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Li6800_data/"/>
    </mc:Choice>
  </mc:AlternateContent>
  <xr:revisionPtr revIDLastSave="0" documentId="13_ncr:1_{79483F41-DDFC-0848-B442-640F693CB284}" xr6:coauthVersionLast="47" xr6:coauthVersionMax="47" xr10:uidLastSave="{00000000-0000-0000-0000-000000000000}"/>
  <bookViews>
    <workbookView xWindow="240" yWindow="500" windowWidth="21460" windowHeight="132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K91" i="1" l="1"/>
  <c r="CJ91" i="1"/>
  <c r="CH91" i="1"/>
  <c r="CI91" i="1" s="1"/>
  <c r="BM91" i="1"/>
  <c r="BL91" i="1"/>
  <c r="BE91" i="1"/>
  <c r="BH91" i="1" s="1"/>
  <c r="BD91" i="1"/>
  <c r="AZ91" i="1"/>
  <c r="BB91" i="1" s="1"/>
  <c r="AX91" i="1"/>
  <c r="AR91" i="1"/>
  <c r="AM91" i="1"/>
  <c r="AK91" i="1" s="1"/>
  <c r="AL91" i="1"/>
  <c r="AC91" i="1"/>
  <c r="AB91" i="1"/>
  <c r="AA91" i="1" s="1"/>
  <c r="T91" i="1"/>
  <c r="CK90" i="1"/>
  <c r="CJ90" i="1"/>
  <c r="CH90" i="1"/>
  <c r="BM90" i="1"/>
  <c r="BL90" i="1"/>
  <c r="BD90" i="1"/>
  <c r="AX90" i="1"/>
  <c r="AR90" i="1"/>
  <c r="BE90" i="1" s="1"/>
  <c r="BH90" i="1" s="1"/>
  <c r="AM90" i="1"/>
  <c r="AL90" i="1"/>
  <c r="AK90" i="1"/>
  <c r="M90" i="1" s="1"/>
  <c r="AC90" i="1"/>
  <c r="AB90" i="1"/>
  <c r="AA90" i="1" s="1"/>
  <c r="T90" i="1"/>
  <c r="R90" i="1"/>
  <c r="O90" i="1"/>
  <c r="N90" i="1"/>
  <c r="BA90" i="1" s="1"/>
  <c r="L90" i="1"/>
  <c r="CK89" i="1"/>
  <c r="CJ89" i="1"/>
  <c r="CH89" i="1"/>
  <c r="BM89" i="1"/>
  <c r="BL89" i="1"/>
  <c r="BJ89" i="1"/>
  <c r="BN89" i="1" s="1"/>
  <c r="BO89" i="1" s="1"/>
  <c r="BH89" i="1"/>
  <c r="BD89" i="1"/>
  <c r="AX89" i="1"/>
  <c r="AR89" i="1"/>
  <c r="BE89" i="1" s="1"/>
  <c r="AM89" i="1"/>
  <c r="AK89" i="1" s="1"/>
  <c r="AL89" i="1"/>
  <c r="AC89" i="1"/>
  <c r="AB89" i="1"/>
  <c r="AA89" i="1" s="1"/>
  <c r="T89" i="1"/>
  <c r="R89" i="1"/>
  <c r="N89" i="1"/>
  <c r="BA89" i="1" s="1"/>
  <c r="CK88" i="1"/>
  <c r="CJ88" i="1"/>
  <c r="CH88" i="1"/>
  <c r="BM88" i="1"/>
  <c r="BL88" i="1"/>
  <c r="BJ88" i="1"/>
  <c r="BN88" i="1" s="1"/>
  <c r="BO88" i="1" s="1"/>
  <c r="BH88" i="1"/>
  <c r="BD88" i="1"/>
  <c r="AX88" i="1"/>
  <c r="AR88" i="1"/>
  <c r="BE88" i="1" s="1"/>
  <c r="AM88" i="1"/>
  <c r="AL88" i="1"/>
  <c r="AK88" i="1"/>
  <c r="M88" i="1" s="1"/>
  <c r="L88" i="1" s="1"/>
  <c r="AC88" i="1"/>
  <c r="AB88" i="1"/>
  <c r="AA88" i="1" s="1"/>
  <c r="T88" i="1"/>
  <c r="R88" i="1"/>
  <c r="O88" i="1"/>
  <c r="N88" i="1"/>
  <c r="BA88" i="1" s="1"/>
  <c r="CK87" i="1"/>
  <c r="CJ87" i="1"/>
  <c r="CH87" i="1"/>
  <c r="BM87" i="1"/>
  <c r="BL87" i="1"/>
  <c r="BD87" i="1"/>
  <c r="AX87" i="1"/>
  <c r="AR87" i="1"/>
  <c r="BE87" i="1" s="1"/>
  <c r="BH87" i="1" s="1"/>
  <c r="AM87" i="1"/>
  <c r="AK87" i="1" s="1"/>
  <c r="AL87" i="1" s="1"/>
  <c r="AC87" i="1"/>
  <c r="AB87" i="1"/>
  <c r="AA87" i="1" s="1"/>
  <c r="T87" i="1"/>
  <c r="R87" i="1"/>
  <c r="CK86" i="1"/>
  <c r="CJ86" i="1"/>
  <c r="CH86" i="1"/>
  <c r="BM86" i="1"/>
  <c r="BL86" i="1"/>
  <c r="BH86" i="1"/>
  <c r="BD86" i="1"/>
  <c r="AX86" i="1"/>
  <c r="AR86" i="1"/>
  <c r="BE86" i="1" s="1"/>
  <c r="AM86" i="1"/>
  <c r="AL86" i="1"/>
  <c r="AK86" i="1"/>
  <c r="M86" i="1" s="1"/>
  <c r="L86" i="1" s="1"/>
  <c r="AC86" i="1"/>
  <c r="AB86" i="1"/>
  <c r="AA86" i="1" s="1"/>
  <c r="T86" i="1"/>
  <c r="R86" i="1"/>
  <c r="O86" i="1"/>
  <c r="N86" i="1"/>
  <c r="BA86" i="1" s="1"/>
  <c r="CK85" i="1"/>
  <c r="CJ85" i="1"/>
  <c r="CH85" i="1"/>
  <c r="BM85" i="1"/>
  <c r="BL85" i="1"/>
  <c r="BJ85" i="1"/>
  <c r="BN85" i="1" s="1"/>
  <c r="BO85" i="1" s="1"/>
  <c r="BH85" i="1"/>
  <c r="BD85" i="1"/>
  <c r="AX85" i="1"/>
  <c r="AR85" i="1"/>
  <c r="BE85" i="1" s="1"/>
  <c r="AM85" i="1"/>
  <c r="AK85" i="1" s="1"/>
  <c r="AL85" i="1"/>
  <c r="AC85" i="1"/>
  <c r="AB85" i="1"/>
  <c r="AA85" i="1" s="1"/>
  <c r="T85" i="1"/>
  <c r="N85" i="1"/>
  <c r="BA85" i="1" s="1"/>
  <c r="CK84" i="1"/>
  <c r="CJ84" i="1"/>
  <c r="CH84" i="1"/>
  <c r="BM84" i="1"/>
  <c r="BL84" i="1"/>
  <c r="BJ84" i="1"/>
  <c r="BN84" i="1" s="1"/>
  <c r="BO84" i="1" s="1"/>
  <c r="BH84" i="1"/>
  <c r="BD84" i="1"/>
  <c r="AX84" i="1"/>
  <c r="AR84" i="1"/>
  <c r="BE84" i="1" s="1"/>
  <c r="AM84" i="1"/>
  <c r="AL84" i="1"/>
  <c r="AK84" i="1"/>
  <c r="M84" i="1" s="1"/>
  <c r="AC84" i="1"/>
  <c r="AB84" i="1"/>
  <c r="AA84" i="1" s="1"/>
  <c r="T84" i="1"/>
  <c r="R84" i="1"/>
  <c r="O84" i="1"/>
  <c r="N84" i="1"/>
  <c r="BA84" i="1" s="1"/>
  <c r="L84" i="1"/>
  <c r="CK83" i="1"/>
  <c r="CJ83" i="1"/>
  <c r="CH83" i="1"/>
  <c r="BM83" i="1"/>
  <c r="BL83" i="1"/>
  <c r="BE83" i="1"/>
  <c r="BH83" i="1" s="1"/>
  <c r="BD83" i="1"/>
  <c r="AX83" i="1"/>
  <c r="AR83" i="1"/>
  <c r="AM83" i="1"/>
  <c r="AK83" i="1" s="1"/>
  <c r="O83" i="1" s="1"/>
  <c r="AC83" i="1"/>
  <c r="AB83" i="1"/>
  <c r="T83" i="1"/>
  <c r="R83" i="1"/>
  <c r="CK82" i="1"/>
  <c r="CJ82" i="1"/>
  <c r="CI82" i="1"/>
  <c r="AZ82" i="1" s="1"/>
  <c r="CH82" i="1"/>
  <c r="BM82" i="1"/>
  <c r="BL82" i="1"/>
  <c r="BH82" i="1"/>
  <c r="BD82" i="1"/>
  <c r="AX82" i="1"/>
  <c r="AR82" i="1"/>
  <c r="BE82" i="1" s="1"/>
  <c r="AM82" i="1"/>
  <c r="AK82" i="1"/>
  <c r="AC82" i="1"/>
  <c r="AA82" i="1" s="1"/>
  <c r="AB82" i="1"/>
  <c r="W82" i="1"/>
  <c r="T82" i="1"/>
  <c r="M82" i="1"/>
  <c r="L82" i="1" s="1"/>
  <c r="CK81" i="1"/>
  <c r="CJ81" i="1"/>
  <c r="CI81" i="1"/>
  <c r="AZ81" i="1" s="1"/>
  <c r="BB81" i="1" s="1"/>
  <c r="CH81" i="1"/>
  <c r="BM81" i="1"/>
  <c r="BL81" i="1"/>
  <c r="BE81" i="1"/>
  <c r="BH81" i="1" s="1"/>
  <c r="BD81" i="1"/>
  <c r="AX81" i="1"/>
  <c r="AR81" i="1"/>
  <c r="AM81" i="1"/>
  <c r="AK81" i="1"/>
  <c r="AL81" i="1" s="1"/>
  <c r="AC81" i="1"/>
  <c r="AB81" i="1"/>
  <c r="AA81" i="1"/>
  <c r="W81" i="1"/>
  <c r="T81" i="1"/>
  <c r="CK80" i="1"/>
  <c r="W80" i="1" s="1"/>
  <c r="CJ80" i="1"/>
  <c r="CI80" i="1"/>
  <c r="AZ80" i="1" s="1"/>
  <c r="CH80" i="1"/>
  <c r="BM80" i="1"/>
  <c r="BL80" i="1"/>
  <c r="BK80" i="1"/>
  <c r="BI80" i="1"/>
  <c r="BE80" i="1"/>
  <c r="BH80" i="1" s="1"/>
  <c r="BJ80" i="1" s="1"/>
  <c r="BN80" i="1" s="1"/>
  <c r="BO80" i="1" s="1"/>
  <c r="BD80" i="1"/>
  <c r="AX80" i="1"/>
  <c r="AR80" i="1"/>
  <c r="AM80" i="1"/>
  <c r="AK80" i="1"/>
  <c r="AC80" i="1"/>
  <c r="AA80" i="1" s="1"/>
  <c r="AB80" i="1"/>
  <c r="T80" i="1"/>
  <c r="M80" i="1"/>
  <c r="L80" i="1" s="1"/>
  <c r="CK79" i="1"/>
  <c r="CJ79" i="1"/>
  <c r="CI79" i="1"/>
  <c r="AZ79" i="1" s="1"/>
  <c r="BB79" i="1" s="1"/>
  <c r="CH79" i="1"/>
  <c r="BM79" i="1"/>
  <c r="BL79" i="1"/>
  <c r="BE79" i="1"/>
  <c r="BH79" i="1" s="1"/>
  <c r="BD79" i="1"/>
  <c r="AX79" i="1"/>
  <c r="AR79" i="1"/>
  <c r="AM79" i="1"/>
  <c r="AK79" i="1"/>
  <c r="AL79" i="1" s="1"/>
  <c r="AC79" i="1"/>
  <c r="AB79" i="1"/>
  <c r="AA79" i="1"/>
  <c r="W79" i="1"/>
  <c r="T79" i="1"/>
  <c r="CK78" i="1"/>
  <c r="W78" i="1" s="1"/>
  <c r="CJ78" i="1"/>
  <c r="CI78" i="1"/>
  <c r="CH78" i="1"/>
  <c r="BM78" i="1"/>
  <c r="BL78" i="1"/>
  <c r="BK78" i="1"/>
  <c r="BI78" i="1"/>
  <c r="BE78" i="1"/>
  <c r="BH78" i="1" s="1"/>
  <c r="BJ78" i="1" s="1"/>
  <c r="BN78" i="1" s="1"/>
  <c r="BO78" i="1" s="1"/>
  <c r="BD78" i="1"/>
  <c r="AZ78" i="1"/>
  <c r="AX78" i="1"/>
  <c r="BB78" i="1" s="1"/>
  <c r="AR78" i="1"/>
  <c r="AM78" i="1"/>
  <c r="AK78" i="1"/>
  <c r="AC78" i="1"/>
  <c r="AA78" i="1" s="1"/>
  <c r="AB78" i="1"/>
  <c r="T78" i="1"/>
  <c r="M78" i="1"/>
  <c r="L78" i="1" s="1"/>
  <c r="CK77" i="1"/>
  <c r="CJ77" i="1"/>
  <c r="CI77" i="1"/>
  <c r="AZ77" i="1" s="1"/>
  <c r="BB77" i="1" s="1"/>
  <c r="CH77" i="1"/>
  <c r="BM77" i="1"/>
  <c r="BL77" i="1"/>
  <c r="BE77" i="1"/>
  <c r="BH77" i="1" s="1"/>
  <c r="BD77" i="1"/>
  <c r="AX77" i="1"/>
  <c r="AR77" i="1"/>
  <c r="AM77" i="1"/>
  <c r="AK77" i="1"/>
  <c r="AL77" i="1" s="1"/>
  <c r="AC77" i="1"/>
  <c r="AB77" i="1"/>
  <c r="AA77" i="1"/>
  <c r="W77" i="1"/>
  <c r="T77" i="1"/>
  <c r="CK76" i="1"/>
  <c r="CJ76" i="1"/>
  <c r="CI76" i="1"/>
  <c r="CH76" i="1"/>
  <c r="BM76" i="1"/>
  <c r="BL76" i="1"/>
  <c r="BK76" i="1"/>
  <c r="BI76" i="1"/>
  <c r="BE76" i="1"/>
  <c r="BH76" i="1" s="1"/>
  <c r="BJ76" i="1" s="1"/>
  <c r="BN76" i="1" s="1"/>
  <c r="BO76" i="1" s="1"/>
  <c r="BD76" i="1"/>
  <c r="AZ76" i="1"/>
  <c r="AX76" i="1"/>
  <c r="BB76" i="1" s="1"/>
  <c r="AR76" i="1"/>
  <c r="AM76" i="1"/>
  <c r="AK76" i="1"/>
  <c r="R76" i="1" s="1"/>
  <c r="AC76" i="1"/>
  <c r="AB76" i="1"/>
  <c r="AA76" i="1"/>
  <c r="W76" i="1"/>
  <c r="T76" i="1"/>
  <c r="O76" i="1"/>
  <c r="CK75" i="1"/>
  <c r="W75" i="1" s="1"/>
  <c r="CJ75" i="1"/>
  <c r="CH75" i="1"/>
  <c r="CI75" i="1" s="1"/>
  <c r="AZ75" i="1" s="1"/>
  <c r="BB75" i="1" s="1"/>
  <c r="BM75" i="1"/>
  <c r="BL75" i="1"/>
  <c r="BE75" i="1"/>
  <c r="BH75" i="1" s="1"/>
  <c r="BD75" i="1"/>
  <c r="AX75" i="1"/>
  <c r="AR75" i="1"/>
  <c r="AM75" i="1"/>
  <c r="AK75" i="1" s="1"/>
  <c r="AC75" i="1"/>
  <c r="AA75" i="1" s="1"/>
  <c r="AB75" i="1"/>
  <c r="T75" i="1"/>
  <c r="CK74" i="1"/>
  <c r="CJ74" i="1"/>
  <c r="CI74" i="1"/>
  <c r="AZ74" i="1" s="1"/>
  <c r="CH74" i="1"/>
  <c r="BM74" i="1"/>
  <c r="BL74" i="1"/>
  <c r="BE74" i="1"/>
  <c r="BH74" i="1" s="1"/>
  <c r="BD74" i="1"/>
  <c r="AX74" i="1"/>
  <c r="BB74" i="1" s="1"/>
  <c r="AR74" i="1"/>
  <c r="AM74" i="1"/>
  <c r="AK74" i="1"/>
  <c r="O74" i="1" s="1"/>
  <c r="AC74" i="1"/>
  <c r="AB74" i="1"/>
  <c r="AA74" i="1"/>
  <c r="W74" i="1"/>
  <c r="T74" i="1"/>
  <c r="CK73" i="1"/>
  <c r="CJ73" i="1"/>
  <c r="CH73" i="1"/>
  <c r="CI73" i="1" s="1"/>
  <c r="AZ73" i="1" s="1"/>
  <c r="BB73" i="1" s="1"/>
  <c r="BM73" i="1"/>
  <c r="BL73" i="1"/>
  <c r="BE73" i="1"/>
  <c r="BH73" i="1" s="1"/>
  <c r="BD73" i="1"/>
  <c r="AX73" i="1"/>
  <c r="AR73" i="1"/>
  <c r="AM73" i="1"/>
  <c r="AK73" i="1" s="1"/>
  <c r="AC73" i="1"/>
  <c r="AA73" i="1" s="1"/>
  <c r="AB73" i="1"/>
  <c r="T73" i="1"/>
  <c r="M73" i="1"/>
  <c r="L73" i="1" s="1"/>
  <c r="AE73" i="1" s="1"/>
  <c r="CK72" i="1"/>
  <c r="CJ72" i="1"/>
  <c r="CI72" i="1"/>
  <c r="AZ72" i="1" s="1"/>
  <c r="CH72" i="1"/>
  <c r="BM72" i="1"/>
  <c r="BL72" i="1"/>
  <c r="BJ72" i="1"/>
  <c r="BN72" i="1" s="1"/>
  <c r="BO72" i="1" s="1"/>
  <c r="BE72" i="1"/>
  <c r="BH72" i="1" s="1"/>
  <c r="BK72" i="1" s="1"/>
  <c r="BD72" i="1"/>
  <c r="AX72" i="1"/>
  <c r="AR72" i="1"/>
  <c r="AM72" i="1"/>
  <c r="AK72" i="1" s="1"/>
  <c r="AC72" i="1"/>
  <c r="AB72" i="1"/>
  <c r="AA72" i="1" s="1"/>
  <c r="W72" i="1"/>
  <c r="T72" i="1"/>
  <c r="CK71" i="1"/>
  <c r="CJ71" i="1"/>
  <c r="CH71" i="1"/>
  <c r="BM71" i="1"/>
  <c r="BL71" i="1"/>
  <c r="BD71" i="1"/>
  <c r="AX71" i="1"/>
  <c r="AR71" i="1"/>
  <c r="BE71" i="1" s="1"/>
  <c r="BH71" i="1" s="1"/>
  <c r="AM71" i="1"/>
  <c r="AK71" i="1" s="1"/>
  <c r="AC71" i="1"/>
  <c r="AA71" i="1" s="1"/>
  <c r="AB71" i="1"/>
  <c r="T71" i="1"/>
  <c r="R71" i="1"/>
  <c r="N71" i="1"/>
  <c r="BA71" i="1" s="1"/>
  <c r="CK70" i="1"/>
  <c r="CJ70" i="1"/>
  <c r="CI70" i="1" s="1"/>
  <c r="AZ70" i="1" s="1"/>
  <c r="CH70" i="1"/>
  <c r="BM70" i="1"/>
  <c r="BL70" i="1"/>
  <c r="BD70" i="1"/>
  <c r="AX70" i="1"/>
  <c r="AR70" i="1"/>
  <c r="BE70" i="1" s="1"/>
  <c r="BH70" i="1" s="1"/>
  <c r="AM70" i="1"/>
  <c r="AL70" i="1"/>
  <c r="AK70" i="1"/>
  <c r="R70" i="1" s="1"/>
  <c r="AC70" i="1"/>
  <c r="AB70" i="1"/>
  <c r="AA70" i="1" s="1"/>
  <c r="W70" i="1"/>
  <c r="T70" i="1"/>
  <c r="O70" i="1"/>
  <c r="CK69" i="1"/>
  <c r="CJ69" i="1"/>
  <c r="CH69" i="1"/>
  <c r="BM69" i="1"/>
  <c r="BL69" i="1"/>
  <c r="BD69" i="1"/>
  <c r="AX69" i="1"/>
  <c r="AR69" i="1"/>
  <c r="BE69" i="1" s="1"/>
  <c r="BH69" i="1" s="1"/>
  <c r="AM69" i="1"/>
  <c r="AK69" i="1" s="1"/>
  <c r="N69" i="1" s="1"/>
  <c r="BA69" i="1" s="1"/>
  <c r="AC69" i="1"/>
  <c r="AB69" i="1"/>
  <c r="AA69" i="1" s="1"/>
  <c r="T69" i="1"/>
  <c r="R69" i="1"/>
  <c r="CK68" i="1"/>
  <c r="CJ68" i="1"/>
  <c r="CI68" i="1" s="1"/>
  <c r="CH68" i="1"/>
  <c r="BM68" i="1"/>
  <c r="BL68" i="1"/>
  <c r="BD68" i="1"/>
  <c r="AZ68" i="1"/>
  <c r="AX68" i="1"/>
  <c r="AR68" i="1"/>
  <c r="BE68" i="1" s="1"/>
  <c r="BH68" i="1" s="1"/>
  <c r="AM68" i="1"/>
  <c r="AL68" i="1"/>
  <c r="AK68" i="1"/>
  <c r="M68" i="1" s="1"/>
  <c r="AC68" i="1"/>
  <c r="AB68" i="1"/>
  <c r="AA68" i="1" s="1"/>
  <c r="W68" i="1"/>
  <c r="T68" i="1"/>
  <c r="R68" i="1"/>
  <c r="O68" i="1"/>
  <c r="N68" i="1"/>
  <c r="BA68" i="1" s="1"/>
  <c r="BC68" i="1" s="1"/>
  <c r="L68" i="1"/>
  <c r="X68" i="1" s="1"/>
  <c r="Y68" i="1" s="1"/>
  <c r="CK67" i="1"/>
  <c r="CJ67" i="1"/>
  <c r="CH67" i="1"/>
  <c r="BM67" i="1"/>
  <c r="BL67" i="1"/>
  <c r="BD67" i="1"/>
  <c r="AX67" i="1"/>
  <c r="AR67" i="1"/>
  <c r="BE67" i="1" s="1"/>
  <c r="BH67" i="1" s="1"/>
  <c r="AM67" i="1"/>
  <c r="AK67" i="1" s="1"/>
  <c r="N67" i="1" s="1"/>
  <c r="BA67" i="1" s="1"/>
  <c r="AC67" i="1"/>
  <c r="AB67" i="1"/>
  <c r="AA67" i="1" s="1"/>
  <c r="T67" i="1"/>
  <c r="R67" i="1"/>
  <c r="CK66" i="1"/>
  <c r="CJ66" i="1"/>
  <c r="CH66" i="1"/>
  <c r="BM66" i="1"/>
  <c r="BL66" i="1"/>
  <c r="BD66" i="1"/>
  <c r="AX66" i="1"/>
  <c r="AR66" i="1"/>
  <c r="BE66" i="1" s="1"/>
  <c r="BH66" i="1" s="1"/>
  <c r="AM66" i="1"/>
  <c r="AL66" i="1"/>
  <c r="AK66" i="1"/>
  <c r="M66" i="1" s="1"/>
  <c r="L66" i="1" s="1"/>
  <c r="AC66" i="1"/>
  <c r="AB66" i="1"/>
  <c r="AA66" i="1" s="1"/>
  <c r="T66" i="1"/>
  <c r="R66" i="1"/>
  <c r="O66" i="1"/>
  <c r="N66" i="1"/>
  <c r="BA66" i="1" s="1"/>
  <c r="CK65" i="1"/>
  <c r="CJ65" i="1"/>
  <c r="CH65" i="1"/>
  <c r="BM65" i="1"/>
  <c r="BL65" i="1"/>
  <c r="BD65" i="1"/>
  <c r="AX65" i="1"/>
  <c r="AR65" i="1"/>
  <c r="BE65" i="1" s="1"/>
  <c r="BH65" i="1" s="1"/>
  <c r="AM65" i="1"/>
  <c r="AK65" i="1" s="1"/>
  <c r="N65" i="1" s="1"/>
  <c r="BA65" i="1" s="1"/>
  <c r="AC65" i="1"/>
  <c r="AB65" i="1"/>
  <c r="AA65" i="1" s="1"/>
  <c r="T65" i="1"/>
  <c r="R65" i="1"/>
  <c r="CK64" i="1"/>
  <c r="CJ64" i="1"/>
  <c r="CH64" i="1"/>
  <c r="BM64" i="1"/>
  <c r="BL64" i="1"/>
  <c r="BD64" i="1"/>
  <c r="AX64" i="1"/>
  <c r="AR64" i="1"/>
  <c r="BE64" i="1" s="1"/>
  <c r="BH64" i="1" s="1"/>
  <c r="AM64" i="1"/>
  <c r="AL64" i="1"/>
  <c r="AK64" i="1"/>
  <c r="M64" i="1" s="1"/>
  <c r="AC64" i="1"/>
  <c r="AB64" i="1"/>
  <c r="AA64" i="1" s="1"/>
  <c r="T64" i="1"/>
  <c r="R64" i="1"/>
  <c r="O64" i="1"/>
  <c r="N64" i="1"/>
  <c r="BA64" i="1" s="1"/>
  <c r="L64" i="1"/>
  <c r="CK63" i="1"/>
  <c r="CJ63" i="1"/>
  <c r="CH63" i="1"/>
  <c r="BM63" i="1"/>
  <c r="BL63" i="1"/>
  <c r="BH63" i="1"/>
  <c r="BJ63" i="1" s="1"/>
  <c r="BN63" i="1" s="1"/>
  <c r="BO63" i="1" s="1"/>
  <c r="BD63" i="1"/>
  <c r="AX63" i="1"/>
  <c r="AR63" i="1"/>
  <c r="BE63" i="1" s="1"/>
  <c r="AM63" i="1"/>
  <c r="AK63" i="1" s="1"/>
  <c r="AL63" i="1"/>
  <c r="AC63" i="1"/>
  <c r="AB63" i="1"/>
  <c r="AA63" i="1" s="1"/>
  <c r="T63" i="1"/>
  <c r="R63" i="1"/>
  <c r="N63" i="1"/>
  <c r="BA63" i="1" s="1"/>
  <c r="CK62" i="1"/>
  <c r="CJ62" i="1"/>
  <c r="CH62" i="1"/>
  <c r="CI62" i="1" s="1"/>
  <c r="BM62" i="1"/>
  <c r="BL62" i="1"/>
  <c r="BI62" i="1"/>
  <c r="BH62" i="1"/>
  <c r="BK62" i="1" s="1"/>
  <c r="BD62" i="1"/>
  <c r="BB62" i="1"/>
  <c r="AZ62" i="1"/>
  <c r="AX62" i="1"/>
  <c r="AR62" i="1"/>
  <c r="BE62" i="1" s="1"/>
  <c r="AM62" i="1"/>
  <c r="AL62" i="1"/>
  <c r="AK62" i="1"/>
  <c r="AC62" i="1"/>
  <c r="AB62" i="1"/>
  <c r="AA62" i="1" s="1"/>
  <c r="W62" i="1"/>
  <c r="T62" i="1"/>
  <c r="AF62" i="1" s="1"/>
  <c r="R62" i="1"/>
  <c r="O62" i="1"/>
  <c r="N62" i="1"/>
  <c r="BA62" i="1" s="1"/>
  <c r="BC62" i="1" s="1"/>
  <c r="M62" i="1"/>
  <c r="L62" i="1"/>
  <c r="X62" i="1" s="1"/>
  <c r="Y62" i="1" s="1"/>
  <c r="CK61" i="1"/>
  <c r="CJ61" i="1"/>
  <c r="CH61" i="1"/>
  <c r="CI61" i="1" s="1"/>
  <c r="AZ61" i="1" s="1"/>
  <c r="BB61" i="1" s="1"/>
  <c r="BM61" i="1"/>
  <c r="BL61" i="1"/>
  <c r="BD61" i="1"/>
  <c r="AX61" i="1"/>
  <c r="AR61" i="1"/>
  <c r="BE61" i="1" s="1"/>
  <c r="BH61" i="1" s="1"/>
  <c r="AM61" i="1"/>
  <c r="AK61" i="1" s="1"/>
  <c r="AC61" i="1"/>
  <c r="AA61" i="1" s="1"/>
  <c r="AB61" i="1"/>
  <c r="T61" i="1"/>
  <c r="CK60" i="1"/>
  <c r="CJ60" i="1"/>
  <c r="CI60" i="1" s="1"/>
  <c r="AZ60" i="1" s="1"/>
  <c r="CH60" i="1"/>
  <c r="BM60" i="1"/>
  <c r="BL60" i="1"/>
  <c r="BD60" i="1"/>
  <c r="AX60" i="1"/>
  <c r="BB60" i="1" s="1"/>
  <c r="AR60" i="1"/>
  <c r="BE60" i="1" s="1"/>
  <c r="BH60" i="1" s="1"/>
  <c r="AM60" i="1"/>
  <c r="AL60" i="1"/>
  <c r="AK60" i="1"/>
  <c r="R60" i="1" s="1"/>
  <c r="AC60" i="1"/>
  <c r="AB60" i="1"/>
  <c r="AA60" i="1" s="1"/>
  <c r="W60" i="1"/>
  <c r="T60" i="1"/>
  <c r="O60" i="1"/>
  <c r="CK59" i="1"/>
  <c r="CJ59" i="1"/>
  <c r="CH59" i="1"/>
  <c r="CI59" i="1" s="1"/>
  <c r="AZ59" i="1" s="1"/>
  <c r="BB59" i="1" s="1"/>
  <c r="BM59" i="1"/>
  <c r="BL59" i="1"/>
  <c r="BD59" i="1"/>
  <c r="AX59" i="1"/>
  <c r="AR59" i="1"/>
  <c r="BE59" i="1" s="1"/>
  <c r="BH59" i="1" s="1"/>
  <c r="AM59" i="1"/>
  <c r="AK59" i="1" s="1"/>
  <c r="AC59" i="1"/>
  <c r="AB59" i="1"/>
  <c r="AA59" i="1" s="1"/>
  <c r="T59" i="1"/>
  <c r="CK58" i="1"/>
  <c r="CJ58" i="1"/>
  <c r="CI58" i="1" s="1"/>
  <c r="AZ58" i="1" s="1"/>
  <c r="CH58" i="1"/>
  <c r="BM58" i="1"/>
  <c r="BL58" i="1"/>
  <c r="BD58" i="1"/>
  <c r="AX58" i="1"/>
  <c r="BB58" i="1" s="1"/>
  <c r="AR58" i="1"/>
  <c r="BE58" i="1" s="1"/>
  <c r="BH58" i="1" s="1"/>
  <c r="AM58" i="1"/>
  <c r="AL58" i="1"/>
  <c r="AK58" i="1"/>
  <c r="R58" i="1" s="1"/>
  <c r="AC58" i="1"/>
  <c r="AB58" i="1"/>
  <c r="AA58" i="1" s="1"/>
  <c r="W58" i="1"/>
  <c r="T58" i="1"/>
  <c r="O58" i="1"/>
  <c r="CK57" i="1"/>
  <c r="CJ57" i="1"/>
  <c r="CH57" i="1"/>
  <c r="CI57" i="1" s="1"/>
  <c r="AZ57" i="1" s="1"/>
  <c r="BB57" i="1" s="1"/>
  <c r="BM57" i="1"/>
  <c r="BL57" i="1"/>
  <c r="BD57" i="1"/>
  <c r="AX57" i="1"/>
  <c r="AR57" i="1"/>
  <c r="BE57" i="1" s="1"/>
  <c r="BH57" i="1" s="1"/>
  <c r="AM57" i="1"/>
  <c r="AK57" i="1" s="1"/>
  <c r="AC57" i="1"/>
  <c r="AB57" i="1"/>
  <c r="AA57" i="1" s="1"/>
  <c r="T57" i="1"/>
  <c r="CK56" i="1"/>
  <c r="CJ56" i="1"/>
  <c r="CI56" i="1" s="1"/>
  <c r="AZ56" i="1" s="1"/>
  <c r="CH56" i="1"/>
  <c r="BM56" i="1"/>
  <c r="BL56" i="1"/>
  <c r="BD56" i="1"/>
  <c r="AX56" i="1"/>
  <c r="BB56" i="1" s="1"/>
  <c r="AR56" i="1"/>
  <c r="BE56" i="1" s="1"/>
  <c r="BH56" i="1" s="1"/>
  <c r="AM56" i="1"/>
  <c r="AL56" i="1"/>
  <c r="AK56" i="1"/>
  <c r="R56" i="1" s="1"/>
  <c r="AC56" i="1"/>
  <c r="AB56" i="1"/>
  <c r="AA56" i="1" s="1"/>
  <c r="W56" i="1"/>
  <c r="T56" i="1"/>
  <c r="O56" i="1"/>
  <c r="CK55" i="1"/>
  <c r="CJ55" i="1"/>
  <c r="CH55" i="1"/>
  <c r="CI55" i="1" s="1"/>
  <c r="AZ55" i="1" s="1"/>
  <c r="BB55" i="1" s="1"/>
  <c r="BM55" i="1"/>
  <c r="BL55" i="1"/>
  <c r="BD55" i="1"/>
  <c r="AX55" i="1"/>
  <c r="AR55" i="1"/>
  <c r="BE55" i="1" s="1"/>
  <c r="BH55" i="1" s="1"/>
  <c r="AM55" i="1"/>
  <c r="AK55" i="1" s="1"/>
  <c r="AC55" i="1"/>
  <c r="AB55" i="1"/>
  <c r="AA55" i="1" s="1"/>
  <c r="T55" i="1"/>
  <c r="CK54" i="1"/>
  <c r="CJ54" i="1"/>
  <c r="CI54" i="1" s="1"/>
  <c r="AZ54" i="1" s="1"/>
  <c r="CH54" i="1"/>
  <c r="BM54" i="1"/>
  <c r="BL54" i="1"/>
  <c r="BD54" i="1"/>
  <c r="AX54" i="1"/>
  <c r="BB54" i="1" s="1"/>
  <c r="AR54" i="1"/>
  <c r="BE54" i="1" s="1"/>
  <c r="BH54" i="1" s="1"/>
  <c r="AM54" i="1"/>
  <c r="AL54" i="1"/>
  <c r="AK54" i="1"/>
  <c r="R54" i="1" s="1"/>
  <c r="AC54" i="1"/>
  <c r="AB54" i="1"/>
  <c r="AA54" i="1" s="1"/>
  <c r="W54" i="1"/>
  <c r="T54" i="1"/>
  <c r="O54" i="1"/>
  <c r="CK53" i="1"/>
  <c r="CJ53" i="1"/>
  <c r="CH53" i="1"/>
  <c r="CI53" i="1" s="1"/>
  <c r="AZ53" i="1" s="1"/>
  <c r="BB53" i="1" s="1"/>
  <c r="BM53" i="1"/>
  <c r="BL53" i="1"/>
  <c r="BD53" i="1"/>
  <c r="AX53" i="1"/>
  <c r="AR53" i="1"/>
  <c r="BE53" i="1" s="1"/>
  <c r="BH53" i="1" s="1"/>
  <c r="AM53" i="1"/>
  <c r="AK53" i="1" s="1"/>
  <c r="AC53" i="1"/>
  <c r="AB53" i="1"/>
  <c r="AA53" i="1" s="1"/>
  <c r="T53" i="1"/>
  <c r="CK52" i="1"/>
  <c r="CJ52" i="1"/>
  <c r="CI52" i="1" s="1"/>
  <c r="AZ52" i="1" s="1"/>
  <c r="CH52" i="1"/>
  <c r="BM52" i="1"/>
  <c r="BL52" i="1"/>
  <c r="BD52" i="1"/>
  <c r="AX52" i="1"/>
  <c r="BB52" i="1" s="1"/>
  <c r="AR52" i="1"/>
  <c r="BE52" i="1" s="1"/>
  <c r="BH52" i="1" s="1"/>
  <c r="AM52" i="1"/>
  <c r="AL52" i="1"/>
  <c r="AK52" i="1"/>
  <c r="R52" i="1" s="1"/>
  <c r="AC52" i="1"/>
  <c r="AB52" i="1"/>
  <c r="AA52" i="1" s="1"/>
  <c r="W52" i="1"/>
  <c r="T52" i="1"/>
  <c r="O52" i="1"/>
  <c r="CK51" i="1"/>
  <c r="CJ51" i="1"/>
  <c r="CH51" i="1"/>
  <c r="CI51" i="1" s="1"/>
  <c r="AZ51" i="1" s="1"/>
  <c r="BB51" i="1" s="1"/>
  <c r="BM51" i="1"/>
  <c r="BL51" i="1"/>
  <c r="BD51" i="1"/>
  <c r="AX51" i="1"/>
  <c r="AR51" i="1"/>
  <c r="BE51" i="1" s="1"/>
  <c r="BH51" i="1" s="1"/>
  <c r="AM51" i="1"/>
  <c r="AK51" i="1" s="1"/>
  <c r="AC51" i="1"/>
  <c r="AB51" i="1"/>
  <c r="AA51" i="1" s="1"/>
  <c r="T51" i="1"/>
  <c r="CK50" i="1"/>
  <c r="CJ50" i="1"/>
  <c r="CH50" i="1"/>
  <c r="CI50" i="1" s="1"/>
  <c r="AZ50" i="1" s="1"/>
  <c r="BM50" i="1"/>
  <c r="BL50" i="1"/>
  <c r="BD50" i="1"/>
  <c r="AX50" i="1"/>
  <c r="BB50" i="1" s="1"/>
  <c r="AR50" i="1"/>
  <c r="BE50" i="1" s="1"/>
  <c r="BH50" i="1" s="1"/>
  <c r="AM50" i="1"/>
  <c r="AL50" i="1"/>
  <c r="AK50" i="1"/>
  <c r="M50" i="1" s="1"/>
  <c r="L50" i="1" s="1"/>
  <c r="AC50" i="1"/>
  <c r="AB50" i="1"/>
  <c r="AA50" i="1" s="1"/>
  <c r="W50" i="1"/>
  <c r="T50" i="1"/>
  <c r="R50" i="1"/>
  <c r="O50" i="1"/>
  <c r="N50" i="1"/>
  <c r="BA50" i="1" s="1"/>
  <c r="BC50" i="1" s="1"/>
  <c r="CK49" i="1"/>
  <c r="CJ49" i="1"/>
  <c r="CH49" i="1"/>
  <c r="BM49" i="1"/>
  <c r="BL49" i="1"/>
  <c r="BD49" i="1"/>
  <c r="AX49" i="1"/>
  <c r="AR49" i="1"/>
  <c r="BE49" i="1" s="1"/>
  <c r="BH49" i="1" s="1"/>
  <c r="AM49" i="1"/>
  <c r="AK49" i="1" s="1"/>
  <c r="N49" i="1" s="1"/>
  <c r="BA49" i="1" s="1"/>
  <c r="AC49" i="1"/>
  <c r="AB49" i="1"/>
  <c r="AA49" i="1" s="1"/>
  <c r="T49" i="1"/>
  <c r="R49" i="1"/>
  <c r="CK48" i="1"/>
  <c r="CJ48" i="1"/>
  <c r="CH48" i="1"/>
  <c r="CI48" i="1" s="1"/>
  <c r="AZ48" i="1" s="1"/>
  <c r="BB48" i="1" s="1"/>
  <c r="BM48" i="1"/>
  <c r="BL48" i="1"/>
  <c r="BD48" i="1"/>
  <c r="AX48" i="1"/>
  <c r="AR48" i="1"/>
  <c r="BE48" i="1" s="1"/>
  <c r="BH48" i="1" s="1"/>
  <c r="AM48" i="1"/>
  <c r="AL48" i="1"/>
  <c r="AK48" i="1"/>
  <c r="M48" i="1" s="1"/>
  <c r="L48" i="1" s="1"/>
  <c r="AC48" i="1"/>
  <c r="AB48" i="1"/>
  <c r="AA48" i="1" s="1"/>
  <c r="W48" i="1"/>
  <c r="T48" i="1"/>
  <c r="R48" i="1"/>
  <c r="O48" i="1"/>
  <c r="N48" i="1"/>
  <c r="BA48" i="1" s="1"/>
  <c r="CK47" i="1"/>
  <c r="CJ47" i="1"/>
  <c r="CH47" i="1"/>
  <c r="BM47" i="1"/>
  <c r="BL47" i="1"/>
  <c r="BH47" i="1"/>
  <c r="BI47" i="1" s="1"/>
  <c r="BE47" i="1"/>
  <c r="BD47" i="1"/>
  <c r="AX47" i="1"/>
  <c r="AR47" i="1"/>
  <c r="AM47" i="1"/>
  <c r="AK47" i="1" s="1"/>
  <c r="O47" i="1" s="1"/>
  <c r="AC47" i="1"/>
  <c r="AB47" i="1"/>
  <c r="AA47" i="1" s="1"/>
  <c r="T47" i="1"/>
  <c r="CK46" i="1"/>
  <c r="CJ46" i="1"/>
  <c r="CH46" i="1"/>
  <c r="CI46" i="1" s="1"/>
  <c r="AZ46" i="1" s="1"/>
  <c r="BB46" i="1" s="1"/>
  <c r="BM46" i="1"/>
  <c r="BL46" i="1"/>
  <c r="BI46" i="1"/>
  <c r="BH46" i="1"/>
  <c r="BK46" i="1" s="1"/>
  <c r="BD46" i="1"/>
  <c r="AX46" i="1"/>
  <c r="AR46" i="1"/>
  <c r="BE46" i="1" s="1"/>
  <c r="AM46" i="1"/>
  <c r="AL46" i="1"/>
  <c r="AK46" i="1"/>
  <c r="AC46" i="1"/>
  <c r="AB46" i="1"/>
  <c r="AA46" i="1" s="1"/>
  <c r="W46" i="1"/>
  <c r="T46" i="1"/>
  <c r="R46" i="1"/>
  <c r="O46" i="1"/>
  <c r="N46" i="1"/>
  <c r="BA46" i="1" s="1"/>
  <c r="M46" i="1"/>
  <c r="L46" i="1" s="1"/>
  <c r="CK45" i="1"/>
  <c r="CJ45" i="1"/>
  <c r="CI45" i="1" s="1"/>
  <c r="AZ45" i="1" s="1"/>
  <c r="CH45" i="1"/>
  <c r="BM45" i="1"/>
  <c r="BL45" i="1"/>
  <c r="BD45" i="1"/>
  <c r="AX45" i="1"/>
  <c r="AR45" i="1"/>
  <c r="BE45" i="1" s="1"/>
  <c r="BH45" i="1" s="1"/>
  <c r="AM45" i="1"/>
  <c r="AL45" i="1"/>
  <c r="AK45" i="1"/>
  <c r="R45" i="1" s="1"/>
  <c r="AC45" i="1"/>
  <c r="AB45" i="1"/>
  <c r="AA45" i="1" s="1"/>
  <c r="W45" i="1"/>
  <c r="T45" i="1"/>
  <c r="O45" i="1"/>
  <c r="CK44" i="1"/>
  <c r="CJ44" i="1"/>
  <c r="CH44" i="1"/>
  <c r="CI44" i="1" s="1"/>
  <c r="AZ44" i="1" s="1"/>
  <c r="BB44" i="1" s="1"/>
  <c r="BM44" i="1"/>
  <c r="BL44" i="1"/>
  <c r="BD44" i="1"/>
  <c r="AX44" i="1"/>
  <c r="AR44" i="1"/>
  <c r="BE44" i="1" s="1"/>
  <c r="BH44" i="1" s="1"/>
  <c r="AM44" i="1"/>
  <c r="AK44" i="1" s="1"/>
  <c r="AC44" i="1"/>
  <c r="AB44" i="1"/>
  <c r="AA44" i="1" s="1"/>
  <c r="T44" i="1"/>
  <c r="CK43" i="1"/>
  <c r="CJ43" i="1"/>
  <c r="CI43" i="1" s="1"/>
  <c r="AZ43" i="1" s="1"/>
  <c r="CH43" i="1"/>
  <c r="BM43" i="1"/>
  <c r="BL43" i="1"/>
  <c r="BD43" i="1"/>
  <c r="AX43" i="1"/>
  <c r="AR43" i="1"/>
  <c r="BE43" i="1" s="1"/>
  <c r="BH43" i="1" s="1"/>
  <c r="AM43" i="1"/>
  <c r="AL43" i="1"/>
  <c r="AK43" i="1"/>
  <c r="R43" i="1" s="1"/>
  <c r="AC43" i="1"/>
  <c r="AB43" i="1"/>
  <c r="AA43" i="1" s="1"/>
  <c r="W43" i="1"/>
  <c r="T43" i="1"/>
  <c r="O43" i="1"/>
  <c r="CK42" i="1"/>
  <c r="CJ42" i="1"/>
  <c r="CH42" i="1"/>
  <c r="CI42" i="1" s="1"/>
  <c r="AZ42" i="1" s="1"/>
  <c r="BB42" i="1" s="1"/>
  <c r="BM42" i="1"/>
  <c r="BL42" i="1"/>
  <c r="BD42" i="1"/>
  <c r="AX42" i="1"/>
  <c r="AR42" i="1"/>
  <c r="BE42" i="1" s="1"/>
  <c r="BH42" i="1" s="1"/>
  <c r="AM42" i="1"/>
  <c r="AK42" i="1" s="1"/>
  <c r="AC42" i="1"/>
  <c r="AB42" i="1"/>
  <c r="AA42" i="1" s="1"/>
  <c r="T42" i="1"/>
  <c r="CK41" i="1"/>
  <c r="CJ41" i="1"/>
  <c r="CI41" i="1" s="1"/>
  <c r="AZ41" i="1" s="1"/>
  <c r="CH41" i="1"/>
  <c r="BM41" i="1"/>
  <c r="BL41" i="1"/>
  <c r="BD41" i="1"/>
  <c r="AX41" i="1"/>
  <c r="BB41" i="1" s="1"/>
  <c r="AR41" i="1"/>
  <c r="BE41" i="1" s="1"/>
  <c r="BH41" i="1" s="1"/>
  <c r="AM41" i="1"/>
  <c r="AL41" i="1"/>
  <c r="AK41" i="1"/>
  <c r="R41" i="1" s="1"/>
  <c r="AC41" i="1"/>
  <c r="AB41" i="1"/>
  <c r="AA41" i="1" s="1"/>
  <c r="W41" i="1"/>
  <c r="T41" i="1"/>
  <c r="O41" i="1"/>
  <c r="CK40" i="1"/>
  <c r="CJ40" i="1"/>
  <c r="CH40" i="1"/>
  <c r="CI40" i="1" s="1"/>
  <c r="AZ40" i="1" s="1"/>
  <c r="BB40" i="1" s="1"/>
  <c r="BM40" i="1"/>
  <c r="BL40" i="1"/>
  <c r="BD40" i="1"/>
  <c r="AX40" i="1"/>
  <c r="AR40" i="1"/>
  <c r="BE40" i="1" s="1"/>
  <c r="BH40" i="1" s="1"/>
  <c r="AM40" i="1"/>
  <c r="AK40" i="1" s="1"/>
  <c r="AC40" i="1"/>
  <c r="AB40" i="1"/>
  <c r="AA40" i="1" s="1"/>
  <c r="T40" i="1"/>
  <c r="CK39" i="1"/>
  <c r="CJ39" i="1"/>
  <c r="CI39" i="1" s="1"/>
  <c r="AZ39" i="1" s="1"/>
  <c r="CH39" i="1"/>
  <c r="BM39" i="1"/>
  <c r="BL39" i="1"/>
  <c r="BD39" i="1"/>
  <c r="AX39" i="1"/>
  <c r="BB39" i="1" s="1"/>
  <c r="AR39" i="1"/>
  <c r="BE39" i="1" s="1"/>
  <c r="BH39" i="1" s="1"/>
  <c r="AM39" i="1"/>
  <c r="AL39" i="1"/>
  <c r="AK39" i="1"/>
  <c r="R39" i="1" s="1"/>
  <c r="AC39" i="1"/>
  <c r="AB39" i="1"/>
  <c r="AA39" i="1" s="1"/>
  <c r="W39" i="1"/>
  <c r="T39" i="1"/>
  <c r="O39" i="1"/>
  <c r="CK38" i="1"/>
  <c r="CJ38" i="1"/>
  <c r="CH38" i="1"/>
  <c r="CI38" i="1" s="1"/>
  <c r="AZ38" i="1" s="1"/>
  <c r="BB38" i="1" s="1"/>
  <c r="BM38" i="1"/>
  <c r="BL38" i="1"/>
  <c r="BD38" i="1"/>
  <c r="AX38" i="1"/>
  <c r="AR38" i="1"/>
  <c r="BE38" i="1" s="1"/>
  <c r="BH38" i="1" s="1"/>
  <c r="AM38" i="1"/>
  <c r="AK38" i="1" s="1"/>
  <c r="AC38" i="1"/>
  <c r="AB38" i="1"/>
  <c r="AA38" i="1" s="1"/>
  <c r="T38" i="1"/>
  <c r="CK37" i="1"/>
  <c r="CJ37" i="1"/>
  <c r="CI37" i="1" s="1"/>
  <c r="AZ37" i="1" s="1"/>
  <c r="CH37" i="1"/>
  <c r="BM37" i="1"/>
  <c r="BL37" i="1"/>
  <c r="BD37" i="1"/>
  <c r="AX37" i="1"/>
  <c r="BB37" i="1" s="1"/>
  <c r="AR37" i="1"/>
  <c r="BE37" i="1" s="1"/>
  <c r="BH37" i="1" s="1"/>
  <c r="AM37" i="1"/>
  <c r="AL37" i="1"/>
  <c r="AK37" i="1"/>
  <c r="R37" i="1" s="1"/>
  <c r="AC37" i="1"/>
  <c r="AB37" i="1"/>
  <c r="AA37" i="1" s="1"/>
  <c r="W37" i="1"/>
  <c r="T37" i="1"/>
  <c r="O37" i="1"/>
  <c r="CK36" i="1"/>
  <c r="CJ36" i="1"/>
  <c r="CH36" i="1"/>
  <c r="CI36" i="1" s="1"/>
  <c r="AZ36" i="1" s="1"/>
  <c r="BB36" i="1" s="1"/>
  <c r="BM36" i="1"/>
  <c r="BL36" i="1"/>
  <c r="BD36" i="1"/>
  <c r="AX36" i="1"/>
  <c r="AR36" i="1"/>
  <c r="BE36" i="1" s="1"/>
  <c r="BH36" i="1" s="1"/>
  <c r="AM36" i="1"/>
  <c r="AK36" i="1" s="1"/>
  <c r="AC36" i="1"/>
  <c r="AB36" i="1"/>
  <c r="AA36" i="1" s="1"/>
  <c r="T36" i="1"/>
  <c r="CK35" i="1"/>
  <c r="CJ35" i="1"/>
  <c r="CI35" i="1" s="1"/>
  <c r="AZ35" i="1" s="1"/>
  <c r="CH35" i="1"/>
  <c r="BM35" i="1"/>
  <c r="BL35" i="1"/>
  <c r="BD35" i="1"/>
  <c r="AX35" i="1"/>
  <c r="AR35" i="1"/>
  <c r="BE35" i="1" s="1"/>
  <c r="BH35" i="1" s="1"/>
  <c r="AM35" i="1"/>
  <c r="AL35" i="1"/>
  <c r="AK35" i="1"/>
  <c r="R35" i="1" s="1"/>
  <c r="AC35" i="1"/>
  <c r="AB35" i="1"/>
  <c r="AA35" i="1" s="1"/>
  <c r="W35" i="1"/>
  <c r="T35" i="1"/>
  <c r="O35" i="1"/>
  <c r="CK34" i="1"/>
  <c r="CJ34" i="1"/>
  <c r="CH34" i="1"/>
  <c r="BM34" i="1"/>
  <c r="BL34" i="1"/>
  <c r="BD34" i="1"/>
  <c r="AX34" i="1"/>
  <c r="AR34" i="1"/>
  <c r="BE34" i="1" s="1"/>
  <c r="BH34" i="1" s="1"/>
  <c r="AM34" i="1"/>
  <c r="AK34" i="1" s="1"/>
  <c r="AC34" i="1"/>
  <c r="AB34" i="1"/>
  <c r="AA34" i="1" s="1"/>
  <c r="T34" i="1"/>
  <c r="R34" i="1"/>
  <c r="N34" i="1"/>
  <c r="BA34" i="1" s="1"/>
  <c r="CK33" i="1"/>
  <c r="CJ33" i="1"/>
  <c r="CI33" i="1" s="1"/>
  <c r="CH33" i="1"/>
  <c r="BM33" i="1"/>
  <c r="BL33" i="1"/>
  <c r="BD33" i="1"/>
  <c r="AZ33" i="1"/>
  <c r="AX33" i="1"/>
  <c r="AR33" i="1"/>
  <c r="BE33" i="1" s="1"/>
  <c r="BH33" i="1" s="1"/>
  <c r="AM33" i="1"/>
  <c r="AL33" i="1"/>
  <c r="AK33" i="1"/>
  <c r="R33" i="1" s="1"/>
  <c r="AC33" i="1"/>
  <c r="AB33" i="1"/>
  <c r="AA33" i="1" s="1"/>
  <c r="W33" i="1"/>
  <c r="T33" i="1"/>
  <c r="O33" i="1"/>
  <c r="CK32" i="1"/>
  <c r="CJ32" i="1"/>
  <c r="CH32" i="1"/>
  <c r="BM32" i="1"/>
  <c r="BL32" i="1"/>
  <c r="BH32" i="1"/>
  <c r="BE32" i="1"/>
  <c r="BD32" i="1"/>
  <c r="AX32" i="1"/>
  <c r="AR32" i="1"/>
  <c r="AM32" i="1"/>
  <c r="AK32" i="1" s="1"/>
  <c r="AC32" i="1"/>
  <c r="AB32" i="1"/>
  <c r="AA32" i="1" s="1"/>
  <c r="T32" i="1"/>
  <c r="N32" i="1"/>
  <c r="BA32" i="1" s="1"/>
  <c r="M32" i="1"/>
  <c r="L32" i="1" s="1"/>
  <c r="AE32" i="1" s="1"/>
  <c r="CK31" i="1"/>
  <c r="CJ31" i="1"/>
  <c r="CI31" i="1"/>
  <c r="AZ31" i="1" s="1"/>
  <c r="CH31" i="1"/>
  <c r="BM31" i="1"/>
  <c r="BL31" i="1"/>
  <c r="BJ31" i="1"/>
  <c r="BN31" i="1" s="1"/>
  <c r="BO31" i="1" s="1"/>
  <c r="BD31" i="1"/>
  <c r="AX31" i="1"/>
  <c r="AR31" i="1"/>
  <c r="BE31" i="1" s="1"/>
  <c r="BH31" i="1" s="1"/>
  <c r="BK31" i="1" s="1"/>
  <c r="AM31" i="1"/>
  <c r="AL31" i="1"/>
  <c r="AK31" i="1"/>
  <c r="AC31" i="1"/>
  <c r="AB31" i="1"/>
  <c r="AA31" i="1"/>
  <c r="W31" i="1"/>
  <c r="T31" i="1"/>
  <c r="O31" i="1"/>
  <c r="CK30" i="1"/>
  <c r="CJ30" i="1"/>
  <c r="CH30" i="1"/>
  <c r="BM30" i="1"/>
  <c r="BL30" i="1"/>
  <c r="BH30" i="1"/>
  <c r="BI30" i="1" s="1"/>
  <c r="BE30" i="1"/>
  <c r="BD30" i="1"/>
  <c r="AX30" i="1"/>
  <c r="AR30" i="1"/>
  <c r="AM30" i="1"/>
  <c r="AK30" i="1" s="1"/>
  <c r="O30" i="1" s="1"/>
  <c r="AC30" i="1"/>
  <c r="AB30" i="1"/>
  <c r="AA30" i="1" s="1"/>
  <c r="T30" i="1"/>
  <c r="N30" i="1"/>
  <c r="BA30" i="1" s="1"/>
  <c r="CK29" i="1"/>
  <c r="CJ29" i="1"/>
  <c r="CH29" i="1"/>
  <c r="CI29" i="1" s="1"/>
  <c r="AZ29" i="1" s="1"/>
  <c r="BM29" i="1"/>
  <c r="BL29" i="1"/>
  <c r="BE29" i="1"/>
  <c r="BH29" i="1" s="1"/>
  <c r="BD29" i="1"/>
  <c r="AX29" i="1"/>
  <c r="AR29" i="1"/>
  <c r="AM29" i="1"/>
  <c r="AK29" i="1"/>
  <c r="R29" i="1" s="1"/>
  <c r="AC29" i="1"/>
  <c r="AB29" i="1"/>
  <c r="AA29" i="1"/>
  <c r="W29" i="1"/>
  <c r="T29" i="1"/>
  <c r="O29" i="1"/>
  <c r="CK28" i="1"/>
  <c r="CJ28" i="1"/>
  <c r="CH28" i="1"/>
  <c r="CI28" i="1" s="1"/>
  <c r="AZ28" i="1" s="1"/>
  <c r="BB28" i="1" s="1"/>
  <c r="BM28" i="1"/>
  <c r="BL28" i="1"/>
  <c r="BD28" i="1"/>
  <c r="AX28" i="1"/>
  <c r="AR28" i="1"/>
  <c r="BE28" i="1" s="1"/>
  <c r="BH28" i="1" s="1"/>
  <c r="AM28" i="1"/>
  <c r="AK28" i="1" s="1"/>
  <c r="AC28" i="1"/>
  <c r="AA28" i="1" s="1"/>
  <c r="AB28" i="1"/>
  <c r="T28" i="1"/>
  <c r="CK27" i="1"/>
  <c r="CJ27" i="1"/>
  <c r="CI27" i="1" s="1"/>
  <c r="AZ27" i="1" s="1"/>
  <c r="CH27" i="1"/>
  <c r="BM27" i="1"/>
  <c r="BL27" i="1"/>
  <c r="BE27" i="1"/>
  <c r="BH27" i="1" s="1"/>
  <c r="BD27" i="1"/>
  <c r="AX27" i="1"/>
  <c r="AR27" i="1"/>
  <c r="AM27" i="1"/>
  <c r="AK27" i="1"/>
  <c r="R27" i="1" s="1"/>
  <c r="AC27" i="1"/>
  <c r="AB27" i="1"/>
  <c r="AA27" i="1" s="1"/>
  <c r="W27" i="1"/>
  <c r="T27" i="1"/>
  <c r="O27" i="1"/>
  <c r="CK26" i="1"/>
  <c r="CJ26" i="1"/>
  <c r="CH26" i="1"/>
  <c r="CI26" i="1" s="1"/>
  <c r="AZ26" i="1" s="1"/>
  <c r="BB26" i="1" s="1"/>
  <c r="BM26" i="1"/>
  <c r="BL26" i="1"/>
  <c r="BD26" i="1"/>
  <c r="AX26" i="1"/>
  <c r="AR26" i="1"/>
  <c r="BE26" i="1" s="1"/>
  <c r="BH26" i="1" s="1"/>
  <c r="AM26" i="1"/>
  <c r="AK26" i="1" s="1"/>
  <c r="AC26" i="1"/>
  <c r="AA26" i="1" s="1"/>
  <c r="AB26" i="1"/>
  <c r="T26" i="1"/>
  <c r="CK25" i="1"/>
  <c r="CJ25" i="1"/>
  <c r="CI25" i="1" s="1"/>
  <c r="AZ25" i="1" s="1"/>
  <c r="CH25" i="1"/>
  <c r="BM25" i="1"/>
  <c r="BL25" i="1"/>
  <c r="BE25" i="1"/>
  <c r="BH25" i="1" s="1"/>
  <c r="BD25" i="1"/>
  <c r="AX25" i="1"/>
  <c r="AR25" i="1"/>
  <c r="AM25" i="1"/>
  <c r="AL25" i="1"/>
  <c r="AK25" i="1"/>
  <c r="R25" i="1" s="1"/>
  <c r="AC25" i="1"/>
  <c r="AB25" i="1"/>
  <c r="AA25" i="1" s="1"/>
  <c r="W25" i="1"/>
  <c r="T25" i="1"/>
  <c r="O25" i="1"/>
  <c r="CK24" i="1"/>
  <c r="CJ24" i="1"/>
  <c r="CH24" i="1"/>
  <c r="CI24" i="1" s="1"/>
  <c r="AZ24" i="1" s="1"/>
  <c r="BB24" i="1" s="1"/>
  <c r="BM24" i="1"/>
  <c r="BL24" i="1"/>
  <c r="BD24" i="1"/>
  <c r="AX24" i="1"/>
  <c r="AR24" i="1"/>
  <c r="BE24" i="1" s="1"/>
  <c r="BH24" i="1" s="1"/>
  <c r="AM24" i="1"/>
  <c r="AK24" i="1" s="1"/>
  <c r="AC24" i="1"/>
  <c r="AA24" i="1" s="1"/>
  <c r="AB24" i="1"/>
  <c r="T24" i="1"/>
  <c r="CK23" i="1"/>
  <c r="CJ23" i="1"/>
  <c r="CI23" i="1" s="1"/>
  <c r="AZ23" i="1" s="1"/>
  <c r="CH23" i="1"/>
  <c r="BM23" i="1"/>
  <c r="BL23" i="1"/>
  <c r="BE23" i="1"/>
  <c r="BH23" i="1" s="1"/>
  <c r="BD23" i="1"/>
  <c r="AX23" i="1"/>
  <c r="BB23" i="1" s="1"/>
  <c r="AR23" i="1"/>
  <c r="AM23" i="1"/>
  <c r="AL23" i="1"/>
  <c r="AK23" i="1"/>
  <c r="R23" i="1" s="1"/>
  <c r="AC23" i="1"/>
  <c r="AB23" i="1"/>
  <c r="AA23" i="1" s="1"/>
  <c r="W23" i="1"/>
  <c r="T23" i="1"/>
  <c r="O23" i="1"/>
  <c r="CK22" i="1"/>
  <c r="CJ22" i="1"/>
  <c r="CH22" i="1"/>
  <c r="CI22" i="1" s="1"/>
  <c r="AZ22" i="1" s="1"/>
  <c r="BB22" i="1" s="1"/>
  <c r="BM22" i="1"/>
  <c r="BL22" i="1"/>
  <c r="BD22" i="1"/>
  <c r="AX22" i="1"/>
  <c r="AR22" i="1"/>
  <c r="BE22" i="1" s="1"/>
  <c r="BH22" i="1" s="1"/>
  <c r="AM22" i="1"/>
  <c r="AK22" i="1" s="1"/>
  <c r="AC22" i="1"/>
  <c r="AA22" i="1" s="1"/>
  <c r="AB22" i="1"/>
  <c r="T22" i="1"/>
  <c r="CK21" i="1"/>
  <c r="CJ21" i="1"/>
  <c r="CI21" i="1" s="1"/>
  <c r="AZ21" i="1" s="1"/>
  <c r="CH21" i="1"/>
  <c r="BM21" i="1"/>
  <c r="BL21" i="1"/>
  <c r="BD21" i="1"/>
  <c r="AX21" i="1"/>
  <c r="BB21" i="1" s="1"/>
  <c r="AR21" i="1"/>
  <c r="BE21" i="1" s="1"/>
  <c r="BH21" i="1" s="1"/>
  <c r="AM21" i="1"/>
  <c r="AL21" i="1"/>
  <c r="AK21" i="1"/>
  <c r="R21" i="1" s="1"/>
  <c r="AC21" i="1"/>
  <c r="AB21" i="1"/>
  <c r="AA21" i="1" s="1"/>
  <c r="W21" i="1"/>
  <c r="T21" i="1"/>
  <c r="O21" i="1"/>
  <c r="CK20" i="1"/>
  <c r="CJ20" i="1"/>
  <c r="CH20" i="1"/>
  <c r="CI20" i="1" s="1"/>
  <c r="AZ20" i="1" s="1"/>
  <c r="BB20" i="1" s="1"/>
  <c r="BM20" i="1"/>
  <c r="BL20" i="1"/>
  <c r="BD20" i="1"/>
  <c r="AX20" i="1"/>
  <c r="AR20" i="1"/>
  <c r="BE20" i="1" s="1"/>
  <c r="BH20" i="1" s="1"/>
  <c r="AM20" i="1"/>
  <c r="AK20" i="1" s="1"/>
  <c r="AC20" i="1"/>
  <c r="AB20" i="1"/>
  <c r="AA20" i="1" s="1"/>
  <c r="T20" i="1"/>
  <c r="CK19" i="1"/>
  <c r="CJ19" i="1"/>
  <c r="CI19" i="1" s="1"/>
  <c r="AZ19" i="1" s="1"/>
  <c r="CH19" i="1"/>
  <c r="BM19" i="1"/>
  <c r="BL19" i="1"/>
  <c r="BD19" i="1"/>
  <c r="AX19" i="1"/>
  <c r="BB19" i="1" s="1"/>
  <c r="AR19" i="1"/>
  <c r="BE19" i="1" s="1"/>
  <c r="BH19" i="1" s="1"/>
  <c r="AM19" i="1"/>
  <c r="AL19" i="1"/>
  <c r="AK19" i="1"/>
  <c r="R19" i="1" s="1"/>
  <c r="AC19" i="1"/>
  <c r="AB19" i="1"/>
  <c r="AA19" i="1" s="1"/>
  <c r="W19" i="1"/>
  <c r="T19" i="1"/>
  <c r="O19" i="1"/>
  <c r="N19" i="1"/>
  <c r="BA19" i="1" s="1"/>
  <c r="CK18" i="1"/>
  <c r="CJ18" i="1"/>
  <c r="CH18" i="1"/>
  <c r="CI18" i="1" s="1"/>
  <c r="AZ18" i="1" s="1"/>
  <c r="BB18" i="1" s="1"/>
  <c r="BM18" i="1"/>
  <c r="BL18" i="1"/>
  <c r="BD18" i="1"/>
  <c r="AX18" i="1"/>
  <c r="AR18" i="1"/>
  <c r="BE18" i="1" s="1"/>
  <c r="BH18" i="1" s="1"/>
  <c r="AM18" i="1"/>
  <c r="AK18" i="1" s="1"/>
  <c r="AC18" i="1"/>
  <c r="AB18" i="1"/>
  <c r="AA18" i="1" s="1"/>
  <c r="T18" i="1"/>
  <c r="CK17" i="1"/>
  <c r="CJ17" i="1"/>
  <c r="CH17" i="1"/>
  <c r="CI17" i="1" s="1"/>
  <c r="AZ17" i="1" s="1"/>
  <c r="BB17" i="1" s="1"/>
  <c r="BM17" i="1"/>
  <c r="BL17" i="1"/>
  <c r="BD17" i="1"/>
  <c r="AX17" i="1"/>
  <c r="AR17" i="1"/>
  <c r="BE17" i="1" s="1"/>
  <c r="BH17" i="1" s="1"/>
  <c r="AM17" i="1"/>
  <c r="AL17" i="1"/>
  <c r="AK17" i="1"/>
  <c r="M17" i="1" s="1"/>
  <c r="L17" i="1" s="1"/>
  <c r="AC17" i="1"/>
  <c r="AB17" i="1"/>
  <c r="AA17" i="1" s="1"/>
  <c r="T17" i="1"/>
  <c r="R17" i="1"/>
  <c r="O17" i="1"/>
  <c r="N17" i="1"/>
  <c r="BA17" i="1" s="1"/>
  <c r="AE17" i="1" l="1"/>
  <c r="BK19" i="1"/>
  <c r="BJ19" i="1"/>
  <c r="BN19" i="1" s="1"/>
  <c r="BO19" i="1" s="1"/>
  <c r="BI19" i="1"/>
  <c r="BJ20" i="1"/>
  <c r="BN20" i="1" s="1"/>
  <c r="BO20" i="1" s="1"/>
  <c r="BI20" i="1"/>
  <c r="BK20" i="1"/>
  <c r="BK21" i="1"/>
  <c r="BJ21" i="1"/>
  <c r="BN21" i="1" s="1"/>
  <c r="BO21" i="1" s="1"/>
  <c r="BI21" i="1"/>
  <c r="BJ22" i="1"/>
  <c r="BN22" i="1" s="1"/>
  <c r="BO22" i="1" s="1"/>
  <c r="BI22" i="1"/>
  <c r="BK22" i="1"/>
  <c r="AL24" i="1"/>
  <c r="O24" i="1"/>
  <c r="R24" i="1"/>
  <c r="N24" i="1"/>
  <c r="BA24" i="1" s="1"/>
  <c r="BC24" i="1" s="1"/>
  <c r="M24" i="1"/>
  <c r="L24" i="1" s="1"/>
  <c r="BK25" i="1"/>
  <c r="BJ25" i="1"/>
  <c r="BN25" i="1" s="1"/>
  <c r="BO25" i="1" s="1"/>
  <c r="BI25" i="1"/>
  <c r="BK27" i="1"/>
  <c r="BJ27" i="1"/>
  <c r="BN27" i="1" s="1"/>
  <c r="BO27" i="1" s="1"/>
  <c r="BI27" i="1"/>
  <c r="BJ34" i="1"/>
  <c r="BN34" i="1" s="1"/>
  <c r="BO34" i="1" s="1"/>
  <c r="BI34" i="1"/>
  <c r="BK34" i="1"/>
  <c r="AL26" i="1"/>
  <c r="O26" i="1"/>
  <c r="R26" i="1"/>
  <c r="N26" i="1"/>
  <c r="BA26" i="1" s="1"/>
  <c r="BC26" i="1" s="1"/>
  <c r="M26" i="1"/>
  <c r="L26" i="1" s="1"/>
  <c r="AL28" i="1"/>
  <c r="O28" i="1"/>
  <c r="R28" i="1"/>
  <c r="N28" i="1"/>
  <c r="BA28" i="1" s="1"/>
  <c r="BC28" i="1" s="1"/>
  <c r="M28" i="1"/>
  <c r="L28" i="1" s="1"/>
  <c r="BC17" i="1"/>
  <c r="AL18" i="1"/>
  <c r="O18" i="1"/>
  <c r="R18" i="1"/>
  <c r="N18" i="1"/>
  <c r="BA18" i="1" s="1"/>
  <c r="BC18" i="1" s="1"/>
  <c r="M18" i="1"/>
  <c r="L18" i="1" s="1"/>
  <c r="BB25" i="1"/>
  <c r="BJ26" i="1"/>
  <c r="BN26" i="1" s="1"/>
  <c r="BO26" i="1" s="1"/>
  <c r="BI26" i="1"/>
  <c r="BK26" i="1"/>
  <c r="BB27" i="1"/>
  <c r="BJ28" i="1"/>
  <c r="BN28" i="1" s="1"/>
  <c r="BO28" i="1" s="1"/>
  <c r="BI28" i="1"/>
  <c r="BK28" i="1"/>
  <c r="BJ24" i="1"/>
  <c r="BN24" i="1" s="1"/>
  <c r="BO24" i="1" s="1"/>
  <c r="BI24" i="1"/>
  <c r="BK24" i="1"/>
  <c r="BK29" i="1"/>
  <c r="BJ29" i="1"/>
  <c r="BN29" i="1" s="1"/>
  <c r="BO29" i="1" s="1"/>
  <c r="BI29" i="1"/>
  <c r="BK17" i="1"/>
  <c r="BJ17" i="1"/>
  <c r="BN17" i="1" s="1"/>
  <c r="BO17" i="1" s="1"/>
  <c r="BI17" i="1"/>
  <c r="BJ18" i="1"/>
  <c r="BN18" i="1" s="1"/>
  <c r="BO18" i="1" s="1"/>
  <c r="BI18" i="1"/>
  <c r="BK18" i="1"/>
  <c r="BC19" i="1"/>
  <c r="AL20" i="1"/>
  <c r="O20" i="1"/>
  <c r="R20" i="1"/>
  <c r="N20" i="1"/>
  <c r="BA20" i="1" s="1"/>
  <c r="BC20" i="1" s="1"/>
  <c r="M20" i="1"/>
  <c r="L20" i="1" s="1"/>
  <c r="AL22" i="1"/>
  <c r="O22" i="1"/>
  <c r="R22" i="1"/>
  <c r="N22" i="1"/>
  <c r="BA22" i="1" s="1"/>
  <c r="BC22" i="1" s="1"/>
  <c r="M22" i="1"/>
  <c r="L22" i="1" s="1"/>
  <c r="BK23" i="1"/>
  <c r="BJ23" i="1"/>
  <c r="BN23" i="1" s="1"/>
  <c r="BO23" i="1" s="1"/>
  <c r="BI23" i="1"/>
  <c r="BB29" i="1"/>
  <c r="W17" i="1"/>
  <c r="AL30" i="1"/>
  <c r="CI30" i="1"/>
  <c r="AZ30" i="1" s="1"/>
  <c r="BB30" i="1" s="1"/>
  <c r="W30" i="1"/>
  <c r="BJ36" i="1"/>
  <c r="BN36" i="1" s="1"/>
  <c r="BO36" i="1" s="1"/>
  <c r="BI36" i="1"/>
  <c r="BK36" i="1"/>
  <c r="BK37" i="1"/>
  <c r="BJ37" i="1"/>
  <c r="BN37" i="1" s="1"/>
  <c r="BO37" i="1" s="1"/>
  <c r="BI37" i="1"/>
  <c r="BJ38" i="1"/>
  <c r="BN38" i="1" s="1"/>
  <c r="BO38" i="1" s="1"/>
  <c r="BI38" i="1"/>
  <c r="BK38" i="1"/>
  <c r="BK39" i="1"/>
  <c r="BJ39" i="1"/>
  <c r="BN39" i="1" s="1"/>
  <c r="BO39" i="1" s="1"/>
  <c r="BI39" i="1"/>
  <c r="BJ40" i="1"/>
  <c r="BN40" i="1" s="1"/>
  <c r="BO40" i="1" s="1"/>
  <c r="BI40" i="1"/>
  <c r="BK40" i="1"/>
  <c r="BK41" i="1"/>
  <c r="BJ41" i="1"/>
  <c r="BN41" i="1" s="1"/>
  <c r="BO41" i="1" s="1"/>
  <c r="BI41" i="1"/>
  <c r="BJ42" i="1"/>
  <c r="BN42" i="1" s="1"/>
  <c r="BO42" i="1" s="1"/>
  <c r="BI42" i="1"/>
  <c r="BK42" i="1"/>
  <c r="BK43" i="1"/>
  <c r="BJ43" i="1"/>
  <c r="BN43" i="1" s="1"/>
  <c r="BO43" i="1" s="1"/>
  <c r="BI43" i="1"/>
  <c r="BJ44" i="1"/>
  <c r="BN44" i="1" s="1"/>
  <c r="BO44" i="1" s="1"/>
  <c r="BI44" i="1"/>
  <c r="BK44" i="1"/>
  <c r="BK45" i="1"/>
  <c r="BJ45" i="1"/>
  <c r="BN45" i="1" s="1"/>
  <c r="BO45" i="1" s="1"/>
  <c r="BI45" i="1"/>
  <c r="AE46" i="1"/>
  <c r="AL27" i="1"/>
  <c r="AL29" i="1"/>
  <c r="BJ32" i="1"/>
  <c r="BN32" i="1" s="1"/>
  <c r="BO32" i="1" s="1"/>
  <c r="BI32" i="1"/>
  <c r="BK35" i="1"/>
  <c r="BI35" i="1"/>
  <c r="BJ35" i="1"/>
  <c r="BN35" i="1" s="1"/>
  <c r="BO35" i="1" s="1"/>
  <c r="BB43" i="1"/>
  <c r="BB45" i="1"/>
  <c r="BC46" i="1"/>
  <c r="X50" i="1"/>
  <c r="Y50" i="1" s="1"/>
  <c r="AE50" i="1"/>
  <c r="U50" i="1"/>
  <c r="S50" i="1" s="1"/>
  <c r="V50" i="1" s="1"/>
  <c r="P50" i="1" s="1"/>
  <c r="Q50" i="1" s="1"/>
  <c r="W18" i="1"/>
  <c r="M19" i="1"/>
  <c r="L19" i="1" s="1"/>
  <c r="W20" i="1"/>
  <c r="M21" i="1"/>
  <c r="L21" i="1" s="1"/>
  <c r="W22" i="1"/>
  <c r="M23" i="1"/>
  <c r="L23" i="1" s="1"/>
  <c r="W24" i="1"/>
  <c r="M25" i="1"/>
  <c r="L25" i="1" s="1"/>
  <c r="W26" i="1"/>
  <c r="M27" i="1"/>
  <c r="L27" i="1" s="1"/>
  <c r="W28" i="1"/>
  <c r="M29" i="1"/>
  <c r="L29" i="1" s="1"/>
  <c r="BJ30" i="1"/>
  <c r="BN30" i="1" s="1"/>
  <c r="BO30" i="1" s="1"/>
  <c r="AL32" i="1"/>
  <c r="O32" i="1"/>
  <c r="BK32" i="1"/>
  <c r="CI32" i="1"/>
  <c r="AZ32" i="1" s="1"/>
  <c r="BB32" i="1" s="1"/>
  <c r="W32" i="1"/>
  <c r="BK33" i="1"/>
  <c r="BI33" i="1"/>
  <c r="BJ33" i="1"/>
  <c r="BN33" i="1" s="1"/>
  <c r="BO33" i="1" s="1"/>
  <c r="AL34" i="1"/>
  <c r="O34" i="1"/>
  <c r="M34" i="1"/>
  <c r="L34" i="1" s="1"/>
  <c r="CI34" i="1"/>
  <c r="AZ34" i="1" s="1"/>
  <c r="BB34" i="1" s="1"/>
  <c r="W34" i="1"/>
  <c r="BB35" i="1"/>
  <c r="AF48" i="1"/>
  <c r="AE48" i="1"/>
  <c r="U48" i="1"/>
  <c r="S48" i="1" s="1"/>
  <c r="V48" i="1" s="1"/>
  <c r="P48" i="1" s="1"/>
  <c r="Q48" i="1" s="1"/>
  <c r="X48" i="1"/>
  <c r="Y48" i="1" s="1"/>
  <c r="BK49" i="1"/>
  <c r="BJ49" i="1"/>
  <c r="BN49" i="1" s="1"/>
  <c r="BO49" i="1" s="1"/>
  <c r="BI49" i="1"/>
  <c r="N21" i="1"/>
  <c r="BA21" i="1" s="1"/>
  <c r="BC21" i="1" s="1"/>
  <c r="N23" i="1"/>
  <c r="BA23" i="1" s="1"/>
  <c r="BC23" i="1" s="1"/>
  <c r="N25" i="1"/>
  <c r="BA25" i="1" s="1"/>
  <c r="BC25" i="1" s="1"/>
  <c r="N27" i="1"/>
  <c r="BA27" i="1" s="1"/>
  <c r="BC27" i="1" s="1"/>
  <c r="N29" i="1"/>
  <c r="BA29" i="1" s="1"/>
  <c r="BC29" i="1" s="1"/>
  <c r="M30" i="1"/>
  <c r="L30" i="1" s="1"/>
  <c r="R30" i="1"/>
  <c r="BK30" i="1"/>
  <c r="R31" i="1"/>
  <c r="N31" i="1"/>
  <c r="BA31" i="1" s="1"/>
  <c r="BC31" i="1" s="1"/>
  <c r="M31" i="1"/>
  <c r="L31" i="1" s="1"/>
  <c r="BB31" i="1"/>
  <c r="BI31" i="1"/>
  <c r="R32" i="1"/>
  <c r="BB33" i="1"/>
  <c r="AL36" i="1"/>
  <c r="O36" i="1"/>
  <c r="R36" i="1"/>
  <c r="N36" i="1"/>
  <c r="BA36" i="1" s="1"/>
  <c r="BC36" i="1" s="1"/>
  <c r="M36" i="1"/>
  <c r="L36" i="1" s="1"/>
  <c r="AL38" i="1"/>
  <c r="O38" i="1"/>
  <c r="R38" i="1"/>
  <c r="N38" i="1"/>
  <c r="BA38" i="1" s="1"/>
  <c r="BC38" i="1" s="1"/>
  <c r="M38" i="1"/>
  <c r="L38" i="1" s="1"/>
  <c r="AL40" i="1"/>
  <c r="O40" i="1"/>
  <c r="R40" i="1"/>
  <c r="N40" i="1"/>
  <c r="BA40" i="1" s="1"/>
  <c r="BC40" i="1" s="1"/>
  <c r="M40" i="1"/>
  <c r="L40" i="1" s="1"/>
  <c r="AL42" i="1"/>
  <c r="O42" i="1"/>
  <c r="R42" i="1"/>
  <c r="N42" i="1"/>
  <c r="BA42" i="1" s="1"/>
  <c r="BC42" i="1" s="1"/>
  <c r="M42" i="1"/>
  <c r="L42" i="1" s="1"/>
  <c r="AL44" i="1"/>
  <c r="O44" i="1"/>
  <c r="R44" i="1"/>
  <c r="N44" i="1"/>
  <c r="BA44" i="1" s="1"/>
  <c r="BC44" i="1" s="1"/>
  <c r="M44" i="1"/>
  <c r="L44" i="1" s="1"/>
  <c r="N47" i="1"/>
  <c r="BA47" i="1" s="1"/>
  <c r="AL47" i="1"/>
  <c r="CI47" i="1"/>
  <c r="AZ47" i="1" s="1"/>
  <c r="BB47" i="1" s="1"/>
  <c r="W47" i="1"/>
  <c r="BC48" i="1"/>
  <c r="BJ50" i="1"/>
  <c r="BN50" i="1" s="1"/>
  <c r="BO50" i="1" s="1"/>
  <c r="BI50" i="1"/>
  <c r="BK50" i="1"/>
  <c r="BK51" i="1"/>
  <c r="BJ51" i="1"/>
  <c r="BN51" i="1" s="1"/>
  <c r="BO51" i="1" s="1"/>
  <c r="BI51" i="1"/>
  <c r="BJ52" i="1"/>
  <c r="BN52" i="1" s="1"/>
  <c r="BO52" i="1" s="1"/>
  <c r="BI52" i="1"/>
  <c r="BK52" i="1"/>
  <c r="BK53" i="1"/>
  <c r="BJ53" i="1"/>
  <c r="BN53" i="1" s="1"/>
  <c r="BO53" i="1" s="1"/>
  <c r="BI53" i="1"/>
  <c r="BJ54" i="1"/>
  <c r="BN54" i="1" s="1"/>
  <c r="BO54" i="1" s="1"/>
  <c r="BI54" i="1"/>
  <c r="BK54" i="1"/>
  <c r="BK55" i="1"/>
  <c r="BJ55" i="1"/>
  <c r="BN55" i="1" s="1"/>
  <c r="BO55" i="1" s="1"/>
  <c r="BI55" i="1"/>
  <c r="BJ56" i="1"/>
  <c r="BN56" i="1" s="1"/>
  <c r="BO56" i="1" s="1"/>
  <c r="BI56" i="1"/>
  <c r="BK56" i="1"/>
  <c r="BK57" i="1"/>
  <c r="BJ57" i="1"/>
  <c r="BN57" i="1" s="1"/>
  <c r="BO57" i="1" s="1"/>
  <c r="BI57" i="1"/>
  <c r="BJ58" i="1"/>
  <c r="BN58" i="1" s="1"/>
  <c r="BO58" i="1" s="1"/>
  <c r="BI58" i="1"/>
  <c r="BK58" i="1"/>
  <c r="BK59" i="1"/>
  <c r="BJ59" i="1"/>
  <c r="BN59" i="1" s="1"/>
  <c r="BO59" i="1" s="1"/>
  <c r="BI59" i="1"/>
  <c r="BJ60" i="1"/>
  <c r="BN60" i="1" s="1"/>
  <c r="BO60" i="1" s="1"/>
  <c r="BI60" i="1"/>
  <c r="BK60" i="1"/>
  <c r="BK61" i="1"/>
  <c r="BJ61" i="1"/>
  <c r="BN61" i="1" s="1"/>
  <c r="BO61" i="1" s="1"/>
  <c r="BI61" i="1"/>
  <c r="AG62" i="1"/>
  <c r="Z62" i="1"/>
  <c r="AD62" i="1" s="1"/>
  <c r="BK71" i="1"/>
  <c r="BJ71" i="1"/>
  <c r="BN71" i="1" s="1"/>
  <c r="BO71" i="1" s="1"/>
  <c r="BI71" i="1"/>
  <c r="BI48" i="1"/>
  <c r="BK48" i="1"/>
  <c r="BJ48" i="1"/>
  <c r="BN48" i="1" s="1"/>
  <c r="BO48" i="1" s="1"/>
  <c r="M49" i="1"/>
  <c r="L49" i="1" s="1"/>
  <c r="AL49" i="1"/>
  <c r="O49" i="1"/>
  <c r="CI49" i="1"/>
  <c r="AZ49" i="1" s="1"/>
  <c r="BB49" i="1" s="1"/>
  <c r="W49" i="1"/>
  <c r="AF50" i="1"/>
  <c r="AE66" i="1"/>
  <c r="BK67" i="1"/>
  <c r="BJ67" i="1"/>
  <c r="BN67" i="1" s="1"/>
  <c r="BO67" i="1" s="1"/>
  <c r="BI67" i="1"/>
  <c r="Z68" i="1"/>
  <c r="AD68" i="1" s="1"/>
  <c r="AG68" i="1"/>
  <c r="AF68" i="1"/>
  <c r="M33" i="1"/>
  <c r="L33" i="1" s="1"/>
  <c r="M35" i="1"/>
  <c r="L35" i="1" s="1"/>
  <c r="W36" i="1"/>
  <c r="M37" i="1"/>
  <c r="L37" i="1" s="1"/>
  <c r="W38" i="1"/>
  <c r="M39" i="1"/>
  <c r="L39" i="1" s="1"/>
  <c r="W40" i="1"/>
  <c r="M41" i="1"/>
  <c r="L41" i="1" s="1"/>
  <c r="W42" i="1"/>
  <c r="M43" i="1"/>
  <c r="L43" i="1" s="1"/>
  <c r="W44" i="1"/>
  <c r="M45" i="1"/>
  <c r="L45" i="1" s="1"/>
  <c r="X46" i="1"/>
  <c r="Y46" i="1" s="1"/>
  <c r="U46" i="1" s="1"/>
  <c r="S46" i="1" s="1"/>
  <c r="V46" i="1" s="1"/>
  <c r="P46" i="1" s="1"/>
  <c r="Q46" i="1" s="1"/>
  <c r="BJ46" i="1"/>
  <c r="BN46" i="1" s="1"/>
  <c r="BO46" i="1" s="1"/>
  <c r="BJ47" i="1"/>
  <c r="BN47" i="1" s="1"/>
  <c r="BO47" i="1" s="1"/>
  <c r="AH62" i="1"/>
  <c r="BK69" i="1"/>
  <c r="BJ69" i="1"/>
  <c r="BN69" i="1" s="1"/>
  <c r="BO69" i="1" s="1"/>
  <c r="BI69" i="1"/>
  <c r="N33" i="1"/>
  <c r="BA33" i="1" s="1"/>
  <c r="BC33" i="1" s="1"/>
  <c r="N35" i="1"/>
  <c r="BA35" i="1" s="1"/>
  <c r="BC35" i="1" s="1"/>
  <c r="N37" i="1"/>
  <c r="BA37" i="1" s="1"/>
  <c r="BC37" i="1" s="1"/>
  <c r="N39" i="1"/>
  <c r="BA39" i="1" s="1"/>
  <c r="BC39" i="1" s="1"/>
  <c r="N41" i="1"/>
  <c r="BA41" i="1" s="1"/>
  <c r="BC41" i="1" s="1"/>
  <c r="N43" i="1"/>
  <c r="BA43" i="1" s="1"/>
  <c r="BC43" i="1" s="1"/>
  <c r="N45" i="1"/>
  <c r="BA45" i="1" s="1"/>
  <c r="BC45" i="1" s="1"/>
  <c r="M47" i="1"/>
  <c r="L47" i="1" s="1"/>
  <c r="R47" i="1"/>
  <c r="BK47" i="1"/>
  <c r="R51" i="1"/>
  <c r="N51" i="1"/>
  <c r="BA51" i="1" s="1"/>
  <c r="BC51" i="1" s="1"/>
  <c r="M51" i="1"/>
  <c r="L51" i="1" s="1"/>
  <c r="AL51" i="1"/>
  <c r="O51" i="1"/>
  <c r="R53" i="1"/>
  <c r="N53" i="1"/>
  <c r="BA53" i="1" s="1"/>
  <c r="BC53" i="1" s="1"/>
  <c r="M53" i="1"/>
  <c r="L53" i="1" s="1"/>
  <c r="AL53" i="1"/>
  <c r="O53" i="1"/>
  <c r="R55" i="1"/>
  <c r="N55" i="1"/>
  <c r="BA55" i="1" s="1"/>
  <c r="BC55" i="1" s="1"/>
  <c r="M55" i="1"/>
  <c r="L55" i="1" s="1"/>
  <c r="AL55" i="1"/>
  <c r="O55" i="1"/>
  <c r="R57" i="1"/>
  <c r="N57" i="1"/>
  <c r="BA57" i="1" s="1"/>
  <c r="BC57" i="1" s="1"/>
  <c r="M57" i="1"/>
  <c r="L57" i="1" s="1"/>
  <c r="AL57" i="1"/>
  <c r="O57" i="1"/>
  <c r="R59" i="1"/>
  <c r="N59" i="1"/>
  <c r="BA59" i="1" s="1"/>
  <c r="BC59" i="1" s="1"/>
  <c r="M59" i="1"/>
  <c r="L59" i="1" s="1"/>
  <c r="AL59" i="1"/>
  <c r="O59" i="1"/>
  <c r="R61" i="1"/>
  <c r="N61" i="1"/>
  <c r="BA61" i="1" s="1"/>
  <c r="BC61" i="1" s="1"/>
  <c r="M61" i="1"/>
  <c r="L61" i="1" s="1"/>
  <c r="AL61" i="1"/>
  <c r="O61" i="1"/>
  <c r="BK65" i="1"/>
  <c r="BJ65" i="1"/>
  <c r="BN65" i="1" s="1"/>
  <c r="BO65" i="1" s="1"/>
  <c r="BI65" i="1"/>
  <c r="W51" i="1"/>
  <c r="M52" i="1"/>
  <c r="L52" i="1" s="1"/>
  <c r="W53" i="1"/>
  <c r="M54" i="1"/>
  <c r="L54" i="1" s="1"/>
  <c r="W55" i="1"/>
  <c r="M56" i="1"/>
  <c r="L56" i="1" s="1"/>
  <c r="W57" i="1"/>
  <c r="M58" i="1"/>
  <c r="L58" i="1" s="1"/>
  <c r="W59" i="1"/>
  <c r="M60" i="1"/>
  <c r="L60" i="1" s="1"/>
  <c r="W61" i="1"/>
  <c r="U62" i="1"/>
  <c r="S62" i="1" s="1"/>
  <c r="V62" i="1" s="1"/>
  <c r="P62" i="1" s="1"/>
  <c r="Q62" i="1" s="1"/>
  <c r="BJ62" i="1"/>
  <c r="BN62" i="1" s="1"/>
  <c r="BO62" i="1" s="1"/>
  <c r="BC63" i="1"/>
  <c r="CI63" i="1"/>
  <c r="AZ63" i="1" s="1"/>
  <c r="BB63" i="1" s="1"/>
  <c r="W63" i="1"/>
  <c r="BB68" i="1"/>
  <c r="N52" i="1"/>
  <c r="BA52" i="1" s="1"/>
  <c r="BC52" i="1" s="1"/>
  <c r="N54" i="1"/>
  <c r="BA54" i="1" s="1"/>
  <c r="BC54" i="1" s="1"/>
  <c r="N56" i="1"/>
  <c r="BA56" i="1" s="1"/>
  <c r="BC56" i="1" s="1"/>
  <c r="N58" i="1"/>
  <c r="BA58" i="1" s="1"/>
  <c r="BC58" i="1" s="1"/>
  <c r="N60" i="1"/>
  <c r="BA60" i="1" s="1"/>
  <c r="BC60" i="1" s="1"/>
  <c r="M63" i="1"/>
  <c r="L63" i="1" s="1"/>
  <c r="O63" i="1"/>
  <c r="AE68" i="1"/>
  <c r="U68" i="1"/>
  <c r="S68" i="1" s="1"/>
  <c r="V68" i="1" s="1"/>
  <c r="P68" i="1" s="1"/>
  <c r="Q68" i="1" s="1"/>
  <c r="O72" i="1"/>
  <c r="AL72" i="1"/>
  <c r="R72" i="1"/>
  <c r="N72" i="1"/>
  <c r="BA72" i="1" s="1"/>
  <c r="BC72" i="1" s="1"/>
  <c r="M72" i="1"/>
  <c r="L72" i="1" s="1"/>
  <c r="AE62" i="1"/>
  <c r="BI64" i="1"/>
  <c r="BK64" i="1"/>
  <c r="BJ64" i="1"/>
  <c r="BN64" i="1" s="1"/>
  <c r="BO64" i="1" s="1"/>
  <c r="CI64" i="1"/>
  <c r="AZ64" i="1" s="1"/>
  <c r="BB64" i="1" s="1"/>
  <c r="M65" i="1"/>
  <c r="L65" i="1" s="1"/>
  <c r="AL65" i="1"/>
  <c r="O65" i="1"/>
  <c r="CI65" i="1"/>
  <c r="AZ65" i="1" s="1"/>
  <c r="BB65" i="1" s="1"/>
  <c r="W65" i="1"/>
  <c r="BI66" i="1"/>
  <c r="BK66" i="1"/>
  <c r="BJ66" i="1"/>
  <c r="BN66" i="1" s="1"/>
  <c r="BO66" i="1" s="1"/>
  <c r="CI66" i="1"/>
  <c r="AZ66" i="1" s="1"/>
  <c r="BB66" i="1" s="1"/>
  <c r="M67" i="1"/>
  <c r="L67" i="1" s="1"/>
  <c r="AL67" i="1"/>
  <c r="O67" i="1"/>
  <c r="CI67" i="1"/>
  <c r="AZ67" i="1" s="1"/>
  <c r="BB67" i="1" s="1"/>
  <c r="W67" i="1"/>
  <c r="BI70" i="1"/>
  <c r="BK70" i="1"/>
  <c r="BJ70" i="1"/>
  <c r="BN70" i="1" s="1"/>
  <c r="BO70" i="1" s="1"/>
  <c r="M71" i="1"/>
  <c r="L71" i="1" s="1"/>
  <c r="AL71" i="1"/>
  <c r="O71" i="1"/>
  <c r="CI71" i="1"/>
  <c r="AZ71" i="1" s="1"/>
  <c r="BB71" i="1" s="1"/>
  <c r="W71" i="1"/>
  <c r="BJ73" i="1"/>
  <c r="BN73" i="1" s="1"/>
  <c r="BO73" i="1" s="1"/>
  <c r="BI73" i="1"/>
  <c r="BK73" i="1"/>
  <c r="BK63" i="1"/>
  <c r="BI63" i="1"/>
  <c r="AE64" i="1"/>
  <c r="AH68" i="1"/>
  <c r="BI68" i="1"/>
  <c r="BK68" i="1"/>
  <c r="BJ68" i="1"/>
  <c r="BN68" i="1" s="1"/>
  <c r="BO68" i="1" s="1"/>
  <c r="M69" i="1"/>
  <c r="L69" i="1" s="1"/>
  <c r="AL69" i="1"/>
  <c r="O69" i="1"/>
  <c r="CI69" i="1"/>
  <c r="AZ69" i="1" s="1"/>
  <c r="BB69" i="1" s="1"/>
  <c r="W69" i="1"/>
  <c r="BB70" i="1"/>
  <c r="R74" i="1"/>
  <c r="N74" i="1"/>
  <c r="BA74" i="1" s="1"/>
  <c r="BC74" i="1" s="1"/>
  <c r="M74" i="1"/>
  <c r="L74" i="1" s="1"/>
  <c r="AL74" i="1"/>
  <c r="X75" i="1"/>
  <c r="Y75" i="1" s="1"/>
  <c r="BJ77" i="1"/>
  <c r="BN77" i="1" s="1"/>
  <c r="BO77" i="1" s="1"/>
  <c r="BK77" i="1"/>
  <c r="BI77" i="1"/>
  <c r="BJ79" i="1"/>
  <c r="BN79" i="1" s="1"/>
  <c r="BO79" i="1" s="1"/>
  <c r="BK79" i="1"/>
  <c r="BI79" i="1"/>
  <c r="X80" i="1"/>
  <c r="Y80" i="1" s="1"/>
  <c r="M70" i="1"/>
  <c r="L70" i="1" s="1"/>
  <c r="BB72" i="1"/>
  <c r="BK74" i="1"/>
  <c r="BJ74" i="1"/>
  <c r="BN74" i="1" s="1"/>
  <c r="BO74" i="1" s="1"/>
  <c r="BI74" i="1"/>
  <c r="X78" i="1"/>
  <c r="Y78" i="1" s="1"/>
  <c r="N70" i="1"/>
  <c r="BA70" i="1" s="1"/>
  <c r="BC70" i="1" s="1"/>
  <c r="BI72" i="1"/>
  <c r="AF74" i="1"/>
  <c r="AE82" i="1"/>
  <c r="X82" i="1"/>
  <c r="Y82" i="1" s="1"/>
  <c r="BB82" i="1"/>
  <c r="W64" i="1"/>
  <c r="W66" i="1"/>
  <c r="AL73" i="1"/>
  <c r="O73" i="1"/>
  <c r="R73" i="1"/>
  <c r="N73" i="1"/>
  <c r="BA73" i="1" s="1"/>
  <c r="BC73" i="1" s="1"/>
  <c r="X74" i="1"/>
  <c r="Y74" i="1" s="1"/>
  <c r="AL75" i="1"/>
  <c r="O75" i="1"/>
  <c r="R75" i="1"/>
  <c r="N75" i="1"/>
  <c r="BA75" i="1" s="1"/>
  <c r="BC75" i="1" s="1"/>
  <c r="M75" i="1"/>
  <c r="L75" i="1" s="1"/>
  <c r="BJ75" i="1"/>
  <c r="BN75" i="1" s="1"/>
  <c r="BO75" i="1" s="1"/>
  <c r="BI75" i="1"/>
  <c r="BK75" i="1"/>
  <c r="U78" i="1"/>
  <c r="S78" i="1" s="1"/>
  <c r="V78" i="1" s="1"/>
  <c r="AE78" i="1"/>
  <c r="U80" i="1"/>
  <c r="S80" i="1" s="1"/>
  <c r="V80" i="1" s="1"/>
  <c r="AE80" i="1"/>
  <c r="BJ81" i="1"/>
  <c r="BN81" i="1" s="1"/>
  <c r="BO81" i="1" s="1"/>
  <c r="BK81" i="1"/>
  <c r="BI81" i="1"/>
  <c r="BK83" i="1"/>
  <c r="BI83" i="1"/>
  <c r="BJ83" i="1"/>
  <c r="BN83" i="1" s="1"/>
  <c r="BO83" i="1" s="1"/>
  <c r="R78" i="1"/>
  <c r="N78" i="1"/>
  <c r="BA78" i="1" s="1"/>
  <c r="BC78" i="1" s="1"/>
  <c r="R80" i="1"/>
  <c r="N80" i="1"/>
  <c r="BA80" i="1" s="1"/>
  <c r="BC80" i="1" s="1"/>
  <c r="BB80" i="1"/>
  <c r="R82" i="1"/>
  <c r="N82" i="1"/>
  <c r="BA82" i="1" s="1"/>
  <c r="BC82" i="1" s="1"/>
  <c r="BK82" i="1"/>
  <c r="BJ82" i="1"/>
  <c r="BN82" i="1" s="1"/>
  <c r="BO82" i="1" s="1"/>
  <c r="AE86" i="1"/>
  <c r="BC89" i="1"/>
  <c r="CI89" i="1"/>
  <c r="AZ89" i="1" s="1"/>
  <c r="BB89" i="1" s="1"/>
  <c r="W89" i="1"/>
  <c r="X76" i="1"/>
  <c r="Y76" i="1" s="1"/>
  <c r="AL76" i="1"/>
  <c r="M77" i="1"/>
  <c r="L77" i="1" s="1"/>
  <c r="X77" i="1" s="1"/>
  <c r="Y77" i="1" s="1"/>
  <c r="R77" i="1"/>
  <c r="O78" i="1"/>
  <c r="AL78" i="1"/>
  <c r="M79" i="1"/>
  <c r="L79" i="1" s="1"/>
  <c r="R79" i="1"/>
  <c r="O80" i="1"/>
  <c r="AL80" i="1"/>
  <c r="M81" i="1"/>
  <c r="L81" i="1" s="1"/>
  <c r="X81" i="1" s="1"/>
  <c r="Y81" i="1" s="1"/>
  <c r="R81" i="1"/>
  <c r="O82" i="1"/>
  <c r="AL82" i="1"/>
  <c r="BI82" i="1"/>
  <c r="M83" i="1"/>
  <c r="L83" i="1" s="1"/>
  <c r="CI85" i="1"/>
  <c r="AZ85" i="1" s="1"/>
  <c r="BB85" i="1" s="1"/>
  <c r="W85" i="1"/>
  <c r="BK87" i="1"/>
  <c r="BI87" i="1"/>
  <c r="BJ87" i="1"/>
  <c r="BN87" i="1" s="1"/>
  <c r="BO87" i="1" s="1"/>
  <c r="CI88" i="1"/>
  <c r="AZ88" i="1" s="1"/>
  <c r="BB88" i="1" s="1"/>
  <c r="W88" i="1"/>
  <c r="BI90" i="1"/>
  <c r="BK90" i="1"/>
  <c r="BJ90" i="1"/>
  <c r="BN90" i="1" s="1"/>
  <c r="BO90" i="1" s="1"/>
  <c r="W73" i="1"/>
  <c r="M76" i="1"/>
  <c r="L76" i="1" s="1"/>
  <c r="N77" i="1"/>
  <c r="BA77" i="1" s="1"/>
  <c r="BC77" i="1" s="1"/>
  <c r="N79" i="1"/>
  <c r="BA79" i="1" s="1"/>
  <c r="BC79" i="1" s="1"/>
  <c r="N81" i="1"/>
  <c r="BA81" i="1" s="1"/>
  <c r="BC81" i="1" s="1"/>
  <c r="N83" i="1"/>
  <c r="BA83" i="1" s="1"/>
  <c r="BC83" i="1" s="1"/>
  <c r="AE84" i="1"/>
  <c r="BI86" i="1"/>
  <c r="BK86" i="1"/>
  <c r="BJ86" i="1"/>
  <c r="BN86" i="1" s="1"/>
  <c r="BO86" i="1" s="1"/>
  <c r="AE88" i="1"/>
  <c r="N76" i="1"/>
  <c r="BA76" i="1" s="1"/>
  <c r="BC76" i="1" s="1"/>
  <c r="O77" i="1"/>
  <c r="O79" i="1"/>
  <c r="O81" i="1"/>
  <c r="AL83" i="1"/>
  <c r="CI84" i="1"/>
  <c r="AZ84" i="1" s="1"/>
  <c r="BB84" i="1" s="1"/>
  <c r="W84" i="1"/>
  <c r="M85" i="1"/>
  <c r="L85" i="1" s="1"/>
  <c r="O85" i="1"/>
  <c r="R85" i="1"/>
  <c r="AA83" i="1"/>
  <c r="CI83" i="1"/>
  <c r="AZ83" i="1" s="1"/>
  <c r="BB83" i="1" s="1"/>
  <c r="W83" i="1"/>
  <c r="BC84" i="1"/>
  <c r="CI86" i="1"/>
  <c r="AZ86" i="1" s="1"/>
  <c r="BB86" i="1" s="1"/>
  <c r="W86" i="1"/>
  <c r="N87" i="1"/>
  <c r="BA87" i="1" s="1"/>
  <c r="CI87" i="1"/>
  <c r="AZ87" i="1" s="1"/>
  <c r="BB87" i="1" s="1"/>
  <c r="W87" i="1"/>
  <c r="BC88" i="1"/>
  <c r="CI90" i="1"/>
  <c r="AZ90" i="1" s="1"/>
  <c r="BB90" i="1" s="1"/>
  <c r="W90" i="1"/>
  <c r="BK91" i="1"/>
  <c r="BI91" i="1"/>
  <c r="BI84" i="1"/>
  <c r="BK84" i="1"/>
  <c r="BK85" i="1"/>
  <c r="BI85" i="1"/>
  <c r="M87" i="1"/>
  <c r="L87" i="1" s="1"/>
  <c r="O87" i="1"/>
  <c r="BI88" i="1"/>
  <c r="BK88" i="1"/>
  <c r="BK89" i="1"/>
  <c r="BI89" i="1"/>
  <c r="AE90" i="1"/>
  <c r="BJ91" i="1"/>
  <c r="BN91" i="1" s="1"/>
  <c r="BO91" i="1" s="1"/>
  <c r="M89" i="1"/>
  <c r="L89" i="1" s="1"/>
  <c r="O89" i="1"/>
  <c r="M91" i="1"/>
  <c r="L91" i="1" s="1"/>
  <c r="O91" i="1"/>
  <c r="R91" i="1"/>
  <c r="N91" i="1"/>
  <c r="BA91" i="1" s="1"/>
  <c r="BC91" i="1" s="1"/>
  <c r="W91" i="1"/>
  <c r="AG77" i="1" l="1"/>
  <c r="Z77" i="1"/>
  <c r="AD77" i="1" s="1"/>
  <c r="AF77" i="1"/>
  <c r="AG81" i="1"/>
  <c r="Z81" i="1"/>
  <c r="AD81" i="1" s="1"/>
  <c r="AF81" i="1"/>
  <c r="U89" i="1"/>
  <c r="S89" i="1" s="1"/>
  <c r="V89" i="1" s="1"/>
  <c r="P89" i="1" s="1"/>
  <c r="Q89" i="1" s="1"/>
  <c r="AE89" i="1"/>
  <c r="X90" i="1"/>
  <c r="Y90" i="1" s="1"/>
  <c r="U85" i="1"/>
  <c r="S85" i="1" s="1"/>
  <c r="V85" i="1" s="1"/>
  <c r="P85" i="1" s="1"/>
  <c r="Q85" i="1" s="1"/>
  <c r="AE85" i="1"/>
  <c r="X73" i="1"/>
  <c r="Y73" i="1" s="1"/>
  <c r="Z76" i="1"/>
  <c r="AD76" i="1" s="1"/>
  <c r="AG76" i="1"/>
  <c r="P78" i="1"/>
  <c r="Q78" i="1" s="1"/>
  <c r="Z82" i="1"/>
  <c r="AD82" i="1" s="1"/>
  <c r="AG82" i="1"/>
  <c r="AH82" i="1" s="1"/>
  <c r="Z78" i="1"/>
  <c r="AD78" i="1" s="1"/>
  <c r="AG78" i="1"/>
  <c r="Z75" i="1"/>
  <c r="AD75" i="1" s="1"/>
  <c r="AG75" i="1"/>
  <c r="AH75" i="1" s="1"/>
  <c r="X67" i="1"/>
  <c r="Y67" i="1" s="1"/>
  <c r="AE67" i="1"/>
  <c r="AE72" i="1"/>
  <c r="X72" i="1"/>
  <c r="Y72" i="1" s="1"/>
  <c r="X60" i="1"/>
  <c r="Y60" i="1" s="1"/>
  <c r="AE60" i="1"/>
  <c r="X56" i="1"/>
  <c r="Y56" i="1" s="1"/>
  <c r="U56" i="1" s="1"/>
  <c r="S56" i="1" s="1"/>
  <c r="V56" i="1" s="1"/>
  <c r="P56" i="1" s="1"/>
  <c r="Q56" i="1" s="1"/>
  <c r="AE56" i="1"/>
  <c r="X52" i="1"/>
  <c r="Y52" i="1" s="1"/>
  <c r="AE52" i="1"/>
  <c r="U52" i="1"/>
  <c r="S52" i="1" s="1"/>
  <c r="V52" i="1" s="1"/>
  <c r="P52" i="1" s="1"/>
  <c r="Q52" i="1" s="1"/>
  <c r="AE61" i="1"/>
  <c r="AE53" i="1"/>
  <c r="X44" i="1"/>
  <c r="Y44" i="1" s="1"/>
  <c r="X40" i="1"/>
  <c r="Y40" i="1" s="1"/>
  <c r="X36" i="1"/>
  <c r="Y36" i="1" s="1"/>
  <c r="AE42" i="1"/>
  <c r="U42" i="1"/>
  <c r="S42" i="1" s="1"/>
  <c r="V42" i="1" s="1"/>
  <c r="P42" i="1" s="1"/>
  <c r="Q42" i="1" s="1"/>
  <c r="AE29" i="1"/>
  <c r="X25" i="1"/>
  <c r="Y25" i="1" s="1"/>
  <c r="U25" i="1" s="1"/>
  <c r="S25" i="1" s="1"/>
  <c r="V25" i="1" s="1"/>
  <c r="P25" i="1" s="1"/>
  <c r="Q25" i="1" s="1"/>
  <c r="AE25" i="1"/>
  <c r="X21" i="1"/>
  <c r="Y21" i="1" s="1"/>
  <c r="AE21" i="1"/>
  <c r="AE20" i="1"/>
  <c r="AE18" i="1"/>
  <c r="U18" i="1"/>
  <c r="S18" i="1" s="1"/>
  <c r="V18" i="1" s="1"/>
  <c r="P18" i="1" s="1"/>
  <c r="Q18" i="1" s="1"/>
  <c r="AE87" i="1"/>
  <c r="BC87" i="1"/>
  <c r="X83" i="1"/>
  <c r="Y83" i="1" s="1"/>
  <c r="U83" i="1" s="1"/>
  <c r="S83" i="1" s="1"/>
  <c r="V83" i="1" s="1"/>
  <c r="P83" i="1" s="1"/>
  <c r="Q83" i="1" s="1"/>
  <c r="X84" i="1"/>
  <c r="Y84" i="1" s="1"/>
  <c r="BC85" i="1"/>
  <c r="X88" i="1"/>
  <c r="Y88" i="1" s="1"/>
  <c r="AE83" i="1"/>
  <c r="BC90" i="1"/>
  <c r="AF82" i="1"/>
  <c r="AE75" i="1"/>
  <c r="U75" i="1"/>
  <c r="S75" i="1" s="1"/>
  <c r="V75" i="1" s="1"/>
  <c r="P75" i="1" s="1"/>
  <c r="Q75" i="1" s="1"/>
  <c r="X66" i="1"/>
  <c r="Y66" i="1" s="1"/>
  <c r="Z80" i="1"/>
  <c r="AD80" i="1" s="1"/>
  <c r="AG80" i="1"/>
  <c r="AH80" i="1" s="1"/>
  <c r="AF75" i="1"/>
  <c r="X69" i="1"/>
  <c r="Y69" i="1" s="1"/>
  <c r="U69" i="1"/>
  <c r="S69" i="1" s="1"/>
  <c r="V69" i="1" s="1"/>
  <c r="P69" i="1" s="1"/>
  <c r="Q69" i="1" s="1"/>
  <c r="AE69" i="1"/>
  <c r="BC66" i="1"/>
  <c r="BC71" i="1"/>
  <c r="AE63" i="1"/>
  <c r="BC64" i="1"/>
  <c r="X59" i="1"/>
  <c r="Y59" i="1" s="1"/>
  <c r="U59" i="1" s="1"/>
  <c r="S59" i="1" s="1"/>
  <c r="V59" i="1" s="1"/>
  <c r="P59" i="1" s="1"/>
  <c r="Q59" i="1" s="1"/>
  <c r="X55" i="1"/>
  <c r="Y55" i="1" s="1"/>
  <c r="X51" i="1"/>
  <c r="Y51" i="1" s="1"/>
  <c r="U51" i="1" s="1"/>
  <c r="S51" i="1" s="1"/>
  <c r="V51" i="1" s="1"/>
  <c r="P51" i="1" s="1"/>
  <c r="Q51" i="1" s="1"/>
  <c r="AE59" i="1"/>
  <c r="AE51" i="1"/>
  <c r="X43" i="1"/>
  <c r="Y43" i="1" s="1"/>
  <c r="U43" i="1" s="1"/>
  <c r="S43" i="1" s="1"/>
  <c r="V43" i="1" s="1"/>
  <c r="P43" i="1" s="1"/>
  <c r="Q43" i="1" s="1"/>
  <c r="AE43" i="1"/>
  <c r="U39" i="1"/>
  <c r="S39" i="1" s="1"/>
  <c r="V39" i="1" s="1"/>
  <c r="P39" i="1" s="1"/>
  <c r="Q39" i="1" s="1"/>
  <c r="X39" i="1"/>
  <c r="Y39" i="1" s="1"/>
  <c r="AE39" i="1"/>
  <c r="AE35" i="1"/>
  <c r="X35" i="1"/>
  <c r="Y35" i="1" s="1"/>
  <c r="BC67" i="1"/>
  <c r="AE40" i="1"/>
  <c r="U40" i="1"/>
  <c r="S40" i="1" s="1"/>
  <c r="V40" i="1" s="1"/>
  <c r="P40" i="1" s="1"/>
  <c r="Q40" i="1" s="1"/>
  <c r="AE31" i="1"/>
  <c r="X31" i="1"/>
  <c r="Y31" i="1" s="1"/>
  <c r="U31" i="1" s="1"/>
  <c r="S31" i="1" s="1"/>
  <c r="V31" i="1" s="1"/>
  <c r="P31" i="1" s="1"/>
  <c r="Q31" i="1" s="1"/>
  <c r="X34" i="1"/>
  <c r="Y34" i="1" s="1"/>
  <c r="X28" i="1"/>
  <c r="Y28" i="1" s="1"/>
  <c r="X24" i="1"/>
  <c r="Y24" i="1" s="1"/>
  <c r="U24" i="1" s="1"/>
  <c r="S24" i="1" s="1"/>
  <c r="V24" i="1" s="1"/>
  <c r="P24" i="1" s="1"/>
  <c r="Q24" i="1" s="1"/>
  <c r="X20" i="1"/>
  <c r="Y20" i="1" s="1"/>
  <c r="BC34" i="1"/>
  <c r="X29" i="1"/>
  <c r="Y29" i="1" s="1"/>
  <c r="BC32" i="1"/>
  <c r="X91" i="1"/>
  <c r="Y91" i="1" s="1"/>
  <c r="AE91" i="1"/>
  <c r="X86" i="1"/>
  <c r="Y86" i="1" s="1"/>
  <c r="AE81" i="1"/>
  <c r="U81" i="1"/>
  <c r="S81" i="1" s="1"/>
  <c r="V81" i="1" s="1"/>
  <c r="P81" i="1" s="1"/>
  <c r="Q81" i="1" s="1"/>
  <c r="AE79" i="1"/>
  <c r="U79" i="1"/>
  <c r="S79" i="1" s="1"/>
  <c r="V79" i="1" s="1"/>
  <c r="P79" i="1" s="1"/>
  <c r="Q79" i="1" s="1"/>
  <c r="AE77" i="1"/>
  <c r="U77" i="1"/>
  <c r="S77" i="1" s="1"/>
  <c r="V77" i="1" s="1"/>
  <c r="P77" i="1" s="1"/>
  <c r="Q77" i="1" s="1"/>
  <c r="X89" i="1"/>
  <c r="Y89" i="1" s="1"/>
  <c r="P80" i="1"/>
  <c r="Q80" i="1" s="1"/>
  <c r="Z74" i="1"/>
  <c r="AD74" i="1" s="1"/>
  <c r="AG74" i="1"/>
  <c r="X64" i="1"/>
  <c r="Y64" i="1" s="1"/>
  <c r="U82" i="1"/>
  <c r="S82" i="1" s="1"/>
  <c r="V82" i="1" s="1"/>
  <c r="P82" i="1" s="1"/>
  <c r="Q82" i="1" s="1"/>
  <c r="X65" i="1"/>
  <c r="Y65" i="1" s="1"/>
  <c r="U65" i="1" s="1"/>
  <c r="S65" i="1" s="1"/>
  <c r="V65" i="1" s="1"/>
  <c r="P65" i="1" s="1"/>
  <c r="Q65" i="1" s="1"/>
  <c r="AE65" i="1"/>
  <c r="X63" i="1"/>
  <c r="Y63" i="1" s="1"/>
  <c r="X58" i="1"/>
  <c r="Y58" i="1" s="1"/>
  <c r="AE58" i="1"/>
  <c r="U58" i="1"/>
  <c r="S58" i="1" s="1"/>
  <c r="V58" i="1" s="1"/>
  <c r="P58" i="1" s="1"/>
  <c r="Q58" i="1" s="1"/>
  <c r="X54" i="1"/>
  <c r="Y54" i="1" s="1"/>
  <c r="AE54" i="1"/>
  <c r="AE57" i="1"/>
  <c r="AE47" i="1"/>
  <c r="BC65" i="1"/>
  <c r="AG46" i="1"/>
  <c r="AH46" i="1" s="1"/>
  <c r="Z46" i="1"/>
  <c r="AD46" i="1" s="1"/>
  <c r="AF46" i="1"/>
  <c r="X42" i="1"/>
  <c r="Y42" i="1" s="1"/>
  <c r="X38" i="1"/>
  <c r="Y38" i="1" s="1"/>
  <c r="U33" i="1"/>
  <c r="S33" i="1" s="1"/>
  <c r="V33" i="1" s="1"/>
  <c r="P33" i="1" s="1"/>
  <c r="Q33" i="1" s="1"/>
  <c r="AE33" i="1"/>
  <c r="X33" i="1"/>
  <c r="Y33" i="1" s="1"/>
  <c r="X49" i="1"/>
  <c r="Y49" i="1" s="1"/>
  <c r="U49" i="1"/>
  <c r="S49" i="1" s="1"/>
  <c r="V49" i="1" s="1"/>
  <c r="P49" i="1" s="1"/>
  <c r="Q49" i="1" s="1"/>
  <c r="AE49" i="1"/>
  <c r="BC47" i="1"/>
  <c r="AE38" i="1"/>
  <c r="U38" i="1"/>
  <c r="S38" i="1" s="1"/>
  <c r="V38" i="1" s="1"/>
  <c r="P38" i="1" s="1"/>
  <c r="Q38" i="1" s="1"/>
  <c r="AE30" i="1"/>
  <c r="X32" i="1"/>
  <c r="Y32" i="1" s="1"/>
  <c r="AE27" i="1"/>
  <c r="X23" i="1"/>
  <c r="Y23" i="1" s="1"/>
  <c r="U23" i="1" s="1"/>
  <c r="S23" i="1" s="1"/>
  <c r="V23" i="1" s="1"/>
  <c r="P23" i="1" s="1"/>
  <c r="Q23" i="1" s="1"/>
  <c r="AE23" i="1"/>
  <c r="U19" i="1"/>
  <c r="S19" i="1" s="1"/>
  <c r="V19" i="1" s="1"/>
  <c r="P19" i="1" s="1"/>
  <c r="Q19" i="1" s="1"/>
  <c r="X19" i="1"/>
  <c r="Y19" i="1" s="1"/>
  <c r="AE19" i="1"/>
  <c r="Z50" i="1"/>
  <c r="AD50" i="1" s="1"/>
  <c r="AG50" i="1"/>
  <c r="AH50" i="1" s="1"/>
  <c r="X17" i="1"/>
  <c r="Y17" i="1" s="1"/>
  <c r="AE28" i="1"/>
  <c r="U28" i="1"/>
  <c r="S28" i="1" s="1"/>
  <c r="V28" i="1" s="1"/>
  <c r="P28" i="1" s="1"/>
  <c r="Q28" i="1" s="1"/>
  <c r="X87" i="1"/>
  <c r="Y87" i="1" s="1"/>
  <c r="U87" i="1" s="1"/>
  <c r="S87" i="1" s="1"/>
  <c r="V87" i="1" s="1"/>
  <c r="P87" i="1" s="1"/>
  <c r="Q87" i="1" s="1"/>
  <c r="X79" i="1"/>
  <c r="Y79" i="1" s="1"/>
  <c r="U76" i="1"/>
  <c r="S76" i="1" s="1"/>
  <c r="V76" i="1" s="1"/>
  <c r="P76" i="1" s="1"/>
  <c r="Q76" i="1" s="1"/>
  <c r="AE76" i="1"/>
  <c r="X85" i="1"/>
  <c r="Y85" i="1" s="1"/>
  <c r="BC86" i="1"/>
  <c r="AF76" i="1"/>
  <c r="AE70" i="1"/>
  <c r="X70" i="1"/>
  <c r="Y70" i="1" s="1"/>
  <c r="U70" i="1" s="1"/>
  <c r="S70" i="1" s="1"/>
  <c r="V70" i="1" s="1"/>
  <c r="P70" i="1" s="1"/>
  <c r="Q70" i="1" s="1"/>
  <c r="AF80" i="1"/>
  <c r="AF78" i="1"/>
  <c r="U74" i="1"/>
  <c r="S74" i="1" s="1"/>
  <c r="V74" i="1" s="1"/>
  <c r="P74" i="1" s="1"/>
  <c r="Q74" i="1" s="1"/>
  <c r="AE74" i="1"/>
  <c r="X71" i="1"/>
  <c r="Y71" i="1" s="1"/>
  <c r="U71" i="1" s="1"/>
  <c r="S71" i="1" s="1"/>
  <c r="V71" i="1" s="1"/>
  <c r="P71" i="1" s="1"/>
  <c r="Q71" i="1" s="1"/>
  <c r="AE71" i="1"/>
  <c r="X61" i="1"/>
  <c r="Y61" i="1" s="1"/>
  <c r="X57" i="1"/>
  <c r="Y57" i="1" s="1"/>
  <c r="U57" i="1" s="1"/>
  <c r="S57" i="1" s="1"/>
  <c r="V57" i="1" s="1"/>
  <c r="P57" i="1" s="1"/>
  <c r="Q57" i="1" s="1"/>
  <c r="X53" i="1"/>
  <c r="Y53" i="1" s="1"/>
  <c r="U53" i="1" s="1"/>
  <c r="S53" i="1" s="1"/>
  <c r="V53" i="1" s="1"/>
  <c r="P53" i="1" s="1"/>
  <c r="Q53" i="1" s="1"/>
  <c r="U55" i="1"/>
  <c r="S55" i="1" s="1"/>
  <c r="V55" i="1" s="1"/>
  <c r="P55" i="1" s="1"/>
  <c r="Q55" i="1" s="1"/>
  <c r="AE55" i="1"/>
  <c r="X45" i="1"/>
  <c r="Y45" i="1" s="1"/>
  <c r="AE45" i="1"/>
  <c r="U41" i="1"/>
  <c r="S41" i="1" s="1"/>
  <c r="V41" i="1" s="1"/>
  <c r="P41" i="1" s="1"/>
  <c r="Q41" i="1" s="1"/>
  <c r="X41" i="1"/>
  <c r="Y41" i="1" s="1"/>
  <c r="AE41" i="1"/>
  <c r="X37" i="1"/>
  <c r="Y37" i="1" s="1"/>
  <c r="U37" i="1" s="1"/>
  <c r="S37" i="1" s="1"/>
  <c r="V37" i="1" s="1"/>
  <c r="P37" i="1" s="1"/>
  <c r="Q37" i="1" s="1"/>
  <c r="AE37" i="1"/>
  <c r="BC69" i="1"/>
  <c r="X47" i="1"/>
  <c r="Y47" i="1" s="1"/>
  <c r="AE44" i="1"/>
  <c r="U44" i="1"/>
  <c r="S44" i="1" s="1"/>
  <c r="V44" i="1" s="1"/>
  <c r="P44" i="1" s="1"/>
  <c r="Q44" i="1" s="1"/>
  <c r="AE36" i="1"/>
  <c r="U36" i="1"/>
  <c r="S36" i="1" s="1"/>
  <c r="V36" i="1" s="1"/>
  <c r="P36" i="1" s="1"/>
  <c r="Q36" i="1" s="1"/>
  <c r="AG48" i="1"/>
  <c r="AH48" i="1" s="1"/>
  <c r="Z48" i="1"/>
  <c r="AD48" i="1" s="1"/>
  <c r="AE34" i="1"/>
  <c r="X26" i="1"/>
  <c r="Y26" i="1" s="1"/>
  <c r="U26" i="1" s="1"/>
  <c r="S26" i="1" s="1"/>
  <c r="V26" i="1" s="1"/>
  <c r="P26" i="1" s="1"/>
  <c r="Q26" i="1" s="1"/>
  <c r="X22" i="1"/>
  <c r="Y22" i="1" s="1"/>
  <c r="X18" i="1"/>
  <c r="Y18" i="1" s="1"/>
  <c r="BC49" i="1"/>
  <c r="X27" i="1"/>
  <c r="Y27" i="1" s="1"/>
  <c r="U27" i="1" s="1"/>
  <c r="S27" i="1" s="1"/>
  <c r="V27" i="1" s="1"/>
  <c r="P27" i="1" s="1"/>
  <c r="Q27" i="1" s="1"/>
  <c r="X30" i="1"/>
  <c r="Y30" i="1" s="1"/>
  <c r="BC30" i="1"/>
  <c r="AE22" i="1"/>
  <c r="U22" i="1"/>
  <c r="S22" i="1" s="1"/>
  <c r="V22" i="1" s="1"/>
  <c r="P22" i="1" s="1"/>
  <c r="Q22" i="1" s="1"/>
  <c r="AE26" i="1"/>
  <c r="AE24" i="1"/>
  <c r="Z61" i="1" l="1"/>
  <c r="AD61" i="1" s="1"/>
  <c r="AG61" i="1"/>
  <c r="AH61" i="1" s="1"/>
  <c r="AF61" i="1"/>
  <c r="Z54" i="1"/>
  <c r="AD54" i="1" s="1"/>
  <c r="AG54" i="1"/>
  <c r="AH54" i="1" s="1"/>
  <c r="AF54" i="1"/>
  <c r="AG91" i="1"/>
  <c r="Z91" i="1"/>
  <c r="AD91" i="1" s="1"/>
  <c r="AF91" i="1"/>
  <c r="Z22" i="1"/>
  <c r="AD22" i="1" s="1"/>
  <c r="AG22" i="1"/>
  <c r="AF22" i="1"/>
  <c r="AG85" i="1"/>
  <c r="AH85" i="1" s="1"/>
  <c r="Z85" i="1"/>
  <c r="AD85" i="1" s="1"/>
  <c r="AF85" i="1"/>
  <c r="AG79" i="1"/>
  <c r="Z79" i="1"/>
  <c r="AD79" i="1" s="1"/>
  <c r="AF79" i="1"/>
  <c r="Z33" i="1"/>
  <c r="AD33" i="1" s="1"/>
  <c r="AG33" i="1"/>
  <c r="AH33" i="1" s="1"/>
  <c r="AF33" i="1"/>
  <c r="Z38" i="1"/>
  <c r="AD38" i="1" s="1"/>
  <c r="AG38" i="1"/>
  <c r="AF38" i="1"/>
  <c r="Z58" i="1"/>
  <c r="AD58" i="1" s="1"/>
  <c r="AG58" i="1"/>
  <c r="AH58" i="1" s="1"/>
  <c r="AF58" i="1"/>
  <c r="AG64" i="1"/>
  <c r="AH64" i="1" s="1"/>
  <c r="Z64" i="1"/>
  <c r="AD64" i="1" s="1"/>
  <c r="AF64" i="1"/>
  <c r="U64" i="1"/>
  <c r="S64" i="1" s="1"/>
  <c r="V64" i="1" s="1"/>
  <c r="P64" i="1" s="1"/>
  <c r="Q64" i="1" s="1"/>
  <c r="U91" i="1"/>
  <c r="S91" i="1" s="1"/>
  <c r="V91" i="1" s="1"/>
  <c r="P91" i="1" s="1"/>
  <c r="Q91" i="1" s="1"/>
  <c r="Z29" i="1"/>
  <c r="AD29" i="1" s="1"/>
  <c r="AG29" i="1"/>
  <c r="AF29" i="1"/>
  <c r="Z35" i="1"/>
  <c r="AD35" i="1" s="1"/>
  <c r="AG35" i="1"/>
  <c r="AH35" i="1" s="1"/>
  <c r="AF35" i="1"/>
  <c r="Z39" i="1"/>
  <c r="AD39" i="1" s="1"/>
  <c r="AG39" i="1"/>
  <c r="AH39" i="1" s="1"/>
  <c r="AF39" i="1"/>
  <c r="U29" i="1"/>
  <c r="S29" i="1" s="1"/>
  <c r="V29" i="1" s="1"/>
  <c r="P29" i="1" s="1"/>
  <c r="Q29" i="1" s="1"/>
  <c r="Z36" i="1"/>
  <c r="AD36" i="1" s="1"/>
  <c r="AG36" i="1"/>
  <c r="AH36" i="1" s="1"/>
  <c r="AF36" i="1"/>
  <c r="Z44" i="1"/>
  <c r="AD44" i="1" s="1"/>
  <c r="AG44" i="1"/>
  <c r="AF44" i="1"/>
  <c r="U61" i="1"/>
  <c r="S61" i="1" s="1"/>
  <c r="V61" i="1" s="1"/>
  <c r="P61" i="1" s="1"/>
  <c r="Q61" i="1" s="1"/>
  <c r="AG67" i="1"/>
  <c r="Z67" i="1"/>
  <c r="AD67" i="1" s="1"/>
  <c r="AF67" i="1"/>
  <c r="AH76" i="1"/>
  <c r="AH81" i="1"/>
  <c r="AG30" i="1"/>
  <c r="AH30" i="1" s="1"/>
  <c r="AF30" i="1"/>
  <c r="Z30" i="1"/>
  <c r="AD30" i="1" s="1"/>
  <c r="Z45" i="1"/>
  <c r="AD45" i="1" s="1"/>
  <c r="AG45" i="1"/>
  <c r="AH45" i="1" s="1"/>
  <c r="AF45" i="1"/>
  <c r="AG87" i="1"/>
  <c r="AF87" i="1"/>
  <c r="Z87" i="1"/>
  <c r="AD87" i="1" s="1"/>
  <c r="AG63" i="1"/>
  <c r="Z63" i="1"/>
  <c r="AD63" i="1" s="1"/>
  <c r="AF63" i="1"/>
  <c r="AG83" i="1"/>
  <c r="AH83" i="1" s="1"/>
  <c r="Z83" i="1"/>
  <c r="AD83" i="1" s="1"/>
  <c r="AF83" i="1"/>
  <c r="Z18" i="1"/>
  <c r="AD18" i="1" s="1"/>
  <c r="AG18" i="1"/>
  <c r="AH18" i="1" s="1"/>
  <c r="AF18" i="1"/>
  <c r="Z26" i="1"/>
  <c r="AD26" i="1" s="1"/>
  <c r="AG26" i="1"/>
  <c r="AF26" i="1"/>
  <c r="Z41" i="1"/>
  <c r="AD41" i="1" s="1"/>
  <c r="AG41" i="1"/>
  <c r="AF41" i="1"/>
  <c r="U45" i="1"/>
  <c r="S45" i="1" s="1"/>
  <c r="V45" i="1" s="1"/>
  <c r="P45" i="1" s="1"/>
  <c r="Q45" i="1" s="1"/>
  <c r="AG71" i="1"/>
  <c r="AH71" i="1" s="1"/>
  <c r="Z71" i="1"/>
  <c r="AD71" i="1" s="1"/>
  <c r="AF71" i="1"/>
  <c r="Z19" i="1"/>
  <c r="AD19" i="1" s="1"/>
  <c r="AG19" i="1"/>
  <c r="AH19" i="1" s="1"/>
  <c r="AF19" i="1"/>
  <c r="U32" i="1"/>
  <c r="S32" i="1" s="1"/>
  <c r="V32" i="1" s="1"/>
  <c r="P32" i="1" s="1"/>
  <c r="Q32" i="1" s="1"/>
  <c r="AG32" i="1"/>
  <c r="AH32" i="1" s="1"/>
  <c r="Z32" i="1"/>
  <c r="AD32" i="1" s="1"/>
  <c r="AF32" i="1"/>
  <c r="Z42" i="1"/>
  <c r="AD42" i="1" s="1"/>
  <c r="AG42" i="1"/>
  <c r="AH42" i="1" s="1"/>
  <c r="AF42" i="1"/>
  <c r="AG65" i="1"/>
  <c r="Z65" i="1"/>
  <c r="AD65" i="1" s="1"/>
  <c r="AF65" i="1"/>
  <c r="AH74" i="1"/>
  <c r="AG89" i="1"/>
  <c r="Z89" i="1"/>
  <c r="AD89" i="1" s="1"/>
  <c r="AF89" i="1"/>
  <c r="AG86" i="1"/>
  <c r="Z86" i="1"/>
  <c r="AD86" i="1" s="1"/>
  <c r="U86" i="1"/>
  <c r="S86" i="1" s="1"/>
  <c r="V86" i="1" s="1"/>
  <c r="P86" i="1" s="1"/>
  <c r="Q86" i="1" s="1"/>
  <c r="AF86" i="1"/>
  <c r="Z31" i="1"/>
  <c r="AD31" i="1" s="1"/>
  <c r="AG31" i="1"/>
  <c r="AF31" i="1"/>
  <c r="U35" i="1"/>
  <c r="S35" i="1" s="1"/>
  <c r="V35" i="1" s="1"/>
  <c r="P35" i="1" s="1"/>
  <c r="Q35" i="1" s="1"/>
  <c r="AG84" i="1"/>
  <c r="AH84" i="1" s="1"/>
  <c r="AF84" i="1"/>
  <c r="Z84" i="1"/>
  <c r="AD84" i="1" s="1"/>
  <c r="U84" i="1"/>
  <c r="S84" i="1" s="1"/>
  <c r="V84" i="1" s="1"/>
  <c r="P84" i="1" s="1"/>
  <c r="Q84" i="1" s="1"/>
  <c r="Z21" i="1"/>
  <c r="AD21" i="1" s="1"/>
  <c r="AG21" i="1"/>
  <c r="AF21" i="1"/>
  <c r="Z40" i="1"/>
  <c r="AD40" i="1" s="1"/>
  <c r="AG40" i="1"/>
  <c r="AH40" i="1" s="1"/>
  <c r="AF40" i="1"/>
  <c r="Z56" i="1"/>
  <c r="AD56" i="1" s="1"/>
  <c r="AG56" i="1"/>
  <c r="AH56" i="1" s="1"/>
  <c r="AF56" i="1"/>
  <c r="Z72" i="1"/>
  <c r="AD72" i="1" s="1"/>
  <c r="AG72" i="1"/>
  <c r="AF72" i="1"/>
  <c r="U67" i="1"/>
  <c r="S67" i="1" s="1"/>
  <c r="V67" i="1" s="1"/>
  <c r="P67" i="1" s="1"/>
  <c r="Q67" i="1" s="1"/>
  <c r="AG90" i="1"/>
  <c r="Z90" i="1"/>
  <c r="AD90" i="1" s="1"/>
  <c r="U90" i="1"/>
  <c r="S90" i="1" s="1"/>
  <c r="V90" i="1" s="1"/>
  <c r="P90" i="1" s="1"/>
  <c r="Q90" i="1" s="1"/>
  <c r="AF90" i="1"/>
  <c r="Z53" i="1"/>
  <c r="AD53" i="1" s="1"/>
  <c r="AG53" i="1"/>
  <c r="AF53" i="1"/>
  <c r="Z17" i="1"/>
  <c r="AD17" i="1" s="1"/>
  <c r="AG17" i="1"/>
  <c r="U17" i="1"/>
  <c r="S17" i="1" s="1"/>
  <c r="V17" i="1" s="1"/>
  <c r="P17" i="1" s="1"/>
  <c r="Q17" i="1" s="1"/>
  <c r="AF17" i="1"/>
  <c r="Z23" i="1"/>
  <c r="AD23" i="1" s="1"/>
  <c r="AG23" i="1"/>
  <c r="AF23" i="1"/>
  <c r="Z24" i="1"/>
  <c r="AD24" i="1" s="1"/>
  <c r="AG24" i="1"/>
  <c r="AH24" i="1" s="1"/>
  <c r="AF24" i="1"/>
  <c r="AG34" i="1"/>
  <c r="AH34" i="1" s="1"/>
  <c r="Z34" i="1"/>
  <c r="AD34" i="1" s="1"/>
  <c r="AF34" i="1"/>
  <c r="Z51" i="1"/>
  <c r="AD51" i="1" s="1"/>
  <c r="AG51" i="1"/>
  <c r="AF51" i="1"/>
  <c r="Z59" i="1"/>
  <c r="AD59" i="1" s="1"/>
  <c r="AG59" i="1"/>
  <c r="AF59" i="1"/>
  <c r="U63" i="1"/>
  <c r="S63" i="1" s="1"/>
  <c r="V63" i="1" s="1"/>
  <c r="P63" i="1" s="1"/>
  <c r="Q63" i="1" s="1"/>
  <c r="Z25" i="1"/>
  <c r="AD25" i="1" s="1"/>
  <c r="AG25" i="1"/>
  <c r="AF25" i="1"/>
  <c r="Z60" i="1"/>
  <c r="AD60" i="1" s="1"/>
  <c r="AG60" i="1"/>
  <c r="AH60" i="1" s="1"/>
  <c r="AF60" i="1"/>
  <c r="Z27" i="1"/>
  <c r="AD27" i="1" s="1"/>
  <c r="AG27" i="1"/>
  <c r="AH27" i="1" s="1"/>
  <c r="AF27" i="1"/>
  <c r="U34" i="1"/>
  <c r="S34" i="1" s="1"/>
  <c r="V34" i="1" s="1"/>
  <c r="P34" i="1" s="1"/>
  <c r="Q34" i="1" s="1"/>
  <c r="AG47" i="1"/>
  <c r="AF47" i="1"/>
  <c r="Z47" i="1"/>
  <c r="AD47" i="1" s="1"/>
  <c r="Z37" i="1"/>
  <c r="AD37" i="1" s="1"/>
  <c r="AG37" i="1"/>
  <c r="AF37" i="1"/>
  <c r="Z57" i="1"/>
  <c r="AD57" i="1" s="1"/>
  <c r="AG57" i="1"/>
  <c r="AF57" i="1"/>
  <c r="Z70" i="1"/>
  <c r="AD70" i="1" s="1"/>
  <c r="AG70" i="1"/>
  <c r="AH70" i="1" s="1"/>
  <c r="AF70" i="1"/>
  <c r="U30" i="1"/>
  <c r="S30" i="1" s="1"/>
  <c r="V30" i="1" s="1"/>
  <c r="P30" i="1" s="1"/>
  <c r="Q30" i="1" s="1"/>
  <c r="AG49" i="1"/>
  <c r="AH49" i="1" s="1"/>
  <c r="Z49" i="1"/>
  <c r="AD49" i="1" s="1"/>
  <c r="AF49" i="1"/>
  <c r="U47" i="1"/>
  <c r="S47" i="1" s="1"/>
  <c r="V47" i="1" s="1"/>
  <c r="P47" i="1" s="1"/>
  <c r="Q47" i="1" s="1"/>
  <c r="U54" i="1"/>
  <c r="S54" i="1" s="1"/>
  <c r="V54" i="1" s="1"/>
  <c r="P54" i="1" s="1"/>
  <c r="Q54" i="1" s="1"/>
  <c r="Z20" i="1"/>
  <c r="AD20" i="1" s="1"/>
  <c r="AG20" i="1"/>
  <c r="AF20" i="1"/>
  <c r="Z28" i="1"/>
  <c r="AD28" i="1" s="1"/>
  <c r="AG28" i="1"/>
  <c r="AH28" i="1" s="1"/>
  <c r="AF28" i="1"/>
  <c r="Z43" i="1"/>
  <c r="AD43" i="1" s="1"/>
  <c r="AG43" i="1"/>
  <c r="AH43" i="1" s="1"/>
  <c r="AF43" i="1"/>
  <c r="Z55" i="1"/>
  <c r="AD55" i="1" s="1"/>
  <c r="AG55" i="1"/>
  <c r="AF55" i="1"/>
  <c r="AG69" i="1"/>
  <c r="Z69" i="1"/>
  <c r="AD69" i="1" s="1"/>
  <c r="AF69" i="1"/>
  <c r="Z66" i="1"/>
  <c r="AD66" i="1" s="1"/>
  <c r="AG66" i="1"/>
  <c r="U66" i="1"/>
  <c r="S66" i="1" s="1"/>
  <c r="V66" i="1" s="1"/>
  <c r="P66" i="1" s="1"/>
  <c r="Q66" i="1" s="1"/>
  <c r="AF66" i="1"/>
  <c r="AG88" i="1"/>
  <c r="AH88" i="1" s="1"/>
  <c r="Z88" i="1"/>
  <c r="AD88" i="1" s="1"/>
  <c r="AF88" i="1"/>
  <c r="U88" i="1"/>
  <c r="S88" i="1" s="1"/>
  <c r="V88" i="1" s="1"/>
  <c r="P88" i="1" s="1"/>
  <c r="Q88" i="1" s="1"/>
  <c r="U20" i="1"/>
  <c r="S20" i="1" s="1"/>
  <c r="V20" i="1" s="1"/>
  <c r="P20" i="1" s="1"/>
  <c r="Q20" i="1" s="1"/>
  <c r="U21" i="1"/>
  <c r="S21" i="1" s="1"/>
  <c r="V21" i="1" s="1"/>
  <c r="P21" i="1" s="1"/>
  <c r="Q21" i="1" s="1"/>
  <c r="Z52" i="1"/>
  <c r="AD52" i="1" s="1"/>
  <c r="AG52" i="1"/>
  <c r="AF52" i="1"/>
  <c r="U60" i="1"/>
  <c r="S60" i="1" s="1"/>
  <c r="V60" i="1" s="1"/>
  <c r="P60" i="1" s="1"/>
  <c r="Q60" i="1" s="1"/>
  <c r="U72" i="1"/>
  <c r="S72" i="1" s="1"/>
  <c r="V72" i="1" s="1"/>
  <c r="P72" i="1" s="1"/>
  <c r="Q72" i="1" s="1"/>
  <c r="AH78" i="1"/>
  <c r="Z73" i="1"/>
  <c r="AD73" i="1" s="1"/>
  <c r="AG73" i="1"/>
  <c r="AH73" i="1" s="1"/>
  <c r="AF73" i="1"/>
  <c r="U73" i="1"/>
  <c r="S73" i="1" s="1"/>
  <c r="V73" i="1" s="1"/>
  <c r="P73" i="1" s="1"/>
  <c r="Q73" i="1" s="1"/>
  <c r="AH77" i="1"/>
  <c r="AH66" i="1" l="1"/>
  <c r="AH69" i="1"/>
  <c r="AH86" i="1"/>
  <c r="AH63" i="1"/>
  <c r="AH79" i="1"/>
  <c r="AH44" i="1"/>
  <c r="AH38" i="1"/>
  <c r="AH22" i="1"/>
  <c r="AH91" i="1"/>
  <c r="AH52" i="1"/>
  <c r="AH55" i="1"/>
  <c r="AH37" i="1"/>
  <c r="AH47" i="1"/>
  <c r="AH51" i="1"/>
  <c r="AH53" i="1"/>
  <c r="AH72" i="1"/>
  <c r="AH26" i="1"/>
  <c r="AH67" i="1"/>
  <c r="AH29" i="1"/>
  <c r="AH20" i="1"/>
  <c r="AH57" i="1"/>
  <c r="AH25" i="1"/>
  <c r="AH59" i="1"/>
  <c r="AH23" i="1"/>
  <c r="AH17" i="1"/>
  <c r="AH90" i="1"/>
  <c r="AH21" i="1"/>
  <c r="AH31" i="1"/>
  <c r="AH89" i="1"/>
  <c r="AH65" i="1"/>
  <c r="AH41" i="1"/>
  <c r="AH87" i="1"/>
</calcChain>
</file>

<file path=xl/sharedStrings.xml><?xml version="1.0" encoding="utf-8"?>
<sst xmlns="http://schemas.openxmlformats.org/spreadsheetml/2006/main" count="2298" uniqueCount="627">
  <si>
    <t>File opened</t>
  </si>
  <si>
    <t>2022-07-11 20:59:06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</si>
  <si>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</si>
  <si>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</si>
  <si>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</si>
  <si>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</si>
  <si>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</si>
  <si>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</si>
  <si>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</si>
  <si>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</si>
  <si>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</si>
  <si>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</si>
  <si>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</si>
  <si>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</si>
  <si>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</si>
  <si>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Fri Jul  8 22:04</t>
  </si>
  <si>
    <t>H2O rangematch</t>
  </si>
  <si>
    <t>Fri Jul  8 22:43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</si>
  <si>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</si>
  <si>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</si>
  <si>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</si>
  <si>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</si>
  <si>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</si>
  <si>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</si>
  <si>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</si>
  <si>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</si>
  <si>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</si>
  <si>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20:59:06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</si>
  <si>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</si>
  <si>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</si>
  <si>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</si>
  <si>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</si>
  <si>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</si>
  <si>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</si>
  <si>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</si>
  <si>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</si>
  <si>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</si>
  <si>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</si>
  <si>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</si>
  <si>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</si>
  <si>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</si>
  <si>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</si>
  <si>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</si>
  <si>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</si>
  <si>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</si>
  <si>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</si>
  <si>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</si>
  <si>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</si>
  <si>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</si>
  <si>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</si>
  <si>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</si>
  <si>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</si>
  <si>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</si>
  <si>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</si>
  <si>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</si>
  <si>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</si>
  <si>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</si>
  <si>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</si>
  <si>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</si>
  <si>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</si>
  <si>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</si>
  <si>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</si>
  <si>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</si>
  <si>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</si>
  <si>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</si>
  <si>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</si>
  <si>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</si>
  <si>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</si>
  <si>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</si>
  <si>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</si>
  <si>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</si>
  <si>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</si>
  <si>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</si>
  <si>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</si>
  <si>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</si>
  <si>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</si>
  <si>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</si>
  <si>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</si>
  <si>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</si>
  <si>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</si>
  <si>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2.16925 80.3388 376.913 616.583 864.501 1065.47 1244.21 1374.76</t>
  </si>
  <si>
    <t>Fs_true</t>
  </si>
  <si>
    <t>-0.1483 100.324 403.714 601.833 803.052 1004.38 1200.99 1402.04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</si>
  <si>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</si>
  <si>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</si>
  <si>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</si>
  <si>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</si>
  <si>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</si>
  <si>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</si>
  <si>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</si>
  <si>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</si>
  <si>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</si>
  <si>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</si>
  <si>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</si>
  <si>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</si>
  <si>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</si>
  <si>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</si>
  <si>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</si>
  <si>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</si>
  <si>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</si>
  <si>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</si>
  <si>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</si>
  <si>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</si>
  <si>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</si>
  <si>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</si>
  <si>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</si>
  <si>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</si>
  <si>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</si>
  <si>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</si>
  <si>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</si>
  <si>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</si>
  <si>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</si>
  <si>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</si>
  <si>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</si>
  <si>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</si>
  <si>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</si>
  <si>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</si>
  <si>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</si>
  <si>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</si>
  <si>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</si>
  <si>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</si>
  <si>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</si>
  <si>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</si>
  <si>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</si>
  <si>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</si>
  <si>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</si>
  <si>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</si>
  <si>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</si>
  <si>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</si>
  <si>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</si>
  <si>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</si>
  <si>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</si>
  <si>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</si>
  <si>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</si>
  <si>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</si>
  <si>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</si>
  <si>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</si>
  <si>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</si>
  <si>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</si>
  <si>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</si>
  <si>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</si>
  <si>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</si>
  <si>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</si>
  <si>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</si>
  <si>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</si>
  <si>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</si>
  <si>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</si>
  <si>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</si>
  <si>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</si>
  <si>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</si>
  <si>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</si>
  <si>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</si>
  <si>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</si>
  <si>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</si>
  <si>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</si>
  <si>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</si>
  <si>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</si>
  <si>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</si>
  <si>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</si>
  <si>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</si>
  <si>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</si>
  <si>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</si>
  <si>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</si>
  <si>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</si>
  <si>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</si>
  <si>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</si>
  <si>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</si>
  <si>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</si>
  <si>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</si>
  <si>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</si>
  <si>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</si>
  <si>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</si>
  <si>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</si>
  <si>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</si>
  <si>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</si>
  <si>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</si>
  <si>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</si>
  <si>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</si>
  <si>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</si>
  <si>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</si>
  <si>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</si>
  <si>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</si>
  <si>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</si>
  <si>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</si>
  <si>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</si>
  <si>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</si>
  <si>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</si>
  <si>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</si>
  <si>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</si>
  <si>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</si>
  <si>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</si>
  <si>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</si>
  <si>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</si>
  <si>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</si>
  <si>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</si>
  <si>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</si>
  <si>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</si>
  <si>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</si>
  <si>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</si>
  <si>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</si>
  <si>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</si>
  <si>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</si>
  <si>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</si>
  <si>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</si>
  <si>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</si>
  <si>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</si>
  <si>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</si>
  <si>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</si>
  <si>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</si>
  <si>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</si>
  <si>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</si>
  <si>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</si>
  <si>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</si>
  <si>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</si>
  <si>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</si>
  <si>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</si>
  <si>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</si>
  <si>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</si>
  <si>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</si>
  <si>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</si>
  <si>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</si>
  <si>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</si>
  <si>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</si>
  <si>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</si>
  <si>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</si>
  <si>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</si>
  <si>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</si>
  <si>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</si>
  <si>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</si>
  <si>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</si>
  <si>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</si>
  <si>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</si>
  <si>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</si>
  <si>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</si>
  <si>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</si>
  <si>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</si>
  <si>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</si>
  <si>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</si>
  <si>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</si>
  <si>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</si>
  <si>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</si>
  <si>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</si>
  <si>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</si>
  <si>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</si>
  <si>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</si>
  <si>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</si>
  <si>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</si>
  <si>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</si>
  <si>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</si>
  <si>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</si>
  <si>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</si>
  <si>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</si>
  <si>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</si>
  <si>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</si>
  <si>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</si>
  <si>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</si>
  <si>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</si>
  <si>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</si>
  <si>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</si>
  <si>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</si>
  <si>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</si>
  <si>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</si>
  <si>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</si>
  <si>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</si>
  <si>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</si>
  <si>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</si>
  <si>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</si>
  <si>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</si>
  <si>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</si>
  <si>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</si>
  <si>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</si>
  <si>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</si>
  <si>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</si>
  <si>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</si>
  <si>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</si>
  <si>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</si>
  <si>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</si>
  <si>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</si>
  <si>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</si>
  <si>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</si>
  <si>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</si>
  <si>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</si>
  <si>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</si>
  <si>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</si>
  <si>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</si>
  <si>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</si>
  <si>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</si>
  <si>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</si>
  <si>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</si>
  <si>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</si>
  <si>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</si>
  <si>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</si>
  <si>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</si>
  <si>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</si>
  <si>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</si>
  <si>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</si>
  <si>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</si>
  <si>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</si>
  <si>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</si>
  <si>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</si>
  <si>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</si>
  <si>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</si>
  <si>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</si>
  <si>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</si>
  <si>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</si>
  <si>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</si>
  <si>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</si>
  <si>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</si>
  <si>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</si>
  <si>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</si>
  <si>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</si>
  <si>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</si>
  <si>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</si>
  <si>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</si>
  <si>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</si>
  <si>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</si>
  <si>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</si>
  <si>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</si>
  <si>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</si>
  <si>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</si>
  <si>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</si>
  <si>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</si>
  <si>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</si>
  <si>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</si>
  <si>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</si>
  <si>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</si>
  <si>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</si>
  <si>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</si>
  <si>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</si>
  <si>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</si>
  <si>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</si>
  <si>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</si>
  <si>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</si>
  <si>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</si>
  <si>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</si>
  <si>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</si>
  <si>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</si>
  <si>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</si>
  <si>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</si>
  <si>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</si>
  <si>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</si>
  <si>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</si>
  <si>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</si>
  <si>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</si>
  <si>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</si>
  <si>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</si>
  <si>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</si>
  <si>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</si>
  <si>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</si>
  <si>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</si>
  <si>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</si>
  <si>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</si>
  <si>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</si>
  <si>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</si>
  <si>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</si>
  <si>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</si>
  <si>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</si>
  <si>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</si>
  <si>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</si>
  <si>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</si>
  <si>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</si>
  <si>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</si>
  <si>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</si>
  <si>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</si>
  <si>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</si>
  <si>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</si>
  <si>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</si>
  <si>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</si>
  <si>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</si>
  <si>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</si>
  <si>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</si>
  <si>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</si>
  <si>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</si>
  <si>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</si>
  <si>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</si>
  <si>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</si>
  <si>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</si>
  <si>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</si>
  <si>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</si>
  <si>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</si>
  <si>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</si>
  <si>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</si>
  <si>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</si>
  <si>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</si>
  <si>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</si>
  <si>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</si>
  <si>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</si>
  <si>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</si>
  <si>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</si>
  <si>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</si>
  <si>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</si>
  <si>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</si>
  <si>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20220711 21:29:58</t>
  </si>
  <si>
    <t>21:29:58</t>
  </si>
  <si>
    <t>none</t>
  </si>
  <si>
    <t>large</t>
  </si>
  <si>
    <t>12</t>
  </si>
  <si>
    <t>-</t>
  </si>
  <si>
    <t>0: Broadleaf</t>
  </si>
  <si>
    <t>21:30:27</t>
  </si>
  <si>
    <t>1/2</t>
  </si>
  <si>
    <t>00000000</t>
  </si>
  <si>
    <t>iiiiiiii</t>
  </si>
  <si>
    <t>off</t>
  </si>
  <si>
    <t>on</t>
  </si>
  <si>
    <t>20220711 21:34:21</t>
  </si>
  <si>
    <t>21:34:21</t>
  </si>
  <si>
    <t>2/2</t>
  </si>
  <si>
    <t>20220711 21:35:36</t>
  </si>
  <si>
    <t>21:35:36</t>
  </si>
  <si>
    <t>21:35:54</t>
  </si>
  <si>
    <t>20220711 21:37:10</t>
  </si>
  <si>
    <t>21:37:10</t>
  </si>
  <si>
    <t>21:37:34</t>
  </si>
  <si>
    <t>20220711 21:38:50</t>
  </si>
  <si>
    <t>21:38:50</t>
  </si>
  <si>
    <t>21:39:10</t>
  </si>
  <si>
    <t>20220711 21:40:26</t>
  </si>
  <si>
    <t>21:40:26</t>
  </si>
  <si>
    <t>21:40:57</t>
  </si>
  <si>
    <t>20220711 21:42:13</t>
  </si>
  <si>
    <t>21:42:13</t>
  </si>
  <si>
    <t>21:42:38</t>
  </si>
  <si>
    <t>20220711 21:43:54</t>
  </si>
  <si>
    <t>21:43:54</t>
  </si>
  <si>
    <t>21:44:16</t>
  </si>
  <si>
    <t>20220711 21:45:32</t>
  </si>
  <si>
    <t>21:45:32</t>
  </si>
  <si>
    <t>20220711 21:46:48</t>
  </si>
  <si>
    <t>21:46:48</t>
  </si>
  <si>
    <t>21:47:15</t>
  </si>
  <si>
    <t>20220711 21:48:31</t>
  </si>
  <si>
    <t>21:48:31</t>
  </si>
  <si>
    <t>21:48:57</t>
  </si>
  <si>
    <t>20220711 21:50:13</t>
  </si>
  <si>
    <t>21:50:13</t>
  </si>
  <si>
    <t>21:50:37</t>
  </si>
  <si>
    <t>20220711 21:51:53</t>
  </si>
  <si>
    <t>21:51:53</t>
  </si>
  <si>
    <t>21:52:25</t>
  </si>
  <si>
    <t>20220711 21:53:41</t>
  </si>
  <si>
    <t>21:53:41</t>
  </si>
  <si>
    <t>21:54:13</t>
  </si>
  <si>
    <t>20220711 21:55:29</t>
  </si>
  <si>
    <t>21:55:29</t>
  </si>
  <si>
    <t>21:56:07</t>
  </si>
  <si>
    <t>20220711 22:06:33</t>
  </si>
  <si>
    <t>22:06:33</t>
  </si>
  <si>
    <t>13</t>
  </si>
  <si>
    <t>22:07:13</t>
  </si>
  <si>
    <t>20220711 22:10:04</t>
  </si>
  <si>
    <t>22:10:04</t>
  </si>
  <si>
    <t>20220711 22:11:20</t>
  </si>
  <si>
    <t>22:11:20</t>
  </si>
  <si>
    <t>22:11:50</t>
  </si>
  <si>
    <t>20220711 22:13:06</t>
  </si>
  <si>
    <t>22:13:06</t>
  </si>
  <si>
    <t>22:13:23</t>
  </si>
  <si>
    <t>20220711 22:14:39</t>
  </si>
  <si>
    <t>22:14:39</t>
  </si>
  <si>
    <t>22:15:08</t>
  </si>
  <si>
    <t>20220711 22:16:24</t>
  </si>
  <si>
    <t>22:16:24</t>
  </si>
  <si>
    <t>22:16:53</t>
  </si>
  <si>
    <t>20220711 22:18:09</t>
  </si>
  <si>
    <t>22:18:09</t>
  </si>
  <si>
    <t>22:18:36</t>
  </si>
  <si>
    <t>20220711 22:19:52</t>
  </si>
  <si>
    <t>22:19:52</t>
  </si>
  <si>
    <t>22:20:13</t>
  </si>
  <si>
    <t>20220711 22:21:30</t>
  </si>
  <si>
    <t>22:21:30</t>
  </si>
  <si>
    <t>20220711 22:22:45</t>
  </si>
  <si>
    <t>22:22:45</t>
  </si>
  <si>
    <t>22:23:08</t>
  </si>
  <si>
    <t>0/2</t>
  </si>
  <si>
    <t>20220711 22:24:24</t>
  </si>
  <si>
    <t>22:24:24</t>
  </si>
  <si>
    <t>22:24:55</t>
  </si>
  <si>
    <t>20220711 22:26:11</t>
  </si>
  <si>
    <t>22:26:11</t>
  </si>
  <si>
    <t>22:26:35</t>
  </si>
  <si>
    <t>20220711 22:27:51</t>
  </si>
  <si>
    <t>22:27:51</t>
  </si>
  <si>
    <t>22:28:26</t>
  </si>
  <si>
    <t>20220711 22:29:42</t>
  </si>
  <si>
    <t>22:29:42</t>
  </si>
  <si>
    <t>22:30:17</t>
  </si>
  <si>
    <t>20220711 22:31:33</t>
  </si>
  <si>
    <t>22:31:33</t>
  </si>
  <si>
    <t>22:32:06</t>
  </si>
  <si>
    <t>20220711 22:54:52</t>
  </si>
  <si>
    <t>22:54:52</t>
  </si>
  <si>
    <t>small</t>
  </si>
  <si>
    <t>14</t>
  </si>
  <si>
    <t>22:55:20</t>
  </si>
  <si>
    <t>20220711 22:58:14</t>
  </si>
  <si>
    <t>22:58:14</t>
  </si>
  <si>
    <t>20220711 22:59:30</t>
  </si>
  <si>
    <t>22:59:30</t>
  </si>
  <si>
    <t>22:59:48</t>
  </si>
  <si>
    <t>20220711 23:01:04</t>
  </si>
  <si>
    <t>23:01:04</t>
  </si>
  <si>
    <t>20220711 23:02:19</t>
  </si>
  <si>
    <t>23:02:19</t>
  </si>
  <si>
    <t>23:02:40</t>
  </si>
  <si>
    <t>20220711 23:03:56</t>
  </si>
  <si>
    <t>23:03:56</t>
  </si>
  <si>
    <t>23:04:17</t>
  </si>
  <si>
    <t>20220711 23:05:33</t>
  </si>
  <si>
    <t>23:05:33</t>
  </si>
  <si>
    <t>23:05:59</t>
  </si>
  <si>
    <t>20220711 23:07:15</t>
  </si>
  <si>
    <t>23:07:15</t>
  </si>
  <si>
    <t>23:07:41</t>
  </si>
  <si>
    <t>20220711 23:08:57</t>
  </si>
  <si>
    <t>23:08:57</t>
  </si>
  <si>
    <t>20220711 23:10:12</t>
  </si>
  <si>
    <t>23:10:12</t>
  </si>
  <si>
    <t>23:10:40</t>
  </si>
  <si>
    <t>20220711 23:11:56</t>
  </si>
  <si>
    <t>23:11:56</t>
  </si>
  <si>
    <t>23:12:29</t>
  </si>
  <si>
    <t>20220711 23:13:45</t>
  </si>
  <si>
    <t>23:13:45</t>
  </si>
  <si>
    <t>23:14:18</t>
  </si>
  <si>
    <t>20220711 23:15:34</t>
  </si>
  <si>
    <t>23:15:34</t>
  </si>
  <si>
    <t>23:16:04</t>
  </si>
  <si>
    <t>20220711 23:17:20</t>
  </si>
  <si>
    <t>23:17:20</t>
  </si>
  <si>
    <t>23:18:01</t>
  </si>
  <si>
    <t>20220711 23:19:17</t>
  </si>
  <si>
    <t>23:19:17</t>
  </si>
  <si>
    <t>23:19:47</t>
  </si>
  <si>
    <t>20220711 23:32:35</t>
  </si>
  <si>
    <t>23:32:35</t>
  </si>
  <si>
    <t>10</t>
  </si>
  <si>
    <t>LCOR-474</t>
  </si>
  <si>
    <t>23:33:07</t>
  </si>
  <si>
    <t>20220711 23:36:30</t>
  </si>
  <si>
    <t>23:36:30</t>
  </si>
  <si>
    <t>20220711 23:37:45</t>
  </si>
  <si>
    <t>23:37:45</t>
  </si>
  <si>
    <t>23:38:02</t>
  </si>
  <si>
    <t>20220711 23:39:18</t>
  </si>
  <si>
    <t>23:39:18</t>
  </si>
  <si>
    <t>23:39:39</t>
  </si>
  <si>
    <t>20220711 23:40:55</t>
  </si>
  <si>
    <t>23:40:55</t>
  </si>
  <si>
    <t>23:41:13</t>
  </si>
  <si>
    <t>20220711 23:42:29</t>
  </si>
  <si>
    <t>23:42:29</t>
  </si>
  <si>
    <t>23:42:52</t>
  </si>
  <si>
    <t>20220711 23:44:08</t>
  </si>
  <si>
    <t>23:44:08</t>
  </si>
  <si>
    <t>23:44:32</t>
  </si>
  <si>
    <t>20220711 23:45:48</t>
  </si>
  <si>
    <t>23:45:48</t>
  </si>
  <si>
    <t>23:46:06</t>
  </si>
  <si>
    <t>20220711 23:47:22</t>
  </si>
  <si>
    <t>23:47:22</t>
  </si>
  <si>
    <t>20220711 23:48:38</t>
  </si>
  <si>
    <t>23:48:38</t>
  </si>
  <si>
    <t>23:49:09</t>
  </si>
  <si>
    <t>20220711 23:50:25</t>
  </si>
  <si>
    <t>23:50:25</t>
  </si>
  <si>
    <t>23:51:05</t>
  </si>
  <si>
    <t>20220711 23:52:21</t>
  </si>
  <si>
    <t>23:52:21</t>
  </si>
  <si>
    <t>23:52:54</t>
  </si>
  <si>
    <t>20220711 23:54:10</t>
  </si>
  <si>
    <t>23:54:10</t>
  </si>
  <si>
    <t>23:54:40</t>
  </si>
  <si>
    <t>20220711 23:55:56</t>
  </si>
  <si>
    <t>23:55:56</t>
  </si>
  <si>
    <t>23:56:36</t>
  </si>
  <si>
    <t>20220711 23:57:52</t>
  </si>
  <si>
    <t>23:57:52</t>
  </si>
  <si>
    <t>23:58:16</t>
  </si>
  <si>
    <t>20220712 00:44:06</t>
  </si>
  <si>
    <t>00:44:06</t>
  </si>
  <si>
    <t>LCOR-217</t>
  </si>
  <si>
    <t>00:44:30</t>
  </si>
  <si>
    <t>20220712 00:48:37</t>
  </si>
  <si>
    <t>00:48:37</t>
  </si>
  <si>
    <t>20220712 00:49:53</t>
  </si>
  <si>
    <t>00:49:53</t>
  </si>
  <si>
    <t>00:50:12</t>
  </si>
  <si>
    <t>20220712 00:51:28</t>
  </si>
  <si>
    <t>00:51:28</t>
  </si>
  <si>
    <t>00:51:52</t>
  </si>
  <si>
    <t>20220712 00:53:08</t>
  </si>
  <si>
    <t>00:53:08</t>
  </si>
  <si>
    <t>00:53:33</t>
  </si>
  <si>
    <t>20220712 00:54:49</t>
  </si>
  <si>
    <t>00:54:49</t>
  </si>
  <si>
    <t>00:55:21</t>
  </si>
  <si>
    <t>20220712 00:56:37</t>
  </si>
  <si>
    <t>00:56:37</t>
  </si>
  <si>
    <t>00:57:06</t>
  </si>
  <si>
    <t>20220712 00:58:22</t>
  </si>
  <si>
    <t>00:58:22</t>
  </si>
  <si>
    <t>00:58:48</t>
  </si>
  <si>
    <t>20220712 01:00:04</t>
  </si>
  <si>
    <t>01:00:04</t>
  </si>
  <si>
    <t>20220712 01:01:19</t>
  </si>
  <si>
    <t>01:01:19</t>
  </si>
  <si>
    <t>01:02:00</t>
  </si>
  <si>
    <t>20220712 01:03:16</t>
  </si>
  <si>
    <t>01:03:16</t>
  </si>
  <si>
    <t>01:03:44</t>
  </si>
  <si>
    <t>20220712 01:05:00</t>
  </si>
  <si>
    <t>01:05:00</t>
  </si>
  <si>
    <t>01:05:28</t>
  </si>
  <si>
    <t>20220712 01:06:44</t>
  </si>
  <si>
    <t>01:06:44</t>
  </si>
  <si>
    <t>01:07:17</t>
  </si>
  <si>
    <t>20220712 01:08:33</t>
  </si>
  <si>
    <t>01:08:33</t>
  </si>
  <si>
    <t>01:09:10</t>
  </si>
  <si>
    <t>20220712 01:10:26</t>
  </si>
  <si>
    <t>01:10:26</t>
  </si>
  <si>
    <t>01:11:07</t>
  </si>
  <si>
    <t>LCOR-079</t>
  </si>
  <si>
    <t>LCOR-106</t>
  </si>
  <si>
    <t>LCOR-509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</si>
</sst>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F91"/>
  <sheetViews>
    <sheetView tabSelected="1" topLeftCell="A2" workbookViewId="0">
      <selection activeCell="J47" sqref="J47:J61"/>
    </sheetView>
  </sheetViews>
  <sheetFormatPr baseColWidth="10" defaultColWidth="8.83203125" defaultRowHeight="15" x14ac:dyDescent="0.2"/>
  <sheetData>
    <row r="2" spans="1:266" x14ac:dyDescent="0.2">
      <c r="A2" t="s">
        <v>29</v>
      </c>
      <c r="B2" t="s">
        <v>30</v>
      </c>
      <c r="C2" t="s">
        <v>31</v>
      </c>
    </row>
    <row r="3" spans="1:266" x14ac:dyDescent="0.2">
      <c r="B3">
        <v>4</v>
      </c>
      <c r="C3">
        <v>21</v>
      </c>
    </row>
    <row r="4" spans="1:26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6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66" x14ac:dyDescent="0.2">
      <c r="B7">
        <v>0</v>
      </c>
      <c r="C7">
        <v>0</v>
      </c>
      <c r="D7">
        <v>0</v>
      </c>
      <c r="E7">
        <v>1</v>
      </c>
    </row>
    <row r="8" spans="1:26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6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66" x14ac:dyDescent="0.2">
      <c r="B11">
        <v>0</v>
      </c>
      <c r="C11">
        <v>0</v>
      </c>
      <c r="D11">
        <v>1</v>
      </c>
      <c r="E11">
        <v>0</v>
      </c>
      <c r="F11">
        <v>1</v>
      </c>
    </row>
    <row r="12" spans="1:26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6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6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</row>
    <row r="15" spans="1:266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87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171</v>
      </c>
      <c r="BY15" t="s">
        <v>179</v>
      </c>
      <c r="BZ15" t="s">
        <v>145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115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106</v>
      </c>
      <c r="EP15" t="s">
        <v>109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</row>
    <row r="16" spans="1:266" x14ac:dyDescent="0.2">
      <c r="B16" t="s">
        <v>365</v>
      </c>
      <c r="C16" t="s">
        <v>365</v>
      </c>
      <c r="F16" t="s">
        <v>365</v>
      </c>
      <c r="K16" t="s">
        <v>365</v>
      </c>
      <c r="L16" t="s">
        <v>366</v>
      </c>
      <c r="M16" t="s">
        <v>367</v>
      </c>
      <c r="N16" t="s">
        <v>368</v>
      </c>
      <c r="O16" t="s">
        <v>369</v>
      </c>
      <c r="P16" t="s">
        <v>369</v>
      </c>
      <c r="Q16" t="s">
        <v>202</v>
      </c>
      <c r="R16" t="s">
        <v>202</v>
      </c>
      <c r="S16" t="s">
        <v>366</v>
      </c>
      <c r="T16" t="s">
        <v>366</v>
      </c>
      <c r="U16" t="s">
        <v>366</v>
      </c>
      <c r="V16" t="s">
        <v>366</v>
      </c>
      <c r="W16" t="s">
        <v>370</v>
      </c>
      <c r="X16" t="s">
        <v>371</v>
      </c>
      <c r="Y16" t="s">
        <v>371</v>
      </c>
      <c r="Z16" t="s">
        <v>372</v>
      </c>
      <c r="AA16" t="s">
        <v>373</v>
      </c>
      <c r="AB16" t="s">
        <v>372</v>
      </c>
      <c r="AC16" t="s">
        <v>372</v>
      </c>
      <c r="AD16" t="s">
        <v>372</v>
      </c>
      <c r="AE16" t="s">
        <v>370</v>
      </c>
      <c r="AF16" t="s">
        <v>370</v>
      </c>
      <c r="AG16" t="s">
        <v>370</v>
      </c>
      <c r="AH16" t="s">
        <v>370</v>
      </c>
      <c r="AI16" t="s">
        <v>374</v>
      </c>
      <c r="AJ16" t="s">
        <v>373</v>
      </c>
      <c r="AL16" t="s">
        <v>373</v>
      </c>
      <c r="AM16" t="s">
        <v>374</v>
      </c>
      <c r="AS16" t="s">
        <v>368</v>
      </c>
      <c r="AZ16" t="s">
        <v>368</v>
      </c>
      <c r="BA16" t="s">
        <v>368</v>
      </c>
      <c r="BB16" t="s">
        <v>368</v>
      </c>
      <c r="BC16" t="s">
        <v>375</v>
      </c>
      <c r="BQ16" t="s">
        <v>376</v>
      </c>
      <c r="BR16" t="s">
        <v>376</v>
      </c>
      <c r="BS16" t="s">
        <v>376</v>
      </c>
      <c r="BT16" t="s">
        <v>368</v>
      </c>
      <c r="BV16" t="s">
        <v>377</v>
      </c>
      <c r="BY16" t="s">
        <v>376</v>
      </c>
      <c r="CD16" t="s">
        <v>365</v>
      </c>
      <c r="CE16" t="s">
        <v>365</v>
      </c>
      <c r="CF16" t="s">
        <v>365</v>
      </c>
      <c r="CG16" t="s">
        <v>365</v>
      </c>
      <c r="CH16" t="s">
        <v>368</v>
      </c>
      <c r="CI16" t="s">
        <v>368</v>
      </c>
      <c r="CK16" t="s">
        <v>378</v>
      </c>
      <c r="CL16" t="s">
        <v>379</v>
      </c>
      <c r="CO16" t="s">
        <v>366</v>
      </c>
      <c r="CP16" t="s">
        <v>365</v>
      </c>
      <c r="CQ16" t="s">
        <v>369</v>
      </c>
      <c r="CR16" t="s">
        <v>369</v>
      </c>
      <c r="CS16" t="s">
        <v>380</v>
      </c>
      <c r="CT16" t="s">
        <v>380</v>
      </c>
      <c r="CU16" t="s">
        <v>369</v>
      </c>
      <c r="CV16" t="s">
        <v>380</v>
      </c>
      <c r="CW16" t="s">
        <v>374</v>
      </c>
      <c r="CX16" t="s">
        <v>372</v>
      </c>
      <c r="CY16" t="s">
        <v>372</v>
      </c>
      <c r="CZ16" t="s">
        <v>371</v>
      </c>
      <c r="DA16" t="s">
        <v>371</v>
      </c>
      <c r="DB16" t="s">
        <v>371</v>
      </c>
      <c r="DC16" t="s">
        <v>371</v>
      </c>
      <c r="DD16" t="s">
        <v>371</v>
      </c>
      <c r="DE16" t="s">
        <v>381</v>
      </c>
      <c r="DF16" t="s">
        <v>368</v>
      </c>
      <c r="DG16" t="s">
        <v>368</v>
      </c>
      <c r="DH16" t="s">
        <v>369</v>
      </c>
      <c r="DI16" t="s">
        <v>369</v>
      </c>
      <c r="DJ16" t="s">
        <v>369</v>
      </c>
      <c r="DK16" t="s">
        <v>380</v>
      </c>
      <c r="DL16" t="s">
        <v>369</v>
      </c>
      <c r="DM16" t="s">
        <v>380</v>
      </c>
      <c r="DN16" t="s">
        <v>372</v>
      </c>
      <c r="DO16" t="s">
        <v>372</v>
      </c>
      <c r="DP16" t="s">
        <v>371</v>
      </c>
      <c r="DQ16" t="s">
        <v>371</v>
      </c>
      <c r="DR16" t="s">
        <v>368</v>
      </c>
      <c r="DW16" t="s">
        <v>368</v>
      </c>
      <c r="DZ16" t="s">
        <v>371</v>
      </c>
      <c r="EA16" t="s">
        <v>371</v>
      </c>
      <c r="EB16" t="s">
        <v>371</v>
      </c>
      <c r="EC16" t="s">
        <v>371</v>
      </c>
      <c r="ED16" t="s">
        <v>371</v>
      </c>
      <c r="EE16" t="s">
        <v>368</v>
      </c>
      <c r="EF16" t="s">
        <v>368</v>
      </c>
      <c r="EG16" t="s">
        <v>368</v>
      </c>
      <c r="EH16" t="s">
        <v>365</v>
      </c>
      <c r="EK16" t="s">
        <v>382</v>
      </c>
      <c r="EL16" t="s">
        <v>382</v>
      </c>
      <c r="EN16" t="s">
        <v>365</v>
      </c>
      <c r="EO16" t="s">
        <v>383</v>
      </c>
      <c r="EQ16" t="s">
        <v>365</v>
      </c>
      <c r="ER16" t="s">
        <v>365</v>
      </c>
      <c r="ET16" t="s">
        <v>384</v>
      </c>
      <c r="EU16" t="s">
        <v>385</v>
      </c>
      <c r="EV16" t="s">
        <v>384</v>
      </c>
      <c r="EW16" t="s">
        <v>385</v>
      </c>
      <c r="EX16" t="s">
        <v>384</v>
      </c>
      <c r="EY16" t="s">
        <v>385</v>
      </c>
      <c r="EZ16" t="s">
        <v>373</v>
      </c>
      <c r="FA16" t="s">
        <v>373</v>
      </c>
      <c r="FC16" t="s">
        <v>386</v>
      </c>
      <c r="FG16" t="s">
        <v>386</v>
      </c>
      <c r="FM16" t="s">
        <v>387</v>
      </c>
      <c r="FN16" t="s">
        <v>387</v>
      </c>
      <c r="GA16" t="s">
        <v>387</v>
      </c>
      <c r="GB16" t="s">
        <v>387</v>
      </c>
      <c r="GC16" t="s">
        <v>388</v>
      </c>
      <c r="GD16" t="s">
        <v>388</v>
      </c>
      <c r="GE16" t="s">
        <v>371</v>
      </c>
      <c r="GF16" t="s">
        <v>371</v>
      </c>
      <c r="GG16" t="s">
        <v>373</v>
      </c>
      <c r="GH16" t="s">
        <v>371</v>
      </c>
      <c r="GI16" t="s">
        <v>380</v>
      </c>
      <c r="GJ16" t="s">
        <v>373</v>
      </c>
      <c r="GK16" t="s">
        <v>373</v>
      </c>
      <c r="GM16" t="s">
        <v>387</v>
      </c>
      <c r="GN16" t="s">
        <v>387</v>
      </c>
      <c r="GO16" t="s">
        <v>387</v>
      </c>
      <c r="GP16" t="s">
        <v>387</v>
      </c>
      <c r="GQ16" t="s">
        <v>387</v>
      </c>
      <c r="GR16" t="s">
        <v>387</v>
      </c>
      <c r="GS16" t="s">
        <v>387</v>
      </c>
      <c r="GT16" t="s">
        <v>389</v>
      </c>
      <c r="GU16" t="s">
        <v>389</v>
      </c>
      <c r="GV16" t="s">
        <v>389</v>
      </c>
      <c r="GW16" t="s">
        <v>390</v>
      </c>
      <c r="GX16" t="s">
        <v>387</v>
      </c>
      <c r="GY16" t="s">
        <v>387</v>
      </c>
      <c r="GZ16" t="s">
        <v>387</v>
      </c>
      <c r="HA16" t="s">
        <v>387</v>
      </c>
      <c r="HB16" t="s">
        <v>387</v>
      </c>
      <c r="HC16" t="s">
        <v>387</v>
      </c>
      <c r="HD16" t="s">
        <v>387</v>
      </c>
      <c r="HE16" t="s">
        <v>387</v>
      </c>
      <c r="HF16" t="s">
        <v>387</v>
      </c>
      <c r="HG16" t="s">
        <v>387</v>
      </c>
      <c r="HH16" t="s">
        <v>387</v>
      </c>
      <c r="HI16" t="s">
        <v>387</v>
      </c>
      <c r="HP16" t="s">
        <v>387</v>
      </c>
      <c r="HQ16" t="s">
        <v>373</v>
      </c>
      <c r="HR16" t="s">
        <v>373</v>
      </c>
      <c r="HS16" t="s">
        <v>384</v>
      </c>
      <c r="HT16" t="s">
        <v>385</v>
      </c>
      <c r="HU16" t="s">
        <v>385</v>
      </c>
      <c r="HY16" t="s">
        <v>385</v>
      </c>
      <c r="IC16" t="s">
        <v>369</v>
      </c>
      <c r="ID16" t="s">
        <v>369</v>
      </c>
      <c r="IE16" t="s">
        <v>380</v>
      </c>
      <c r="IF16" t="s">
        <v>380</v>
      </c>
      <c r="IG16" t="s">
        <v>391</v>
      </c>
      <c r="IH16" t="s">
        <v>391</v>
      </c>
      <c r="II16" t="s">
        <v>387</v>
      </c>
      <c r="IJ16" t="s">
        <v>387</v>
      </c>
      <c r="IK16" t="s">
        <v>387</v>
      </c>
      <c r="IL16" t="s">
        <v>387</v>
      </c>
      <c r="IM16" t="s">
        <v>387</v>
      </c>
      <c r="IN16" t="s">
        <v>387</v>
      </c>
      <c r="IO16" t="s">
        <v>371</v>
      </c>
      <c r="IP16" t="s">
        <v>387</v>
      </c>
      <c r="IR16" t="s">
        <v>374</v>
      </c>
      <c r="IS16" t="s">
        <v>374</v>
      </c>
      <c r="IT16" t="s">
        <v>371</v>
      </c>
      <c r="IU16" t="s">
        <v>371</v>
      </c>
      <c r="IV16" t="s">
        <v>371</v>
      </c>
      <c r="IW16" t="s">
        <v>371</v>
      </c>
      <c r="IX16" t="s">
        <v>371</v>
      </c>
      <c r="IY16" t="s">
        <v>373</v>
      </c>
      <c r="IZ16" t="s">
        <v>373</v>
      </c>
      <c r="JA16" t="s">
        <v>373</v>
      </c>
      <c r="JB16" t="s">
        <v>371</v>
      </c>
      <c r="JC16" t="s">
        <v>369</v>
      </c>
      <c r="JD16" t="s">
        <v>380</v>
      </c>
      <c r="JE16" t="s">
        <v>373</v>
      </c>
      <c r="JF16" t="s">
        <v>373</v>
      </c>
    </row>
    <row r="17" spans="1:266" x14ac:dyDescent="0.2">
      <c r="A17">
        <v>1</v>
      </c>
      <c r="B17">
        <v>1657592998.5</v>
      </c>
      <c r="C17">
        <v>0</v>
      </c>
      <c r="D17" t="s">
        <v>392</v>
      </c>
      <c r="E17" t="s">
        <v>393</v>
      </c>
      <c r="F17" t="s">
        <v>394</v>
      </c>
      <c r="H17" t="s">
        <v>395</v>
      </c>
      <c r="I17" t="s">
        <v>396</v>
      </c>
      <c r="J17" t="s">
        <v>624</v>
      </c>
      <c r="K17">
        <v>1657592998.5</v>
      </c>
      <c r="L17">
        <f t="shared" ref="L17:L48" si="0">(M17)/1000</f>
        <v>3.3701996986883328E-3</v>
      </c>
      <c r="M17">
        <f t="shared" ref="M17:M48" si="1">1000*CW17*AK17*(CS17-CT17)/(100*CL17*(1000-AK17*CS17))</f>
        <v>3.3701996986883329</v>
      </c>
      <c r="N17">
        <f t="shared" ref="N17:N48" si="2">CW17*AK17*(CR17-CQ17*(1000-AK17*CT17)/(1000-AK17*CS17))/(100*CL17)</f>
        <v>20.947801252870079</v>
      </c>
      <c r="O17">
        <f t="shared" ref="O17:O48" si="3">CQ17 - IF(AK17&gt;1, N17*CL17*100/(AM17*DE17), 0)</f>
        <v>385.21600000000001</v>
      </c>
      <c r="P17">
        <f t="shared" ref="P17:P48" si="4">((V17-L17/2)*O17-N17)/(V17+L17/2)</f>
        <v>244.85818623867576</v>
      </c>
      <c r="Q17">
        <f t="shared" ref="Q17:Q48" si="5">P17*(CX17+CY17)/1000</f>
        <v>24.851390940974991</v>
      </c>
      <c r="R17">
        <f t="shared" ref="R17:R48" si="6">(CQ17 - IF(AK17&gt;1, N17*CL17*100/(AM17*DE17), 0))*(CX17+CY17)/1000</f>
        <v>39.096725985657599</v>
      </c>
      <c r="S17">
        <f t="shared" ref="S17:S48" si="7">2/((1/U17-1/T17)+SIGN(U17)*SQRT((1/U17-1/T17)*(1/U17-1/T17) + 4*CM17/((CM17+1)*(CM17+1))*(2*1/U17*1/T17-1/T17*1/T17)))</f>
        <v>0.26742835931256964</v>
      </c>
      <c r="T17">
        <f t="shared" ref="T17:T48" si="8"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1.9209386824959789</v>
      </c>
      <c r="U17">
        <f t="shared" ref="U17:U48" si="9">L17*(1000-(1000*0.61365*EXP(17.502*Y17/(240.97+Y17))/(CX17+CY17)+CS17)/2)/(1000*0.61365*EXP(17.502*Y17/(240.97+Y17))/(CX17+CY17)-CS17)</f>
        <v>0.24833340596725226</v>
      </c>
      <c r="V17">
        <f t="shared" ref="V17:V48" si="10">1/((CM17+1)/(S17/1.6)+1/(T17/1.37)) + CM17/((CM17+1)/(S17/1.6) + CM17/(T17/1.37))</f>
        <v>0.15681021654129867</v>
      </c>
      <c r="W17">
        <f t="shared" ref="W17:W48" si="11">(CH17*CK17)</f>
        <v>241.73537400000004</v>
      </c>
      <c r="X17">
        <f t="shared" ref="X17:X48" si="12">(CZ17+(W17+2*0.95*0.0000000567*(((CZ17+$B$7)+273)^4-(CZ17+273)^4)-44100*L17)/(1.84*29.3*T17+8*0.95*0.0000000567*(CZ17+273)^3))</f>
        <v>28.162677626998224</v>
      </c>
      <c r="Y17">
        <f t="shared" ref="Y17:Y48" si="13">($C$7*DA17+$D$7*DB17+$E$7*X17)</f>
        <v>28.162677626998224</v>
      </c>
      <c r="Z17">
        <f t="shared" ref="Z17:Z48" si="14">0.61365*EXP(17.502*Y17/(240.97+Y17))</f>
        <v>3.8309774496081586</v>
      </c>
      <c r="AA17">
        <f t="shared" ref="AA17:AA48" si="15">(AB17/AC17*100)</f>
        <v>68.315516157368251</v>
      </c>
      <c r="AB17">
        <f t="shared" ref="AB17:AB48" si="16">CS17*(CX17+CY17)/1000</f>
        <v>2.4965247180677999</v>
      </c>
      <c r="AC17">
        <f t="shared" ref="AC17:AC48" si="17">0.61365*EXP(17.502*CZ17/(240.97+CZ17))</f>
        <v>3.6544036530689876</v>
      </c>
      <c r="AD17">
        <f t="shared" ref="AD17:AD48" si="18">(Z17-CS17*(CX17+CY17)/1000)</f>
        <v>1.3344527315403587</v>
      </c>
      <c r="AE17">
        <f t="shared" ref="AE17:AE48" si="19">(-L17*44100)</f>
        <v>-148.62580671215548</v>
      </c>
      <c r="AF17">
        <f t="shared" ref="AF17:AF48" si="20">2*29.3*T17*0.92*(CZ17-Y17)</f>
        <v>-83.675493185688794</v>
      </c>
      <c r="AG17">
        <f t="shared" ref="AG17:AG48" si="21">2*0.95*0.0000000567*(((CZ17+$B$7)+273)^4-(Y17+273)^4)</f>
        <v>-9.4722100133836928</v>
      </c>
      <c r="AH17">
        <f t="shared" ref="AH17:AH48" si="22">W17+AG17+AE17+AF17</f>
        <v>-3.813591122792559E-2</v>
      </c>
      <c r="AI17">
        <v>0</v>
      </c>
      <c r="AJ17">
        <v>0</v>
      </c>
      <c r="AK17">
        <f t="shared" ref="AK17:AK48" si="23">IF(AI17*$H$13&gt;=AM17,1,(AM17/(AM17-AI17*$H$13)))</f>
        <v>1</v>
      </c>
      <c r="AL17">
        <f t="shared" ref="AL17:AL48" si="24">(AK17-1)*100</f>
        <v>0</v>
      </c>
      <c r="AM17">
        <f t="shared" ref="AM17:AM48" si="25">MAX(0,($B$13+$C$13*DE17)/(1+$D$13*DE17)*CX17/(CZ17+273)*$E$13)</f>
        <v>25885.268668443354</v>
      </c>
      <c r="AN17" t="s">
        <v>397</v>
      </c>
      <c r="AO17" t="s">
        <v>397</v>
      </c>
      <c r="AP17">
        <v>0</v>
      </c>
      <c r="AQ17">
        <v>0</v>
      </c>
      <c r="AR17" t="e">
        <f t="shared" ref="AR17:AR48" si="26">1-AP17/AQ17</f>
        <v>#DIV/0!</v>
      </c>
      <c r="AS17">
        <v>0</v>
      </c>
      <c r="AT17" t="s">
        <v>397</v>
      </c>
      <c r="AU17" t="s">
        <v>397</v>
      </c>
      <c r="AV17">
        <v>0</v>
      </c>
      <c r="AW17">
        <v>0</v>
      </c>
      <c r="AX17" t="e">
        <f t="shared" ref="AX17:AX48" si="27">1-AV17/AW17</f>
        <v>#DIV/0!</v>
      </c>
      <c r="AY17">
        <v>0.5</v>
      </c>
      <c r="AZ17">
        <f t="shared" ref="AZ17:AZ48" si="28">CI17</f>
        <v>1261.1646000000001</v>
      </c>
      <c r="BA17">
        <f t="shared" ref="BA17:BA48" si="29">N17</f>
        <v>20.947801252870079</v>
      </c>
      <c r="BB17" t="e">
        <f t="shared" ref="BB17:BB48" si="30">AX17*AY17*AZ17</f>
        <v>#DIV/0!</v>
      </c>
      <c r="BC17">
        <f t="shared" ref="BC17:BC48" si="31">(BA17-AS17)/AZ17</f>
        <v>1.6609886808486438E-2</v>
      </c>
      <c r="BD17" t="e">
        <f t="shared" ref="BD17:BD48" si="32">(AQ17-AW17)/AW17</f>
        <v>#DIV/0!</v>
      </c>
      <c r="BE17" t="e">
        <f t="shared" ref="BE17:BE48" si="33">AP17/(AR17+AP17/AW17)</f>
        <v>#DIV/0!</v>
      </c>
      <c r="BF17" t="s">
        <v>397</v>
      </c>
      <c r="BG17">
        <v>0</v>
      </c>
      <c r="BH17" t="e">
        <f t="shared" ref="BH17:BH48" si="34">IF(BG17&lt;&gt;0, BG17, BE17)</f>
        <v>#DIV/0!</v>
      </c>
      <c r="BI17" t="e">
        <f t="shared" ref="BI17:BI48" si="35">1-BH17/AW17</f>
        <v>#DIV/0!</v>
      </c>
      <c r="BJ17" t="e">
        <f t="shared" ref="BJ17:BJ48" si="36">(AW17-AV17)/(AW17-BH17)</f>
        <v>#DIV/0!</v>
      </c>
      <c r="BK17" t="e">
        <f t="shared" ref="BK17:BK48" si="37">(AQ17-AW17)/(AQ17-BH17)</f>
        <v>#DIV/0!</v>
      </c>
      <c r="BL17" t="e">
        <f t="shared" ref="BL17:BL48" si="38">(AW17-AV17)/(AW17-AP17)</f>
        <v>#DIV/0!</v>
      </c>
      <c r="BM17" t="e">
        <f t="shared" ref="BM17:BM48" si="39">(AQ17-AW17)/(AQ17-AP17)</f>
        <v>#DIV/0!</v>
      </c>
      <c r="BN17" t="e">
        <f t="shared" ref="BN17:BN48" si="40">(BJ17*BH17/AV17)</f>
        <v>#DIV/0!</v>
      </c>
      <c r="BO17" t="e">
        <f t="shared" ref="BO17:BO48" si="41">(1-BN17)</f>
        <v>#DIV/0!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f t="shared" ref="CH17:CH48" si="42">$B$11*DF17+$C$11*DG17+$F$11*DR17*(1-DU17)</f>
        <v>1499.94</v>
      </c>
      <c r="CI17">
        <f t="shared" ref="CI17:CI48" si="43">CH17*CJ17</f>
        <v>1261.1646000000001</v>
      </c>
      <c r="CJ17">
        <f t="shared" ref="CJ17:CJ48" si="44">($B$11*$D$9+$C$11*$D$9+$F$11*((EE17+DW17)/MAX(EE17+DW17+EF17, 0.1)*$I$9+EF17/MAX(EE17+DW17+EF17, 0.1)*$J$9))/($B$11+$C$11+$F$11)</f>
        <v>0.84081003240129604</v>
      </c>
      <c r="CK17">
        <f t="shared" ref="CK17:CK48" si="45">($B$11*$K$9+$C$11*$K$9+$F$11*((EE17+DW17)/MAX(EE17+DW17+EF17, 0.1)*$P$9+EF17/MAX(EE17+DW17+EF17, 0.1)*$Q$9))/($B$11+$C$11+$F$11)</f>
        <v>0.16116336253450139</v>
      </c>
      <c r="CL17">
        <v>6</v>
      </c>
      <c r="CM17">
        <v>0.5</v>
      </c>
      <c r="CN17" t="s">
        <v>398</v>
      </c>
      <c r="CO17">
        <v>2</v>
      </c>
      <c r="CP17">
        <v>1657592998.5</v>
      </c>
      <c r="CQ17">
        <v>385.21600000000001</v>
      </c>
      <c r="CR17">
        <v>409.476</v>
      </c>
      <c r="CS17">
        <v>24.597999999999999</v>
      </c>
      <c r="CT17">
        <v>21.013100000000001</v>
      </c>
      <c r="CU17">
        <v>382.11700000000002</v>
      </c>
      <c r="CV17">
        <v>23.81</v>
      </c>
      <c r="CW17">
        <v>550.19100000000003</v>
      </c>
      <c r="CX17">
        <v>101.393</v>
      </c>
      <c r="CY17">
        <v>9.9996100000000004E-2</v>
      </c>
      <c r="CZ17">
        <v>27.354700000000001</v>
      </c>
      <c r="DA17">
        <v>27.616700000000002</v>
      </c>
      <c r="DB17">
        <v>999.9</v>
      </c>
      <c r="DC17">
        <v>0</v>
      </c>
      <c r="DD17">
        <v>0</v>
      </c>
      <c r="DE17">
        <v>5006.25</v>
      </c>
      <c r="DF17">
        <v>0</v>
      </c>
      <c r="DG17">
        <v>1295.82</v>
      </c>
      <c r="DH17">
        <v>-24.254899999999999</v>
      </c>
      <c r="DI17">
        <v>394.99299999999999</v>
      </c>
      <c r="DJ17">
        <v>418.26499999999999</v>
      </c>
      <c r="DK17">
        <v>3.72695</v>
      </c>
      <c r="DL17">
        <v>409.476</v>
      </c>
      <c r="DM17">
        <v>21.013100000000001</v>
      </c>
      <c r="DN17">
        <v>2.5084599999999999</v>
      </c>
      <c r="DO17">
        <v>2.1305700000000001</v>
      </c>
      <c r="DP17">
        <v>21.081499999999998</v>
      </c>
      <c r="DQ17">
        <v>18.4496</v>
      </c>
      <c r="DR17">
        <v>1499.94</v>
      </c>
      <c r="DS17">
        <v>0.973001</v>
      </c>
      <c r="DT17">
        <v>2.6998899999999999E-2</v>
      </c>
      <c r="DU17">
        <v>0</v>
      </c>
      <c r="DV17">
        <v>2.3900999999999999</v>
      </c>
      <c r="DW17">
        <v>0</v>
      </c>
      <c r="DX17">
        <v>24560.5</v>
      </c>
      <c r="DY17">
        <v>13303.1</v>
      </c>
      <c r="DZ17">
        <v>36</v>
      </c>
      <c r="EA17">
        <v>38.375</v>
      </c>
      <c r="EB17">
        <v>36.811999999999998</v>
      </c>
      <c r="EC17">
        <v>36.811999999999998</v>
      </c>
      <c r="ED17">
        <v>36.375</v>
      </c>
      <c r="EE17">
        <v>1459.44</v>
      </c>
      <c r="EF17">
        <v>40.5</v>
      </c>
      <c r="EG17">
        <v>0</v>
      </c>
      <c r="EH17">
        <v>1657593018.8</v>
      </c>
      <c r="EI17">
        <v>0</v>
      </c>
      <c r="EJ17">
        <v>2.3659500000000002</v>
      </c>
      <c r="EK17">
        <v>0.52842735177692579</v>
      </c>
      <c r="EL17">
        <v>-1486.5709404643119</v>
      </c>
      <c r="EM17">
        <v>24666.561538461541</v>
      </c>
      <c r="EN17">
        <v>15</v>
      </c>
      <c r="EO17">
        <v>1657593027.5</v>
      </c>
      <c r="EP17" t="s">
        <v>399</v>
      </c>
      <c r="EQ17">
        <v>1657593027.5</v>
      </c>
      <c r="ER17">
        <v>1657593024.5</v>
      </c>
      <c r="ES17">
        <v>1</v>
      </c>
      <c r="ET17">
        <v>-4.3999999999999997E-2</v>
      </c>
      <c r="EU17">
        <v>-2.4E-2</v>
      </c>
      <c r="EV17">
        <v>3.0990000000000002</v>
      </c>
      <c r="EW17">
        <v>0.78800000000000003</v>
      </c>
      <c r="EX17">
        <v>408</v>
      </c>
      <c r="EY17">
        <v>21</v>
      </c>
      <c r="EZ17">
        <v>0.08</v>
      </c>
      <c r="FA17">
        <v>0.02</v>
      </c>
      <c r="FB17">
        <v>-24.251848780487801</v>
      </c>
      <c r="FC17">
        <v>-0.51190452961675448</v>
      </c>
      <c r="FD17">
        <v>8.0259369552419454E-2</v>
      </c>
      <c r="FE17">
        <v>0</v>
      </c>
      <c r="FF17">
        <v>3.7446107317073172</v>
      </c>
      <c r="FG17">
        <v>2.690278745644634E-2</v>
      </c>
      <c r="FH17">
        <v>1.488257704379871E-2</v>
      </c>
      <c r="FI17">
        <v>1</v>
      </c>
      <c r="FJ17">
        <v>1</v>
      </c>
      <c r="FK17">
        <v>2</v>
      </c>
      <c r="FL17" t="s">
        <v>400</v>
      </c>
      <c r="FM17">
        <v>3.0617899999999998</v>
      </c>
      <c r="FN17">
        <v>2.7639800000000001</v>
      </c>
      <c r="FO17">
        <v>9.8155999999999993E-2</v>
      </c>
      <c r="FP17">
        <v>0.104022</v>
      </c>
      <c r="FQ17">
        <v>0.12102</v>
      </c>
      <c r="FR17">
        <v>0.110967</v>
      </c>
      <c r="FS17">
        <v>28726.1</v>
      </c>
      <c r="FT17">
        <v>22298.3</v>
      </c>
      <c r="FU17">
        <v>29899</v>
      </c>
      <c r="FV17">
        <v>24333</v>
      </c>
      <c r="FW17">
        <v>34569.199999999997</v>
      </c>
      <c r="FX17">
        <v>31575.5</v>
      </c>
      <c r="FY17">
        <v>43250.8</v>
      </c>
      <c r="FZ17">
        <v>39691.9</v>
      </c>
      <c r="GA17">
        <v>2.08792</v>
      </c>
      <c r="GB17">
        <v>1.9657</v>
      </c>
      <c r="GC17">
        <v>9.1932700000000006E-2</v>
      </c>
      <c r="GD17">
        <v>0</v>
      </c>
      <c r="GE17">
        <v>26.1129</v>
      </c>
      <c r="GF17">
        <v>999.9</v>
      </c>
      <c r="GG17">
        <v>52.2</v>
      </c>
      <c r="GH17">
        <v>35</v>
      </c>
      <c r="GI17">
        <v>29.080400000000001</v>
      </c>
      <c r="GJ17">
        <v>30.898199999999999</v>
      </c>
      <c r="GK17">
        <v>37.548099999999998</v>
      </c>
      <c r="GL17">
        <v>1</v>
      </c>
      <c r="GM17">
        <v>-5.9501999999999999E-2</v>
      </c>
      <c r="GN17">
        <v>0.37767200000000001</v>
      </c>
      <c r="GO17">
        <v>20.269300000000001</v>
      </c>
      <c r="GP17">
        <v>5.2282200000000003</v>
      </c>
      <c r="GQ17">
        <v>11.902100000000001</v>
      </c>
      <c r="GR17">
        <v>4.9649999999999999</v>
      </c>
      <c r="GS17">
        <v>3.2919999999999998</v>
      </c>
      <c r="GT17">
        <v>9999</v>
      </c>
      <c r="GU17">
        <v>9999</v>
      </c>
      <c r="GV17">
        <v>8456.1</v>
      </c>
      <c r="GW17">
        <v>986.4</v>
      </c>
      <c r="GX17">
        <v>1.87714</v>
      </c>
      <c r="GY17">
        <v>1.8754599999999999</v>
      </c>
      <c r="GZ17">
        <v>1.8741000000000001</v>
      </c>
      <c r="HA17">
        <v>1.8733299999999999</v>
      </c>
      <c r="HB17">
        <v>1.87483</v>
      </c>
      <c r="HC17">
        <v>1.8697699999999999</v>
      </c>
      <c r="HD17">
        <v>1.8739300000000001</v>
      </c>
      <c r="HE17">
        <v>1.8790800000000001</v>
      </c>
      <c r="HF17">
        <v>0</v>
      </c>
      <c r="HG17">
        <v>0</v>
      </c>
      <c r="HH17">
        <v>0</v>
      </c>
      <c r="HI17">
        <v>0</v>
      </c>
      <c r="HJ17" t="s">
        <v>401</v>
      </c>
      <c r="HK17" t="s">
        <v>402</v>
      </c>
      <c r="HL17" t="s">
        <v>403</v>
      </c>
      <c r="HM17" t="s">
        <v>404</v>
      </c>
      <c r="HN17" t="s">
        <v>404</v>
      </c>
      <c r="HO17" t="s">
        <v>403</v>
      </c>
      <c r="HP17">
        <v>0</v>
      </c>
      <c r="HQ17">
        <v>100</v>
      </c>
      <c r="HR17">
        <v>100</v>
      </c>
      <c r="HS17">
        <v>3.0990000000000002</v>
      </c>
      <c r="HT17">
        <v>0.78800000000000003</v>
      </c>
      <c r="HU17">
        <v>2.1749502630173958</v>
      </c>
      <c r="HV17">
        <v>3.163010181404715E-3</v>
      </c>
      <c r="HW17">
        <v>-2.0387379993135292E-6</v>
      </c>
      <c r="HX17">
        <v>3.1271754133825109E-10</v>
      </c>
      <c r="HY17">
        <v>0.24166909327494041</v>
      </c>
      <c r="HZ17">
        <v>2.270584893602463E-2</v>
      </c>
      <c r="IA17">
        <v>3.1699989254327387E-4</v>
      </c>
      <c r="IB17">
        <v>-2.3669067489602241E-6</v>
      </c>
      <c r="IC17">
        <v>4</v>
      </c>
      <c r="ID17">
        <v>1883</v>
      </c>
      <c r="IE17">
        <v>1</v>
      </c>
      <c r="IF17">
        <v>28</v>
      </c>
      <c r="IG17">
        <v>4051.6</v>
      </c>
      <c r="IH17">
        <v>4049.8</v>
      </c>
      <c r="II17">
        <v>1.02783</v>
      </c>
      <c r="IJ17">
        <v>2.4462899999999999</v>
      </c>
      <c r="IK17">
        <v>1.42578</v>
      </c>
      <c r="IL17">
        <v>2.2827099999999998</v>
      </c>
      <c r="IM17">
        <v>1.5478499999999999</v>
      </c>
      <c r="IN17">
        <v>2.2717299999999998</v>
      </c>
      <c r="IO17">
        <v>37.409799999999997</v>
      </c>
      <c r="IP17">
        <v>15.5768</v>
      </c>
      <c r="IQ17">
        <v>18</v>
      </c>
      <c r="IR17">
        <v>564.00800000000004</v>
      </c>
      <c r="IS17">
        <v>472.18799999999999</v>
      </c>
      <c r="IT17">
        <v>25.001000000000001</v>
      </c>
      <c r="IU17">
        <v>26.545100000000001</v>
      </c>
      <c r="IV17">
        <v>30.0002</v>
      </c>
      <c r="IW17">
        <v>26.435199999999998</v>
      </c>
      <c r="IX17">
        <v>26.361000000000001</v>
      </c>
      <c r="IY17">
        <v>20.5838</v>
      </c>
      <c r="IZ17">
        <v>29.029399999999999</v>
      </c>
      <c r="JA17">
        <v>6.5356199999999998</v>
      </c>
      <c r="JB17">
        <v>25</v>
      </c>
      <c r="JC17">
        <v>410</v>
      </c>
      <c r="JD17">
        <v>21.0701</v>
      </c>
      <c r="JE17">
        <v>100.169</v>
      </c>
      <c r="JF17">
        <v>100.991</v>
      </c>
    </row>
    <row r="18" spans="1:266" x14ac:dyDescent="0.2">
      <c r="A18">
        <v>2</v>
      </c>
      <c r="B18">
        <v>1657593261</v>
      </c>
      <c r="C18">
        <v>262.5</v>
      </c>
      <c r="D18" t="s">
        <v>405</v>
      </c>
      <c r="E18" t="s">
        <v>406</v>
      </c>
      <c r="F18" t="s">
        <v>394</v>
      </c>
      <c r="H18" t="s">
        <v>395</v>
      </c>
      <c r="I18" t="s">
        <v>396</v>
      </c>
      <c r="J18" t="s">
        <v>624</v>
      </c>
      <c r="K18">
        <v>1657593261</v>
      </c>
      <c r="L18">
        <f t="shared" si="0"/>
        <v>3.5908511421385916E-3</v>
      </c>
      <c r="M18">
        <f t="shared" si="1"/>
        <v>3.5908511421385918</v>
      </c>
      <c r="N18">
        <f t="shared" si="2"/>
        <v>21.190201646501521</v>
      </c>
      <c r="O18">
        <f t="shared" si="3"/>
        <v>375.245</v>
      </c>
      <c r="P18">
        <f t="shared" si="4"/>
        <v>246.56051612412375</v>
      </c>
      <c r="Q18">
        <f t="shared" si="5"/>
        <v>25.02275095906262</v>
      </c>
      <c r="R18">
        <f t="shared" si="6"/>
        <v>38.082586503454998</v>
      </c>
      <c r="S18">
        <f t="shared" si="7"/>
        <v>0.29769844483333763</v>
      </c>
      <c r="T18">
        <f t="shared" si="8"/>
        <v>1.9193837060511516</v>
      </c>
      <c r="U18">
        <f t="shared" si="9"/>
        <v>0.27422187765784611</v>
      </c>
      <c r="V18">
        <f t="shared" si="10"/>
        <v>0.17334340938802489</v>
      </c>
      <c r="W18">
        <f t="shared" si="11"/>
        <v>241.74175799999998</v>
      </c>
      <c r="X18">
        <f t="shared" si="12"/>
        <v>28.07242407221117</v>
      </c>
      <c r="Y18">
        <f t="shared" si="13"/>
        <v>28.07242407221117</v>
      </c>
      <c r="Z18">
        <f t="shared" si="14"/>
        <v>3.8108913157151281</v>
      </c>
      <c r="AA18">
        <f t="shared" si="15"/>
        <v>69.077372370965819</v>
      </c>
      <c r="AB18">
        <f t="shared" si="16"/>
        <v>2.5234198026795998</v>
      </c>
      <c r="AC18">
        <f t="shared" si="17"/>
        <v>3.653033860535535</v>
      </c>
      <c r="AD18">
        <f t="shared" si="18"/>
        <v>1.2874715130355283</v>
      </c>
      <c r="AE18">
        <f t="shared" si="19"/>
        <v>-158.35653536831188</v>
      </c>
      <c r="AF18">
        <f t="shared" si="20"/>
        <v>-74.930776318330857</v>
      </c>
      <c r="AG18">
        <f t="shared" si="21"/>
        <v>-8.4850703289484137</v>
      </c>
      <c r="AH18">
        <f t="shared" si="22"/>
        <v>-3.0624015591172338E-2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25846.939343203278</v>
      </c>
      <c r="AN18" t="s">
        <v>397</v>
      </c>
      <c r="AO18" t="s">
        <v>397</v>
      </c>
      <c r="AP18">
        <v>0</v>
      </c>
      <c r="AQ18">
        <v>0</v>
      </c>
      <c r="AR18" t="e">
        <f t="shared" si="26"/>
        <v>#DIV/0!</v>
      </c>
      <c r="AS18">
        <v>0</v>
      </c>
      <c r="AT18" t="s">
        <v>397</v>
      </c>
      <c r="AU18" t="s">
        <v>397</v>
      </c>
      <c r="AV18">
        <v>0</v>
      </c>
      <c r="AW18">
        <v>0</v>
      </c>
      <c r="AX18" t="e">
        <f t="shared" si="27"/>
        <v>#DIV/0!</v>
      </c>
      <c r="AY18">
        <v>0.5</v>
      </c>
      <c r="AZ18">
        <f t="shared" si="28"/>
        <v>1261.1982</v>
      </c>
      <c r="BA18">
        <f t="shared" si="29"/>
        <v>21.190201646501521</v>
      </c>
      <c r="BB18" t="e">
        <f t="shared" si="30"/>
        <v>#DIV/0!</v>
      </c>
      <c r="BC18">
        <f t="shared" si="31"/>
        <v>1.6801642792149182E-2</v>
      </c>
      <c r="BD18" t="e">
        <f t="shared" si="32"/>
        <v>#DIV/0!</v>
      </c>
      <c r="BE18" t="e">
        <f t="shared" si="33"/>
        <v>#DIV/0!</v>
      </c>
      <c r="BF18" t="s">
        <v>397</v>
      </c>
      <c r="BG18">
        <v>0</v>
      </c>
      <c r="BH18" t="e">
        <f t="shared" si="34"/>
        <v>#DIV/0!</v>
      </c>
      <c r="BI18" t="e">
        <f t="shared" si="35"/>
        <v>#DIV/0!</v>
      </c>
      <c r="BJ18" t="e">
        <f t="shared" si="36"/>
        <v>#DIV/0!</v>
      </c>
      <c r="BK18" t="e">
        <f t="shared" si="37"/>
        <v>#DIV/0!</v>
      </c>
      <c r="BL18" t="e">
        <f t="shared" si="38"/>
        <v>#DIV/0!</v>
      </c>
      <c r="BM18" t="e">
        <f t="shared" si="39"/>
        <v>#DIV/0!</v>
      </c>
      <c r="BN18" t="e">
        <f t="shared" si="40"/>
        <v>#DIV/0!</v>
      </c>
      <c r="BO18" t="e">
        <f t="shared" si="41"/>
        <v>#DIV/0!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f t="shared" si="42"/>
        <v>1499.98</v>
      </c>
      <c r="CI18">
        <f t="shared" si="43"/>
        <v>1261.1982</v>
      </c>
      <c r="CJ18">
        <f t="shared" si="44"/>
        <v>0.84081001080014395</v>
      </c>
      <c r="CK18">
        <f t="shared" si="45"/>
        <v>0.1611633208442779</v>
      </c>
      <c r="CL18">
        <v>6</v>
      </c>
      <c r="CM18">
        <v>0.5</v>
      </c>
      <c r="CN18" t="s">
        <v>398</v>
      </c>
      <c r="CO18">
        <v>2</v>
      </c>
      <c r="CP18">
        <v>1657593261</v>
      </c>
      <c r="CQ18">
        <v>375.245</v>
      </c>
      <c r="CR18">
        <v>399.82</v>
      </c>
      <c r="CS18">
        <v>24.8644</v>
      </c>
      <c r="CT18">
        <v>21.046299999999999</v>
      </c>
      <c r="CU18">
        <v>372.20299999999997</v>
      </c>
      <c r="CV18">
        <v>23.953399999999998</v>
      </c>
      <c r="CW18">
        <v>550.25800000000004</v>
      </c>
      <c r="CX18">
        <v>101.387</v>
      </c>
      <c r="CY18">
        <v>0.100259</v>
      </c>
      <c r="CZ18">
        <v>27.348299999999998</v>
      </c>
      <c r="DA18">
        <v>27.472799999999999</v>
      </c>
      <c r="DB18">
        <v>999.9</v>
      </c>
      <c r="DC18">
        <v>0</v>
      </c>
      <c r="DD18">
        <v>0</v>
      </c>
      <c r="DE18">
        <v>5000</v>
      </c>
      <c r="DF18">
        <v>0</v>
      </c>
      <c r="DG18">
        <v>1318.6</v>
      </c>
      <c r="DH18">
        <v>-24.5748</v>
      </c>
      <c r="DI18">
        <v>384.81299999999999</v>
      </c>
      <c r="DJ18">
        <v>408.416</v>
      </c>
      <c r="DK18">
        <v>3.8180999999999998</v>
      </c>
      <c r="DL18">
        <v>399.82</v>
      </c>
      <c r="DM18">
        <v>21.046299999999999</v>
      </c>
      <c r="DN18">
        <v>2.5209299999999999</v>
      </c>
      <c r="DO18">
        <v>2.1338200000000001</v>
      </c>
      <c r="DP18">
        <v>21.162299999999998</v>
      </c>
      <c r="DQ18">
        <v>18.4739</v>
      </c>
      <c r="DR18">
        <v>1499.98</v>
      </c>
      <c r="DS18">
        <v>0.973001</v>
      </c>
      <c r="DT18">
        <v>2.6998899999999999E-2</v>
      </c>
      <c r="DU18">
        <v>0</v>
      </c>
      <c r="DV18">
        <v>1.9836</v>
      </c>
      <c r="DW18">
        <v>0</v>
      </c>
      <c r="DX18">
        <v>23317.1</v>
      </c>
      <c r="DY18">
        <v>13303.4</v>
      </c>
      <c r="DZ18">
        <v>38.125</v>
      </c>
      <c r="EA18">
        <v>40.186999999999998</v>
      </c>
      <c r="EB18">
        <v>38.811999999999998</v>
      </c>
      <c r="EC18">
        <v>38.061999999999998</v>
      </c>
      <c r="ED18">
        <v>38.186999999999998</v>
      </c>
      <c r="EE18">
        <v>1459.48</v>
      </c>
      <c r="EF18">
        <v>40.5</v>
      </c>
      <c r="EG18">
        <v>0</v>
      </c>
      <c r="EH18">
        <v>1657593281</v>
      </c>
      <c r="EI18">
        <v>0</v>
      </c>
      <c r="EJ18">
        <v>2.17456</v>
      </c>
      <c r="EK18">
        <v>0.76918462832406009</v>
      </c>
      <c r="EL18">
        <v>472.39230736940459</v>
      </c>
      <c r="EM18">
        <v>23347.356</v>
      </c>
      <c r="EN18">
        <v>15</v>
      </c>
      <c r="EO18">
        <v>1657593027.5</v>
      </c>
      <c r="EP18" t="s">
        <v>399</v>
      </c>
      <c r="EQ18">
        <v>1657593027.5</v>
      </c>
      <c r="ER18">
        <v>1657593024.5</v>
      </c>
      <c r="ES18">
        <v>1</v>
      </c>
      <c r="ET18">
        <v>-4.3999999999999997E-2</v>
      </c>
      <c r="EU18">
        <v>-2.4E-2</v>
      </c>
      <c r="EV18">
        <v>3.0990000000000002</v>
      </c>
      <c r="EW18">
        <v>0.78800000000000003</v>
      </c>
      <c r="EX18">
        <v>408</v>
      </c>
      <c r="EY18">
        <v>21</v>
      </c>
      <c r="EZ18">
        <v>0.08</v>
      </c>
      <c r="FA18">
        <v>0.02</v>
      </c>
      <c r="FB18">
        <v>-24.608742500000002</v>
      </c>
      <c r="FC18">
        <v>7.8082176360275007E-2</v>
      </c>
      <c r="FD18">
        <v>2.407120569788717E-2</v>
      </c>
      <c r="FE18">
        <v>1</v>
      </c>
      <c r="FF18">
        <v>3.820195</v>
      </c>
      <c r="FG18">
        <v>-0.14337478424015621</v>
      </c>
      <c r="FH18">
        <v>1.7206726301071899E-2</v>
      </c>
      <c r="FI18">
        <v>1</v>
      </c>
      <c r="FJ18">
        <v>2</v>
      </c>
      <c r="FK18">
        <v>2</v>
      </c>
      <c r="FL18" t="s">
        <v>407</v>
      </c>
      <c r="FM18">
        <v>3.0620699999999998</v>
      </c>
      <c r="FN18">
        <v>2.7642099999999998</v>
      </c>
      <c r="FO18">
        <v>9.6185900000000005E-2</v>
      </c>
      <c r="FP18">
        <v>0.102156</v>
      </c>
      <c r="FQ18">
        <v>0.121545</v>
      </c>
      <c r="FR18">
        <v>0.11110299999999999</v>
      </c>
      <c r="FS18">
        <v>28791.1</v>
      </c>
      <c r="FT18">
        <v>22347.7</v>
      </c>
      <c r="FU18">
        <v>29900.799999999999</v>
      </c>
      <c r="FV18">
        <v>24335.9</v>
      </c>
      <c r="FW18">
        <v>34547.9</v>
      </c>
      <c r="FX18">
        <v>31572.3</v>
      </c>
      <c r="FY18">
        <v>43251.3</v>
      </c>
      <c r="FZ18">
        <v>39694.400000000001</v>
      </c>
      <c r="GA18">
        <v>2.0898300000000001</v>
      </c>
      <c r="GB18">
        <v>1.9640200000000001</v>
      </c>
      <c r="GC18">
        <v>9.3393000000000004E-2</v>
      </c>
      <c r="GD18">
        <v>0</v>
      </c>
      <c r="GE18">
        <v>25.944800000000001</v>
      </c>
      <c r="GF18">
        <v>999.9</v>
      </c>
      <c r="GG18">
        <v>52.2</v>
      </c>
      <c r="GH18">
        <v>35.1</v>
      </c>
      <c r="GI18">
        <v>29.242100000000001</v>
      </c>
      <c r="GJ18">
        <v>31.218299999999999</v>
      </c>
      <c r="GK18">
        <v>37.928699999999999</v>
      </c>
      <c r="GL18">
        <v>1</v>
      </c>
      <c r="GM18">
        <v>-6.8689E-2</v>
      </c>
      <c r="GN18">
        <v>0.31691200000000003</v>
      </c>
      <c r="GO18">
        <v>20.267900000000001</v>
      </c>
      <c r="GP18">
        <v>5.2285199999999996</v>
      </c>
      <c r="GQ18">
        <v>11.902100000000001</v>
      </c>
      <c r="GR18">
        <v>4.9651500000000004</v>
      </c>
      <c r="GS18">
        <v>3.2919999999999998</v>
      </c>
      <c r="GT18">
        <v>9999</v>
      </c>
      <c r="GU18">
        <v>9999</v>
      </c>
      <c r="GV18">
        <v>8463.7999999999993</v>
      </c>
      <c r="GW18">
        <v>986.5</v>
      </c>
      <c r="GX18">
        <v>1.87714</v>
      </c>
      <c r="GY18">
        <v>1.8754500000000001</v>
      </c>
      <c r="GZ18">
        <v>1.8741099999999999</v>
      </c>
      <c r="HA18">
        <v>1.8733200000000001</v>
      </c>
      <c r="HB18">
        <v>1.87483</v>
      </c>
      <c r="HC18">
        <v>1.8697600000000001</v>
      </c>
      <c r="HD18">
        <v>1.8739300000000001</v>
      </c>
      <c r="HE18">
        <v>1.87907</v>
      </c>
      <c r="HF18">
        <v>0</v>
      </c>
      <c r="HG18">
        <v>0</v>
      </c>
      <c r="HH18">
        <v>0</v>
      </c>
      <c r="HI18">
        <v>0</v>
      </c>
      <c r="HJ18" t="s">
        <v>401</v>
      </c>
      <c r="HK18" t="s">
        <v>402</v>
      </c>
      <c r="HL18" t="s">
        <v>403</v>
      </c>
      <c r="HM18" t="s">
        <v>404</v>
      </c>
      <c r="HN18" t="s">
        <v>404</v>
      </c>
      <c r="HO18" t="s">
        <v>403</v>
      </c>
      <c r="HP18">
        <v>0</v>
      </c>
      <c r="HQ18">
        <v>100</v>
      </c>
      <c r="HR18">
        <v>100</v>
      </c>
      <c r="HS18">
        <v>3.0419999999999998</v>
      </c>
      <c r="HT18">
        <v>0.91100000000000003</v>
      </c>
      <c r="HU18">
        <v>2.1310234125305851</v>
      </c>
      <c r="HV18">
        <v>3.163010181404715E-3</v>
      </c>
      <c r="HW18">
        <v>-2.0387379993135292E-6</v>
      </c>
      <c r="HX18">
        <v>3.1271754133825109E-10</v>
      </c>
      <c r="HY18">
        <v>0.21772677637038881</v>
      </c>
      <c r="HZ18">
        <v>2.270584893602463E-2</v>
      </c>
      <c r="IA18">
        <v>3.1699989254327387E-4</v>
      </c>
      <c r="IB18">
        <v>-2.3669067489602241E-6</v>
      </c>
      <c r="IC18">
        <v>4</v>
      </c>
      <c r="ID18">
        <v>1883</v>
      </c>
      <c r="IE18">
        <v>1</v>
      </c>
      <c r="IF18">
        <v>28</v>
      </c>
      <c r="IG18">
        <v>3.9</v>
      </c>
      <c r="IH18">
        <v>3.9</v>
      </c>
      <c r="II18">
        <v>1.02783</v>
      </c>
      <c r="IJ18">
        <v>2.4291999999999998</v>
      </c>
      <c r="IK18">
        <v>1.42578</v>
      </c>
      <c r="IL18">
        <v>2.2827099999999998</v>
      </c>
      <c r="IM18">
        <v>1.5478499999999999</v>
      </c>
      <c r="IN18">
        <v>2.3901400000000002</v>
      </c>
      <c r="IO18">
        <v>37.313800000000001</v>
      </c>
      <c r="IP18">
        <v>15.541700000000001</v>
      </c>
      <c r="IQ18">
        <v>18</v>
      </c>
      <c r="IR18">
        <v>564.49900000000002</v>
      </c>
      <c r="IS18">
        <v>470.52499999999998</v>
      </c>
      <c r="IT18">
        <v>24.998699999999999</v>
      </c>
      <c r="IU18">
        <v>26.444400000000002</v>
      </c>
      <c r="IV18">
        <v>30.0002</v>
      </c>
      <c r="IW18">
        <v>26.353000000000002</v>
      </c>
      <c r="IX18">
        <v>26.285299999999999</v>
      </c>
      <c r="IY18">
        <v>20.598700000000001</v>
      </c>
      <c r="IZ18">
        <v>30.716000000000001</v>
      </c>
      <c r="JA18">
        <v>0</v>
      </c>
      <c r="JB18">
        <v>25</v>
      </c>
      <c r="JC18">
        <v>400</v>
      </c>
      <c r="JD18">
        <v>21.046900000000001</v>
      </c>
      <c r="JE18">
        <v>100.172</v>
      </c>
      <c r="JF18">
        <v>101</v>
      </c>
    </row>
    <row r="19" spans="1:266" x14ac:dyDescent="0.2">
      <c r="A19">
        <v>3</v>
      </c>
      <c r="B19">
        <v>1657593336.5</v>
      </c>
      <c r="C19">
        <v>338</v>
      </c>
      <c r="D19" t="s">
        <v>408</v>
      </c>
      <c r="E19" t="s">
        <v>409</v>
      </c>
      <c r="F19" t="s">
        <v>394</v>
      </c>
      <c r="H19" t="s">
        <v>395</v>
      </c>
      <c r="I19" t="s">
        <v>396</v>
      </c>
      <c r="J19" t="s">
        <v>624</v>
      </c>
      <c r="K19">
        <v>1657593336.5</v>
      </c>
      <c r="L19">
        <f t="shared" si="0"/>
        <v>3.7040417928891553E-3</v>
      </c>
      <c r="M19">
        <f t="shared" si="1"/>
        <v>3.7040417928891554</v>
      </c>
      <c r="N19">
        <f t="shared" si="2"/>
        <v>15.448171935373574</v>
      </c>
      <c r="O19">
        <f t="shared" si="3"/>
        <v>281.92099999999999</v>
      </c>
      <c r="P19">
        <f t="shared" si="4"/>
        <v>190.12988836668015</v>
      </c>
      <c r="Q19">
        <f t="shared" si="5"/>
        <v>19.296699705439334</v>
      </c>
      <c r="R19">
        <f t="shared" si="6"/>
        <v>28.612781106594998</v>
      </c>
      <c r="S19">
        <f t="shared" si="7"/>
        <v>0.30599309364838495</v>
      </c>
      <c r="T19">
        <f t="shared" si="8"/>
        <v>1.9170658203598736</v>
      </c>
      <c r="U19">
        <f t="shared" si="9"/>
        <v>0.28122096069733926</v>
      </c>
      <c r="V19">
        <f t="shared" si="10"/>
        <v>0.17782135714858158</v>
      </c>
      <c r="W19">
        <f t="shared" si="11"/>
        <v>241.74074099999999</v>
      </c>
      <c r="X19">
        <f t="shared" si="12"/>
        <v>27.915285559717319</v>
      </c>
      <c r="Y19">
        <f t="shared" si="13"/>
        <v>27.915285559717319</v>
      </c>
      <c r="Z19">
        <f t="shared" si="14"/>
        <v>3.7761389579174987</v>
      </c>
      <c r="AA19">
        <f t="shared" si="15"/>
        <v>68.361711522045169</v>
      </c>
      <c r="AB19">
        <f t="shared" si="16"/>
        <v>2.4805605887754996</v>
      </c>
      <c r="AC19">
        <f t="shared" si="17"/>
        <v>3.628581750729825</v>
      </c>
      <c r="AD19">
        <f t="shared" si="18"/>
        <v>1.2955783691419991</v>
      </c>
      <c r="AE19">
        <f t="shared" si="19"/>
        <v>-163.34824306641175</v>
      </c>
      <c r="AF19">
        <f t="shared" si="20"/>
        <v>-70.443811824529803</v>
      </c>
      <c r="AG19">
        <f t="shared" si="21"/>
        <v>-7.9757945605107619</v>
      </c>
      <c r="AH19">
        <f t="shared" si="22"/>
        <v>-2.7108451452335203E-2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25798.280737473575</v>
      </c>
      <c r="AN19" t="s">
        <v>397</v>
      </c>
      <c r="AO19" t="s">
        <v>397</v>
      </c>
      <c r="AP19">
        <v>0</v>
      </c>
      <c r="AQ19">
        <v>0</v>
      </c>
      <c r="AR19" t="e">
        <f t="shared" si="26"/>
        <v>#DIV/0!</v>
      </c>
      <c r="AS19">
        <v>0</v>
      </c>
      <c r="AT19" t="s">
        <v>397</v>
      </c>
      <c r="AU19" t="s">
        <v>397</v>
      </c>
      <c r="AV19">
        <v>0</v>
      </c>
      <c r="AW19">
        <v>0</v>
      </c>
      <c r="AX19" t="e">
        <f t="shared" si="27"/>
        <v>#DIV/0!</v>
      </c>
      <c r="AY19">
        <v>0.5</v>
      </c>
      <c r="AZ19">
        <f t="shared" si="28"/>
        <v>1261.1901</v>
      </c>
      <c r="BA19">
        <f t="shared" si="29"/>
        <v>15.448171935373574</v>
      </c>
      <c r="BB19" t="e">
        <f t="shared" si="30"/>
        <v>#DIV/0!</v>
      </c>
      <c r="BC19">
        <f t="shared" si="31"/>
        <v>1.2248884553861923E-2</v>
      </c>
      <c r="BD19" t="e">
        <f t="shared" si="32"/>
        <v>#DIV/0!</v>
      </c>
      <c r="BE19" t="e">
        <f t="shared" si="33"/>
        <v>#DIV/0!</v>
      </c>
      <c r="BF19" t="s">
        <v>397</v>
      </c>
      <c r="BG19">
        <v>0</v>
      </c>
      <c r="BH19" t="e">
        <f t="shared" si="34"/>
        <v>#DIV/0!</v>
      </c>
      <c r="BI19" t="e">
        <f t="shared" si="35"/>
        <v>#DIV/0!</v>
      </c>
      <c r="BJ19" t="e">
        <f t="shared" si="36"/>
        <v>#DIV/0!</v>
      </c>
      <c r="BK19" t="e">
        <f t="shared" si="37"/>
        <v>#DIV/0!</v>
      </c>
      <c r="BL19" t="e">
        <f t="shared" si="38"/>
        <v>#DIV/0!</v>
      </c>
      <c r="BM19" t="e">
        <f t="shared" si="39"/>
        <v>#DIV/0!</v>
      </c>
      <c r="BN19" t="e">
        <f t="shared" si="40"/>
        <v>#DIV/0!</v>
      </c>
      <c r="BO19" t="e">
        <f t="shared" si="41"/>
        <v>#DIV/0!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f t="shared" si="42"/>
        <v>1499.97</v>
      </c>
      <c r="CI19">
        <f t="shared" si="43"/>
        <v>1261.1901</v>
      </c>
      <c r="CJ19">
        <f t="shared" si="44"/>
        <v>0.84081021620432406</v>
      </c>
      <c r="CK19">
        <f t="shared" si="45"/>
        <v>0.16116371727434547</v>
      </c>
      <c r="CL19">
        <v>6</v>
      </c>
      <c r="CM19">
        <v>0.5</v>
      </c>
      <c r="CN19" t="s">
        <v>398</v>
      </c>
      <c r="CO19">
        <v>2</v>
      </c>
      <c r="CP19">
        <v>1657593336.5</v>
      </c>
      <c r="CQ19">
        <v>281.92099999999999</v>
      </c>
      <c r="CR19">
        <v>299.904</v>
      </c>
      <c r="CS19">
        <v>24.440899999999999</v>
      </c>
      <c r="CT19">
        <v>20.500800000000002</v>
      </c>
      <c r="CU19">
        <v>279.05799999999999</v>
      </c>
      <c r="CV19">
        <v>23.543800000000001</v>
      </c>
      <c r="CW19">
        <v>550.26700000000005</v>
      </c>
      <c r="CX19">
        <v>101.392</v>
      </c>
      <c r="CY19">
        <v>0.10019500000000001</v>
      </c>
      <c r="CZ19">
        <v>27.233699999999999</v>
      </c>
      <c r="DA19">
        <v>27.288</v>
      </c>
      <c r="DB19">
        <v>999.9</v>
      </c>
      <c r="DC19">
        <v>0</v>
      </c>
      <c r="DD19">
        <v>0</v>
      </c>
      <c r="DE19">
        <v>4990</v>
      </c>
      <c r="DF19">
        <v>0</v>
      </c>
      <c r="DG19">
        <v>1326.87</v>
      </c>
      <c r="DH19">
        <v>-17.983799999999999</v>
      </c>
      <c r="DI19">
        <v>288.983</v>
      </c>
      <c r="DJ19">
        <v>306.18099999999998</v>
      </c>
      <c r="DK19">
        <v>3.94007</v>
      </c>
      <c r="DL19">
        <v>299.904</v>
      </c>
      <c r="DM19">
        <v>20.500800000000002</v>
      </c>
      <c r="DN19">
        <v>2.47811</v>
      </c>
      <c r="DO19">
        <v>2.0786199999999999</v>
      </c>
      <c r="DP19">
        <v>20.883400000000002</v>
      </c>
      <c r="DQ19">
        <v>18.0563</v>
      </c>
      <c r="DR19">
        <v>1499.97</v>
      </c>
      <c r="DS19">
        <v>0.97299599999999997</v>
      </c>
      <c r="DT19">
        <v>2.7003900000000001E-2</v>
      </c>
      <c r="DU19">
        <v>0</v>
      </c>
      <c r="DV19">
        <v>2.4841000000000002</v>
      </c>
      <c r="DW19">
        <v>0</v>
      </c>
      <c r="DX19">
        <v>22785.3</v>
      </c>
      <c r="DY19">
        <v>13303.3</v>
      </c>
      <c r="DZ19">
        <v>37.125</v>
      </c>
      <c r="EA19">
        <v>39.125</v>
      </c>
      <c r="EB19">
        <v>37.875</v>
      </c>
      <c r="EC19">
        <v>37.25</v>
      </c>
      <c r="ED19">
        <v>37.25</v>
      </c>
      <c r="EE19">
        <v>1459.46</v>
      </c>
      <c r="EF19">
        <v>40.51</v>
      </c>
      <c r="EG19">
        <v>0</v>
      </c>
      <c r="EH19">
        <v>1657593356.5999999</v>
      </c>
      <c r="EI19">
        <v>0</v>
      </c>
      <c r="EJ19">
        <v>2.3552439999999999</v>
      </c>
      <c r="EK19">
        <v>0.2229692346021776</v>
      </c>
      <c r="EL19">
        <v>1102.692310920366</v>
      </c>
      <c r="EM19">
        <v>22682.204000000009</v>
      </c>
      <c r="EN19">
        <v>15</v>
      </c>
      <c r="EO19">
        <v>1657593354.5</v>
      </c>
      <c r="EP19" t="s">
        <v>410</v>
      </c>
      <c r="EQ19">
        <v>1657593354.5</v>
      </c>
      <c r="ER19">
        <v>1657593024.5</v>
      </c>
      <c r="ES19">
        <v>2</v>
      </c>
      <c r="ET19">
        <v>-3.5999999999999997E-2</v>
      </c>
      <c r="EU19">
        <v>-2.4E-2</v>
      </c>
      <c r="EV19">
        <v>2.863</v>
      </c>
      <c r="EW19">
        <v>0.78800000000000003</v>
      </c>
      <c r="EX19">
        <v>300</v>
      </c>
      <c r="EY19">
        <v>21</v>
      </c>
      <c r="EZ19">
        <v>0.1</v>
      </c>
      <c r="FA19">
        <v>0.02</v>
      </c>
      <c r="FB19">
        <v>-17.943259999999999</v>
      </c>
      <c r="FC19">
        <v>-0.31420412757965449</v>
      </c>
      <c r="FD19">
        <v>4.3628934206555912E-2</v>
      </c>
      <c r="FE19">
        <v>0</v>
      </c>
      <c r="FF19">
        <v>3.9696739999999999</v>
      </c>
      <c r="FG19">
        <v>-0.1894986866791859</v>
      </c>
      <c r="FH19">
        <v>1.869779757083706E-2</v>
      </c>
      <c r="FI19">
        <v>1</v>
      </c>
      <c r="FJ19">
        <v>1</v>
      </c>
      <c r="FK19">
        <v>2</v>
      </c>
      <c r="FL19" t="s">
        <v>400</v>
      </c>
      <c r="FM19">
        <v>3.0621399999999999</v>
      </c>
      <c r="FN19">
        <v>2.7641</v>
      </c>
      <c r="FO19">
        <v>7.6252799999999996E-2</v>
      </c>
      <c r="FP19">
        <v>8.1343399999999996E-2</v>
      </c>
      <c r="FQ19">
        <v>0.12010800000000001</v>
      </c>
      <c r="FR19">
        <v>0.109102</v>
      </c>
      <c r="FS19">
        <v>29427.5</v>
      </c>
      <c r="FT19">
        <v>22867.8</v>
      </c>
      <c r="FU19">
        <v>29902.1</v>
      </c>
      <c r="FV19">
        <v>24337.9</v>
      </c>
      <c r="FW19">
        <v>34605.699999999997</v>
      </c>
      <c r="FX19">
        <v>31645.7</v>
      </c>
      <c r="FY19">
        <v>43252</v>
      </c>
      <c r="FZ19">
        <v>39696.699999999997</v>
      </c>
      <c r="GA19">
        <v>2.0903700000000001</v>
      </c>
      <c r="GB19">
        <v>1.9635800000000001</v>
      </c>
      <c r="GC19">
        <v>0.103004</v>
      </c>
      <c r="GD19">
        <v>0</v>
      </c>
      <c r="GE19">
        <v>25.602</v>
      </c>
      <c r="GF19">
        <v>999.9</v>
      </c>
      <c r="GG19">
        <v>52.3</v>
      </c>
      <c r="GH19">
        <v>35.1</v>
      </c>
      <c r="GI19">
        <v>29.299600000000002</v>
      </c>
      <c r="GJ19">
        <v>30.918299999999999</v>
      </c>
      <c r="GK19">
        <v>37.840499999999999</v>
      </c>
      <c r="GL19">
        <v>1</v>
      </c>
      <c r="GM19">
        <v>-7.2075700000000006E-2</v>
      </c>
      <c r="GN19">
        <v>0.25687900000000002</v>
      </c>
      <c r="GO19">
        <v>20.2682</v>
      </c>
      <c r="GP19">
        <v>5.22837</v>
      </c>
      <c r="GQ19">
        <v>11.902100000000001</v>
      </c>
      <c r="GR19">
        <v>4.9653499999999999</v>
      </c>
      <c r="GS19">
        <v>3.2919999999999998</v>
      </c>
      <c r="GT19">
        <v>9999</v>
      </c>
      <c r="GU19">
        <v>9999</v>
      </c>
      <c r="GV19">
        <v>8463.7999999999993</v>
      </c>
      <c r="GW19">
        <v>986.5</v>
      </c>
      <c r="GX19">
        <v>1.8771199999999999</v>
      </c>
      <c r="GY19">
        <v>1.8754599999999999</v>
      </c>
      <c r="GZ19">
        <v>1.87409</v>
      </c>
      <c r="HA19">
        <v>1.8733200000000001</v>
      </c>
      <c r="HB19">
        <v>1.87479</v>
      </c>
      <c r="HC19">
        <v>1.86971</v>
      </c>
      <c r="HD19">
        <v>1.87392</v>
      </c>
      <c r="HE19">
        <v>1.8790100000000001</v>
      </c>
      <c r="HF19">
        <v>0</v>
      </c>
      <c r="HG19">
        <v>0</v>
      </c>
      <c r="HH19">
        <v>0</v>
      </c>
      <c r="HI19">
        <v>0</v>
      </c>
      <c r="HJ19" t="s">
        <v>401</v>
      </c>
      <c r="HK19" t="s">
        <v>402</v>
      </c>
      <c r="HL19" t="s">
        <v>403</v>
      </c>
      <c r="HM19" t="s">
        <v>404</v>
      </c>
      <c r="HN19" t="s">
        <v>404</v>
      </c>
      <c r="HO19" t="s">
        <v>403</v>
      </c>
      <c r="HP19">
        <v>0</v>
      </c>
      <c r="HQ19">
        <v>100</v>
      </c>
      <c r="HR19">
        <v>100</v>
      </c>
      <c r="HS19">
        <v>2.863</v>
      </c>
      <c r="HT19">
        <v>0.89710000000000001</v>
      </c>
      <c r="HU19">
        <v>2.1310234125305851</v>
      </c>
      <c r="HV19">
        <v>3.163010181404715E-3</v>
      </c>
      <c r="HW19">
        <v>-2.0387379993135292E-6</v>
      </c>
      <c r="HX19">
        <v>3.1271754133825109E-10</v>
      </c>
      <c r="HY19">
        <v>0.21772677637038881</v>
      </c>
      <c r="HZ19">
        <v>2.270584893602463E-2</v>
      </c>
      <c r="IA19">
        <v>3.1699989254327387E-4</v>
      </c>
      <c r="IB19">
        <v>-2.3669067489602241E-6</v>
      </c>
      <c r="IC19">
        <v>4</v>
      </c>
      <c r="ID19">
        <v>1883</v>
      </c>
      <c r="IE19">
        <v>1</v>
      </c>
      <c r="IF19">
        <v>28</v>
      </c>
      <c r="IG19">
        <v>5.2</v>
      </c>
      <c r="IH19">
        <v>5.2</v>
      </c>
      <c r="II19">
        <v>0.81420899999999996</v>
      </c>
      <c r="IJ19">
        <v>2.4328599999999998</v>
      </c>
      <c r="IK19">
        <v>1.42578</v>
      </c>
      <c r="IL19">
        <v>2.2827099999999998</v>
      </c>
      <c r="IM19">
        <v>1.5478499999999999</v>
      </c>
      <c r="IN19">
        <v>2.3754900000000001</v>
      </c>
      <c r="IO19">
        <v>37.2181</v>
      </c>
      <c r="IP19">
        <v>15.5242</v>
      </c>
      <c r="IQ19">
        <v>18</v>
      </c>
      <c r="IR19">
        <v>564.51199999999994</v>
      </c>
      <c r="IS19">
        <v>469.90499999999997</v>
      </c>
      <c r="IT19">
        <v>25.0002</v>
      </c>
      <c r="IU19">
        <v>26.404800000000002</v>
      </c>
      <c r="IV19">
        <v>29.9998</v>
      </c>
      <c r="IW19">
        <v>26.315899999999999</v>
      </c>
      <c r="IX19">
        <v>26.244199999999999</v>
      </c>
      <c r="IY19">
        <v>16.314299999999999</v>
      </c>
      <c r="IZ19">
        <v>32.438600000000001</v>
      </c>
      <c r="JA19">
        <v>0</v>
      </c>
      <c r="JB19">
        <v>25</v>
      </c>
      <c r="JC19">
        <v>300</v>
      </c>
      <c r="JD19">
        <v>20.532900000000001</v>
      </c>
      <c r="JE19">
        <v>100.175</v>
      </c>
      <c r="JF19">
        <v>101.00700000000001</v>
      </c>
    </row>
    <row r="20" spans="1:266" x14ac:dyDescent="0.2">
      <c r="A20">
        <v>4</v>
      </c>
      <c r="B20">
        <v>1657593430.5</v>
      </c>
      <c r="C20">
        <v>432</v>
      </c>
      <c r="D20" t="s">
        <v>411</v>
      </c>
      <c r="E20" t="s">
        <v>412</v>
      </c>
      <c r="F20" t="s">
        <v>394</v>
      </c>
      <c r="H20" t="s">
        <v>395</v>
      </c>
      <c r="I20" t="s">
        <v>396</v>
      </c>
      <c r="J20" t="s">
        <v>624</v>
      </c>
      <c r="K20">
        <v>1657593430.5</v>
      </c>
      <c r="L20">
        <f t="shared" si="0"/>
        <v>3.9003819518541277E-3</v>
      </c>
      <c r="M20">
        <f t="shared" si="1"/>
        <v>3.9003819518541278</v>
      </c>
      <c r="N20">
        <f t="shared" si="2"/>
        <v>9.0231083371044036</v>
      </c>
      <c r="O20">
        <f t="shared" si="3"/>
        <v>189.28100000000001</v>
      </c>
      <c r="P20">
        <f t="shared" si="4"/>
        <v>137.48102275179977</v>
      </c>
      <c r="Q20">
        <f t="shared" si="5"/>
        <v>13.951975454713745</v>
      </c>
      <c r="R20">
        <f t="shared" si="6"/>
        <v>19.208788334454702</v>
      </c>
      <c r="S20">
        <f t="shared" si="7"/>
        <v>0.32203698164473626</v>
      </c>
      <c r="T20">
        <f t="shared" si="8"/>
        <v>1.9214151048824488</v>
      </c>
      <c r="U20">
        <f t="shared" si="9"/>
        <v>0.29477936819724715</v>
      </c>
      <c r="V20">
        <f t="shared" si="10"/>
        <v>0.18649345421259378</v>
      </c>
      <c r="W20">
        <f t="shared" si="11"/>
        <v>241.74393299999997</v>
      </c>
      <c r="X20">
        <f t="shared" si="12"/>
        <v>27.904656961720395</v>
      </c>
      <c r="Y20">
        <f t="shared" si="13"/>
        <v>27.904656961720395</v>
      </c>
      <c r="Z20">
        <f t="shared" si="14"/>
        <v>3.7737983801797079</v>
      </c>
      <c r="AA20">
        <f t="shared" si="15"/>
        <v>67.872673735875935</v>
      </c>
      <c r="AB20">
        <f t="shared" si="16"/>
        <v>2.4723471619531403</v>
      </c>
      <c r="AC20">
        <f t="shared" si="17"/>
        <v>3.642625265617486</v>
      </c>
      <c r="AD20">
        <f t="shared" si="18"/>
        <v>1.3014512182265676</v>
      </c>
      <c r="AE20">
        <f t="shared" si="19"/>
        <v>-172.00684407676704</v>
      </c>
      <c r="AF20">
        <f t="shared" si="20"/>
        <v>-62.67623584891804</v>
      </c>
      <c r="AG20">
        <f t="shared" si="21"/>
        <v>-7.0822215331917118</v>
      </c>
      <c r="AH20">
        <f t="shared" si="22"/>
        <v>-2.1368458876807495E-2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25902.404166041611</v>
      </c>
      <c r="AN20" t="s">
        <v>397</v>
      </c>
      <c r="AO20" t="s">
        <v>397</v>
      </c>
      <c r="AP20">
        <v>0</v>
      </c>
      <c r="AQ20">
        <v>0</v>
      </c>
      <c r="AR20" t="e">
        <f t="shared" si="26"/>
        <v>#DIV/0!</v>
      </c>
      <c r="AS20">
        <v>0</v>
      </c>
      <c r="AT20" t="s">
        <v>397</v>
      </c>
      <c r="AU20" t="s">
        <v>397</v>
      </c>
      <c r="AV20">
        <v>0</v>
      </c>
      <c r="AW20">
        <v>0</v>
      </c>
      <c r="AX20" t="e">
        <f t="shared" si="27"/>
        <v>#DIV/0!</v>
      </c>
      <c r="AY20">
        <v>0.5</v>
      </c>
      <c r="AZ20">
        <f t="shared" si="28"/>
        <v>1261.2068999999999</v>
      </c>
      <c r="BA20">
        <f t="shared" si="29"/>
        <v>9.0231083371044036</v>
      </c>
      <c r="BB20" t="e">
        <f t="shared" si="30"/>
        <v>#DIV/0!</v>
      </c>
      <c r="BC20">
        <f t="shared" si="31"/>
        <v>7.1543442531946224E-3</v>
      </c>
      <c r="BD20" t="e">
        <f t="shared" si="32"/>
        <v>#DIV/0!</v>
      </c>
      <c r="BE20" t="e">
        <f t="shared" si="33"/>
        <v>#DIV/0!</v>
      </c>
      <c r="BF20" t="s">
        <v>397</v>
      </c>
      <c r="BG20">
        <v>0</v>
      </c>
      <c r="BH20" t="e">
        <f t="shared" si="34"/>
        <v>#DIV/0!</v>
      </c>
      <c r="BI20" t="e">
        <f t="shared" si="35"/>
        <v>#DIV/0!</v>
      </c>
      <c r="BJ20" t="e">
        <f t="shared" si="36"/>
        <v>#DIV/0!</v>
      </c>
      <c r="BK20" t="e">
        <f t="shared" si="37"/>
        <v>#DIV/0!</v>
      </c>
      <c r="BL20" t="e">
        <f t="shared" si="38"/>
        <v>#DIV/0!</v>
      </c>
      <c r="BM20" t="e">
        <f t="shared" si="39"/>
        <v>#DIV/0!</v>
      </c>
      <c r="BN20" t="e">
        <f t="shared" si="40"/>
        <v>#DIV/0!</v>
      </c>
      <c r="BO20" t="e">
        <f t="shared" si="41"/>
        <v>#DIV/0!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f t="shared" si="42"/>
        <v>1499.99</v>
      </c>
      <c r="CI20">
        <f t="shared" si="43"/>
        <v>1261.2068999999999</v>
      </c>
      <c r="CJ20">
        <f t="shared" si="44"/>
        <v>0.8408102054013693</v>
      </c>
      <c r="CK20">
        <f t="shared" si="45"/>
        <v>0.16116369642464282</v>
      </c>
      <c r="CL20">
        <v>6</v>
      </c>
      <c r="CM20">
        <v>0.5</v>
      </c>
      <c r="CN20" t="s">
        <v>398</v>
      </c>
      <c r="CO20">
        <v>2</v>
      </c>
      <c r="CP20">
        <v>1657593430.5</v>
      </c>
      <c r="CQ20">
        <v>189.28100000000001</v>
      </c>
      <c r="CR20">
        <v>199.929</v>
      </c>
      <c r="CS20">
        <v>24.362200000000001</v>
      </c>
      <c r="CT20">
        <v>20.211200000000002</v>
      </c>
      <c r="CU20">
        <v>186.59299999999999</v>
      </c>
      <c r="CV20">
        <v>23.467600000000001</v>
      </c>
      <c r="CW20">
        <v>550.04</v>
      </c>
      <c r="CX20">
        <v>101.383</v>
      </c>
      <c r="CY20">
        <v>9.9918699999999999E-2</v>
      </c>
      <c r="CZ20">
        <v>27.299600000000002</v>
      </c>
      <c r="DA20">
        <v>27.411200000000001</v>
      </c>
      <c r="DB20">
        <v>999.9</v>
      </c>
      <c r="DC20">
        <v>0</v>
      </c>
      <c r="DD20">
        <v>0</v>
      </c>
      <c r="DE20">
        <v>5008.75</v>
      </c>
      <c r="DF20">
        <v>0</v>
      </c>
      <c r="DG20">
        <v>1336.96</v>
      </c>
      <c r="DH20">
        <v>-10.718999999999999</v>
      </c>
      <c r="DI20">
        <v>193.934</v>
      </c>
      <c r="DJ20">
        <v>204.053</v>
      </c>
      <c r="DK20">
        <v>4.1509799999999997</v>
      </c>
      <c r="DL20">
        <v>199.929</v>
      </c>
      <c r="DM20">
        <v>20.211200000000002</v>
      </c>
      <c r="DN20">
        <v>2.4699200000000001</v>
      </c>
      <c r="DO20">
        <v>2.04908</v>
      </c>
      <c r="DP20">
        <v>20.829599999999999</v>
      </c>
      <c r="DQ20">
        <v>17.828700000000001</v>
      </c>
      <c r="DR20">
        <v>1499.99</v>
      </c>
      <c r="DS20">
        <v>0.97299599999999997</v>
      </c>
      <c r="DT20">
        <v>2.7003900000000001E-2</v>
      </c>
      <c r="DU20">
        <v>0</v>
      </c>
      <c r="DV20">
        <v>1.9694</v>
      </c>
      <c r="DW20">
        <v>0</v>
      </c>
      <c r="DX20">
        <v>21680.7</v>
      </c>
      <c r="DY20">
        <v>13303.5</v>
      </c>
      <c r="DZ20">
        <v>36.375</v>
      </c>
      <c r="EA20">
        <v>38.436999999999998</v>
      </c>
      <c r="EB20">
        <v>37.061999999999998</v>
      </c>
      <c r="EC20">
        <v>36.75</v>
      </c>
      <c r="ED20">
        <v>36.5</v>
      </c>
      <c r="EE20">
        <v>1459.48</v>
      </c>
      <c r="EF20">
        <v>40.51</v>
      </c>
      <c r="EG20">
        <v>0</v>
      </c>
      <c r="EH20">
        <v>1657593450.8</v>
      </c>
      <c r="EI20">
        <v>0</v>
      </c>
      <c r="EJ20">
        <v>2.2968653846153839</v>
      </c>
      <c r="EK20">
        <v>-0.26437947210616941</v>
      </c>
      <c r="EL20">
        <v>171.48375753971081</v>
      </c>
      <c r="EM20">
        <v>21828.242307692301</v>
      </c>
      <c r="EN20">
        <v>15</v>
      </c>
      <c r="EO20">
        <v>1657593454</v>
      </c>
      <c r="EP20" t="s">
        <v>413</v>
      </c>
      <c r="EQ20">
        <v>1657593454</v>
      </c>
      <c r="ER20">
        <v>1657593024.5</v>
      </c>
      <c r="ES20">
        <v>3</v>
      </c>
      <c r="ET20">
        <v>4.5999999999999999E-2</v>
      </c>
      <c r="EU20">
        <v>-2.4E-2</v>
      </c>
      <c r="EV20">
        <v>2.6880000000000002</v>
      </c>
      <c r="EW20">
        <v>0.78800000000000003</v>
      </c>
      <c r="EX20">
        <v>200</v>
      </c>
      <c r="EY20">
        <v>21</v>
      </c>
      <c r="EZ20">
        <v>0.15</v>
      </c>
      <c r="FA20">
        <v>0.02</v>
      </c>
      <c r="FB20">
        <v>-10.764977500000001</v>
      </c>
      <c r="FC20">
        <v>-0.16677185741085479</v>
      </c>
      <c r="FD20">
        <v>3.2345119318840022E-2</v>
      </c>
      <c r="FE20">
        <v>0</v>
      </c>
      <c r="FF20">
        <v>4.1871842499999996</v>
      </c>
      <c r="FG20">
        <v>-4.0305703564732717E-2</v>
      </c>
      <c r="FH20">
        <v>2.24204540417339E-2</v>
      </c>
      <c r="FI20">
        <v>1</v>
      </c>
      <c r="FJ20">
        <v>1</v>
      </c>
      <c r="FK20">
        <v>2</v>
      </c>
      <c r="FL20" t="s">
        <v>400</v>
      </c>
      <c r="FM20">
        <v>3.0616500000000002</v>
      </c>
      <c r="FN20">
        <v>2.7639100000000001</v>
      </c>
      <c r="FO20">
        <v>5.3749100000000001E-2</v>
      </c>
      <c r="FP20">
        <v>5.7490399999999997E-2</v>
      </c>
      <c r="FQ20">
        <v>0.119837</v>
      </c>
      <c r="FR20">
        <v>0.10802100000000001</v>
      </c>
      <c r="FS20">
        <v>30145.1</v>
      </c>
      <c r="FT20">
        <v>23462.7</v>
      </c>
      <c r="FU20">
        <v>29902.7</v>
      </c>
      <c r="FV20">
        <v>24339</v>
      </c>
      <c r="FW20">
        <v>34614.9</v>
      </c>
      <c r="FX20">
        <v>31684.5</v>
      </c>
      <c r="FY20">
        <v>43251.199999999997</v>
      </c>
      <c r="FZ20">
        <v>39697.5</v>
      </c>
      <c r="GA20">
        <v>2.0908500000000001</v>
      </c>
      <c r="GB20">
        <v>1.9632700000000001</v>
      </c>
      <c r="GC20">
        <v>9.9725999999999995E-2</v>
      </c>
      <c r="GD20">
        <v>0</v>
      </c>
      <c r="GE20">
        <v>25.779199999999999</v>
      </c>
      <c r="GF20">
        <v>999.9</v>
      </c>
      <c r="GG20">
        <v>52.6</v>
      </c>
      <c r="GH20">
        <v>35.1</v>
      </c>
      <c r="GI20">
        <v>29.470800000000001</v>
      </c>
      <c r="GJ20">
        <v>30.868300000000001</v>
      </c>
      <c r="GK20">
        <v>38.325299999999999</v>
      </c>
      <c r="GL20">
        <v>1</v>
      </c>
      <c r="GM20">
        <v>-7.5538599999999997E-2</v>
      </c>
      <c r="GN20">
        <v>0.299981</v>
      </c>
      <c r="GO20">
        <v>20.2682</v>
      </c>
      <c r="GP20">
        <v>5.2288199999999998</v>
      </c>
      <c r="GQ20">
        <v>11.902100000000001</v>
      </c>
      <c r="GR20">
        <v>4.9653499999999999</v>
      </c>
      <c r="GS20">
        <v>3.2919999999999998</v>
      </c>
      <c r="GT20">
        <v>9999</v>
      </c>
      <c r="GU20">
        <v>9999</v>
      </c>
      <c r="GV20">
        <v>8463.7999999999993</v>
      </c>
      <c r="GW20">
        <v>986.5</v>
      </c>
      <c r="GX20">
        <v>1.87713</v>
      </c>
      <c r="GY20">
        <v>1.8754599999999999</v>
      </c>
      <c r="GZ20">
        <v>1.8741000000000001</v>
      </c>
      <c r="HA20">
        <v>1.8733200000000001</v>
      </c>
      <c r="HB20">
        <v>1.8748100000000001</v>
      </c>
      <c r="HC20">
        <v>1.8697299999999999</v>
      </c>
      <c r="HD20">
        <v>1.8739300000000001</v>
      </c>
      <c r="HE20">
        <v>1.8789800000000001</v>
      </c>
      <c r="HF20">
        <v>0</v>
      </c>
      <c r="HG20">
        <v>0</v>
      </c>
      <c r="HH20">
        <v>0</v>
      </c>
      <c r="HI20">
        <v>0</v>
      </c>
      <c r="HJ20" t="s">
        <v>401</v>
      </c>
      <c r="HK20" t="s">
        <v>402</v>
      </c>
      <c r="HL20" t="s">
        <v>403</v>
      </c>
      <c r="HM20" t="s">
        <v>404</v>
      </c>
      <c r="HN20" t="s">
        <v>404</v>
      </c>
      <c r="HO20" t="s">
        <v>403</v>
      </c>
      <c r="HP20">
        <v>0</v>
      </c>
      <c r="HQ20">
        <v>100</v>
      </c>
      <c r="HR20">
        <v>100</v>
      </c>
      <c r="HS20">
        <v>2.6880000000000002</v>
      </c>
      <c r="HT20">
        <v>0.89459999999999995</v>
      </c>
      <c r="HU20">
        <v>2.0951755828118839</v>
      </c>
      <c r="HV20">
        <v>3.163010181404715E-3</v>
      </c>
      <c r="HW20">
        <v>-2.0387379993135292E-6</v>
      </c>
      <c r="HX20">
        <v>3.1271754133825109E-10</v>
      </c>
      <c r="HY20">
        <v>0.21772677637038881</v>
      </c>
      <c r="HZ20">
        <v>2.270584893602463E-2</v>
      </c>
      <c r="IA20">
        <v>3.1699989254327387E-4</v>
      </c>
      <c r="IB20">
        <v>-2.3669067489602241E-6</v>
      </c>
      <c r="IC20">
        <v>4</v>
      </c>
      <c r="ID20">
        <v>1883</v>
      </c>
      <c r="IE20">
        <v>1</v>
      </c>
      <c r="IF20">
        <v>28</v>
      </c>
      <c r="IG20">
        <v>1.3</v>
      </c>
      <c r="IH20">
        <v>6.8</v>
      </c>
      <c r="II20">
        <v>0.59082000000000001</v>
      </c>
      <c r="IJ20">
        <v>2.4609399999999999</v>
      </c>
      <c r="IK20">
        <v>1.42578</v>
      </c>
      <c r="IL20">
        <v>2.2827099999999998</v>
      </c>
      <c r="IM20">
        <v>1.5478499999999999</v>
      </c>
      <c r="IN20">
        <v>2.3596200000000001</v>
      </c>
      <c r="IO20">
        <v>37.122500000000002</v>
      </c>
      <c r="IP20">
        <v>15.5067</v>
      </c>
      <c r="IQ20">
        <v>18</v>
      </c>
      <c r="IR20">
        <v>564.46400000000006</v>
      </c>
      <c r="IS20">
        <v>469.43599999999998</v>
      </c>
      <c r="IT20">
        <v>25.000299999999999</v>
      </c>
      <c r="IU20">
        <v>26.361899999999999</v>
      </c>
      <c r="IV20">
        <v>30</v>
      </c>
      <c r="IW20">
        <v>26.277699999999999</v>
      </c>
      <c r="IX20">
        <v>26.210100000000001</v>
      </c>
      <c r="IY20">
        <v>11.841200000000001</v>
      </c>
      <c r="IZ20">
        <v>33.852499999999999</v>
      </c>
      <c r="JA20">
        <v>0</v>
      </c>
      <c r="JB20">
        <v>25</v>
      </c>
      <c r="JC20">
        <v>200</v>
      </c>
      <c r="JD20">
        <v>20.181799999999999</v>
      </c>
      <c r="JE20">
        <v>100.17400000000001</v>
      </c>
      <c r="JF20">
        <v>101.01</v>
      </c>
    </row>
    <row r="21" spans="1:266" x14ac:dyDescent="0.2">
      <c r="A21">
        <v>5</v>
      </c>
      <c r="B21">
        <v>1657593530</v>
      </c>
      <c r="C21">
        <v>531.5</v>
      </c>
      <c r="D21" t="s">
        <v>414</v>
      </c>
      <c r="E21" t="s">
        <v>415</v>
      </c>
      <c r="F21" t="s">
        <v>394</v>
      </c>
      <c r="H21" t="s">
        <v>395</v>
      </c>
      <c r="I21" t="s">
        <v>396</v>
      </c>
      <c r="J21" t="s">
        <v>624</v>
      </c>
      <c r="K21">
        <v>1657593530</v>
      </c>
      <c r="L21">
        <f t="shared" si="0"/>
        <v>4.1582655819892983E-3</v>
      </c>
      <c r="M21">
        <f t="shared" si="1"/>
        <v>4.1582655819892986</v>
      </c>
      <c r="N21">
        <f t="shared" si="2"/>
        <v>2.6330408060264912</v>
      </c>
      <c r="O21">
        <f t="shared" si="3"/>
        <v>96.667599999999993</v>
      </c>
      <c r="P21">
        <f t="shared" si="4"/>
        <v>82.023244421781271</v>
      </c>
      <c r="Q21">
        <f t="shared" si="5"/>
        <v>8.3237837817249716</v>
      </c>
      <c r="R21">
        <f t="shared" si="6"/>
        <v>9.8099045797389195</v>
      </c>
      <c r="S21">
        <f t="shared" si="7"/>
        <v>0.35713430426806392</v>
      </c>
      <c r="T21">
        <f t="shared" si="8"/>
        <v>1.9193134075662222</v>
      </c>
      <c r="U21">
        <f t="shared" si="9"/>
        <v>0.32390641730971736</v>
      </c>
      <c r="V21">
        <f t="shared" si="10"/>
        <v>0.20516865928762174</v>
      </c>
      <c r="W21">
        <f t="shared" si="11"/>
        <v>241.772661</v>
      </c>
      <c r="X21">
        <f t="shared" si="12"/>
        <v>27.649113507401772</v>
      </c>
      <c r="Y21">
        <f t="shared" si="13"/>
        <v>27.649113507401772</v>
      </c>
      <c r="Z21">
        <f t="shared" si="14"/>
        <v>3.7179036225416491</v>
      </c>
      <c r="AA21">
        <f t="shared" si="15"/>
        <v>68.015035035392003</v>
      </c>
      <c r="AB21">
        <f t="shared" si="16"/>
        <v>2.45472901851047</v>
      </c>
      <c r="AC21">
        <f t="shared" si="17"/>
        <v>3.6090976314768319</v>
      </c>
      <c r="AD21">
        <f t="shared" si="18"/>
        <v>1.2631746040311791</v>
      </c>
      <c r="AE21">
        <f t="shared" si="19"/>
        <v>-183.37951216572804</v>
      </c>
      <c r="AF21">
        <f t="shared" si="20"/>
        <v>-52.483422855462756</v>
      </c>
      <c r="AG21">
        <f t="shared" si="21"/>
        <v>-5.9247232414454256</v>
      </c>
      <c r="AH21">
        <f t="shared" si="22"/>
        <v>-1.4997262636235575E-2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25863.182977568289</v>
      </c>
      <c r="AN21" t="s">
        <v>397</v>
      </c>
      <c r="AO21" t="s">
        <v>397</v>
      </c>
      <c r="AP21">
        <v>0</v>
      </c>
      <c r="AQ21">
        <v>0</v>
      </c>
      <c r="AR21" t="e">
        <f t="shared" si="26"/>
        <v>#DIV/0!</v>
      </c>
      <c r="AS21">
        <v>0</v>
      </c>
      <c r="AT21" t="s">
        <v>397</v>
      </c>
      <c r="AU21" t="s">
        <v>397</v>
      </c>
      <c r="AV21">
        <v>0</v>
      </c>
      <c r="AW21">
        <v>0</v>
      </c>
      <c r="AX21" t="e">
        <f t="shared" si="27"/>
        <v>#DIV/0!</v>
      </c>
      <c r="AY21">
        <v>0.5</v>
      </c>
      <c r="AZ21">
        <f t="shared" si="28"/>
        <v>1261.3581000000001</v>
      </c>
      <c r="BA21">
        <f t="shared" si="29"/>
        <v>2.6330408060264912</v>
      </c>
      <c r="BB21" t="e">
        <f t="shared" si="30"/>
        <v>#DIV/0!</v>
      </c>
      <c r="BC21">
        <f t="shared" si="31"/>
        <v>2.0874649364256595E-3</v>
      </c>
      <c r="BD21" t="e">
        <f t="shared" si="32"/>
        <v>#DIV/0!</v>
      </c>
      <c r="BE21" t="e">
        <f t="shared" si="33"/>
        <v>#DIV/0!</v>
      </c>
      <c r="BF21" t="s">
        <v>397</v>
      </c>
      <c r="BG21">
        <v>0</v>
      </c>
      <c r="BH21" t="e">
        <f t="shared" si="34"/>
        <v>#DIV/0!</v>
      </c>
      <c r="BI21" t="e">
        <f t="shared" si="35"/>
        <v>#DIV/0!</v>
      </c>
      <c r="BJ21" t="e">
        <f t="shared" si="36"/>
        <v>#DIV/0!</v>
      </c>
      <c r="BK21" t="e">
        <f t="shared" si="37"/>
        <v>#DIV/0!</v>
      </c>
      <c r="BL21" t="e">
        <f t="shared" si="38"/>
        <v>#DIV/0!</v>
      </c>
      <c r="BM21" t="e">
        <f t="shared" si="39"/>
        <v>#DIV/0!</v>
      </c>
      <c r="BN21" t="e">
        <f t="shared" si="40"/>
        <v>#DIV/0!</v>
      </c>
      <c r="BO21" t="e">
        <f t="shared" si="41"/>
        <v>#DIV/0!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f t="shared" si="42"/>
        <v>1500.17</v>
      </c>
      <c r="CI21">
        <f t="shared" si="43"/>
        <v>1261.3581000000001</v>
      </c>
      <c r="CJ21">
        <f t="shared" si="44"/>
        <v>0.84081010818773871</v>
      </c>
      <c r="CK21">
        <f t="shared" si="45"/>
        <v>0.16116350880233574</v>
      </c>
      <c r="CL21">
        <v>6</v>
      </c>
      <c r="CM21">
        <v>0.5</v>
      </c>
      <c r="CN21" t="s">
        <v>398</v>
      </c>
      <c r="CO21">
        <v>2</v>
      </c>
      <c r="CP21">
        <v>1657593530</v>
      </c>
      <c r="CQ21">
        <v>96.667599999999993</v>
      </c>
      <c r="CR21">
        <v>99.978399999999993</v>
      </c>
      <c r="CS21">
        <v>24.1891</v>
      </c>
      <c r="CT21">
        <v>19.762699999999999</v>
      </c>
      <c r="CU21">
        <v>94.182599999999994</v>
      </c>
      <c r="CV21">
        <v>23.3001</v>
      </c>
      <c r="CW21">
        <v>550.02</v>
      </c>
      <c r="CX21">
        <v>101.381</v>
      </c>
      <c r="CY21">
        <v>9.9791699999999997E-2</v>
      </c>
      <c r="CZ21">
        <v>27.1419</v>
      </c>
      <c r="DA21">
        <v>27.305199999999999</v>
      </c>
      <c r="DB21">
        <v>999.9</v>
      </c>
      <c r="DC21">
        <v>0</v>
      </c>
      <c r="DD21">
        <v>0</v>
      </c>
      <c r="DE21">
        <v>5000</v>
      </c>
      <c r="DF21">
        <v>0</v>
      </c>
      <c r="DG21">
        <v>1346.85</v>
      </c>
      <c r="DH21">
        <v>-3.3742399999999999</v>
      </c>
      <c r="DI21">
        <v>98.998800000000003</v>
      </c>
      <c r="DJ21">
        <v>101.994</v>
      </c>
      <c r="DK21">
        <v>4.4263599999999999</v>
      </c>
      <c r="DL21">
        <v>99.978399999999993</v>
      </c>
      <c r="DM21">
        <v>19.762699999999999</v>
      </c>
      <c r="DN21">
        <v>2.4523100000000002</v>
      </c>
      <c r="DO21">
        <v>2.0035599999999998</v>
      </c>
      <c r="DP21">
        <v>20.7134</v>
      </c>
      <c r="DQ21">
        <v>17.4725</v>
      </c>
      <c r="DR21">
        <v>1500.17</v>
      </c>
      <c r="DS21">
        <v>0.97299599999999997</v>
      </c>
      <c r="DT21">
        <v>2.7003900000000001E-2</v>
      </c>
      <c r="DU21">
        <v>0</v>
      </c>
      <c r="DV21">
        <v>2.6193</v>
      </c>
      <c r="DW21">
        <v>0</v>
      </c>
      <c r="DX21">
        <v>21091.5</v>
      </c>
      <c r="DY21">
        <v>13305</v>
      </c>
      <c r="DZ21">
        <v>35.811999999999998</v>
      </c>
      <c r="EA21">
        <v>38.125</v>
      </c>
      <c r="EB21">
        <v>36.561999999999998</v>
      </c>
      <c r="EC21">
        <v>36.125</v>
      </c>
      <c r="ED21">
        <v>36.061999999999998</v>
      </c>
      <c r="EE21">
        <v>1459.66</v>
      </c>
      <c r="EF21">
        <v>40.51</v>
      </c>
      <c r="EG21">
        <v>0</v>
      </c>
      <c r="EH21">
        <v>1657593549.8</v>
      </c>
      <c r="EI21">
        <v>0</v>
      </c>
      <c r="EJ21">
        <v>2.310584</v>
      </c>
      <c r="EK21">
        <v>-0.71896923672653956</v>
      </c>
      <c r="EL21">
        <v>-2418.3538470107492</v>
      </c>
      <c r="EM21">
        <v>21060.464</v>
      </c>
      <c r="EN21">
        <v>15</v>
      </c>
      <c r="EO21">
        <v>1657593550</v>
      </c>
      <c r="EP21" t="s">
        <v>416</v>
      </c>
      <c r="EQ21">
        <v>1657593550</v>
      </c>
      <c r="ER21">
        <v>1657593024.5</v>
      </c>
      <c r="ES21">
        <v>4</v>
      </c>
      <c r="ET21">
        <v>5.3999999999999999E-2</v>
      </c>
      <c r="EU21">
        <v>-2.4E-2</v>
      </c>
      <c r="EV21">
        <v>2.4849999999999999</v>
      </c>
      <c r="EW21">
        <v>0.78800000000000003</v>
      </c>
      <c r="EX21">
        <v>100</v>
      </c>
      <c r="EY21">
        <v>21</v>
      </c>
      <c r="EZ21">
        <v>0.15</v>
      </c>
      <c r="FA21">
        <v>0.02</v>
      </c>
      <c r="FB21">
        <v>-3.3619082499999999</v>
      </c>
      <c r="FC21">
        <v>6.0127317073190897E-2</v>
      </c>
      <c r="FD21">
        <v>2.5410666843621001E-2</v>
      </c>
      <c r="FE21">
        <v>1</v>
      </c>
      <c r="FF21">
        <v>4.3277797500000004</v>
      </c>
      <c r="FG21">
        <v>0.55623410881800739</v>
      </c>
      <c r="FH21">
        <v>5.5308612145284382E-2</v>
      </c>
      <c r="FI21">
        <v>0</v>
      </c>
      <c r="FJ21">
        <v>1</v>
      </c>
      <c r="FK21">
        <v>2</v>
      </c>
      <c r="FL21" t="s">
        <v>400</v>
      </c>
      <c r="FM21">
        <v>3.0615899999999998</v>
      </c>
      <c r="FN21">
        <v>2.76376</v>
      </c>
      <c r="FO21">
        <v>2.8185200000000001E-2</v>
      </c>
      <c r="FP21">
        <v>3.0043899999999998E-2</v>
      </c>
      <c r="FQ21">
        <v>0.11923300000000001</v>
      </c>
      <c r="FR21">
        <v>0.10633099999999999</v>
      </c>
      <c r="FS21">
        <v>30956.3</v>
      </c>
      <c r="FT21">
        <v>24144.3</v>
      </c>
      <c r="FU21">
        <v>29899.599999999999</v>
      </c>
      <c r="FV21">
        <v>24337.3</v>
      </c>
      <c r="FW21">
        <v>34633.800000000003</v>
      </c>
      <c r="FX21">
        <v>31742</v>
      </c>
      <c r="FY21">
        <v>43245.5</v>
      </c>
      <c r="FZ21">
        <v>39694.300000000003</v>
      </c>
      <c r="GA21">
        <v>2.0909499999999999</v>
      </c>
      <c r="GB21">
        <v>1.9611499999999999</v>
      </c>
      <c r="GC21">
        <v>8.8944999999999996E-2</v>
      </c>
      <c r="GD21">
        <v>0</v>
      </c>
      <c r="GE21">
        <v>25.849699999999999</v>
      </c>
      <c r="GF21">
        <v>999.9</v>
      </c>
      <c r="GG21">
        <v>52.9</v>
      </c>
      <c r="GH21">
        <v>35.1</v>
      </c>
      <c r="GI21">
        <v>29.636800000000001</v>
      </c>
      <c r="GJ21">
        <v>30.938199999999998</v>
      </c>
      <c r="GK21">
        <v>38.417499999999997</v>
      </c>
      <c r="GL21">
        <v>1</v>
      </c>
      <c r="GM21">
        <v>-7.2952199999999995E-2</v>
      </c>
      <c r="GN21">
        <v>0.29330899999999999</v>
      </c>
      <c r="GO21">
        <v>20.268000000000001</v>
      </c>
      <c r="GP21">
        <v>5.2282200000000003</v>
      </c>
      <c r="GQ21">
        <v>11.9023</v>
      </c>
      <c r="GR21">
        <v>4.9653</v>
      </c>
      <c r="GS21">
        <v>3.2919999999999998</v>
      </c>
      <c r="GT21">
        <v>9999</v>
      </c>
      <c r="GU21">
        <v>9999</v>
      </c>
      <c r="GV21">
        <v>8463.7999999999993</v>
      </c>
      <c r="GW21">
        <v>986.6</v>
      </c>
      <c r="GX21">
        <v>1.87714</v>
      </c>
      <c r="GY21">
        <v>1.8754599999999999</v>
      </c>
      <c r="GZ21">
        <v>1.8741000000000001</v>
      </c>
      <c r="HA21">
        <v>1.8733200000000001</v>
      </c>
      <c r="HB21">
        <v>1.8748400000000001</v>
      </c>
      <c r="HC21">
        <v>1.8697699999999999</v>
      </c>
      <c r="HD21">
        <v>1.8739300000000001</v>
      </c>
      <c r="HE21">
        <v>1.8790100000000001</v>
      </c>
      <c r="HF21">
        <v>0</v>
      </c>
      <c r="HG21">
        <v>0</v>
      </c>
      <c r="HH21">
        <v>0</v>
      </c>
      <c r="HI21">
        <v>0</v>
      </c>
      <c r="HJ21" t="s">
        <v>401</v>
      </c>
      <c r="HK21" t="s">
        <v>402</v>
      </c>
      <c r="HL21" t="s">
        <v>403</v>
      </c>
      <c r="HM21" t="s">
        <v>404</v>
      </c>
      <c r="HN21" t="s">
        <v>404</v>
      </c>
      <c r="HO21" t="s">
        <v>403</v>
      </c>
      <c r="HP21">
        <v>0</v>
      </c>
      <c r="HQ21">
        <v>100</v>
      </c>
      <c r="HR21">
        <v>100</v>
      </c>
      <c r="HS21">
        <v>2.4849999999999999</v>
      </c>
      <c r="HT21">
        <v>0.88900000000000001</v>
      </c>
      <c r="HU21">
        <v>2.1414629896964179</v>
      </c>
      <c r="HV21">
        <v>3.163010181404715E-3</v>
      </c>
      <c r="HW21">
        <v>-2.0387379993135292E-6</v>
      </c>
      <c r="HX21">
        <v>3.1271754133825109E-10</v>
      </c>
      <c r="HY21">
        <v>0.21772677637038881</v>
      </c>
      <c r="HZ21">
        <v>2.270584893602463E-2</v>
      </c>
      <c r="IA21">
        <v>3.1699989254327387E-4</v>
      </c>
      <c r="IB21">
        <v>-2.3669067489602241E-6</v>
      </c>
      <c r="IC21">
        <v>4</v>
      </c>
      <c r="ID21">
        <v>1883</v>
      </c>
      <c r="IE21">
        <v>1</v>
      </c>
      <c r="IF21">
        <v>28</v>
      </c>
      <c r="IG21">
        <v>1.3</v>
      </c>
      <c r="IH21">
        <v>8.4</v>
      </c>
      <c r="II21">
        <v>0.35888700000000001</v>
      </c>
      <c r="IJ21">
        <v>2.47681</v>
      </c>
      <c r="IK21">
        <v>1.42578</v>
      </c>
      <c r="IL21">
        <v>2.2827099999999998</v>
      </c>
      <c r="IM21">
        <v>1.5478499999999999</v>
      </c>
      <c r="IN21">
        <v>2.36328</v>
      </c>
      <c r="IO21">
        <v>37.0747</v>
      </c>
      <c r="IP21">
        <v>15.497999999999999</v>
      </c>
      <c r="IQ21">
        <v>18</v>
      </c>
      <c r="IR21">
        <v>564.61699999999996</v>
      </c>
      <c r="IS21">
        <v>468.23500000000001</v>
      </c>
      <c r="IT21">
        <v>24.999099999999999</v>
      </c>
      <c r="IU21">
        <v>26.382000000000001</v>
      </c>
      <c r="IV21">
        <v>30.0002</v>
      </c>
      <c r="IW21">
        <v>26.2867</v>
      </c>
      <c r="IX21">
        <v>26.221599999999999</v>
      </c>
      <c r="IY21">
        <v>7.20634</v>
      </c>
      <c r="IZ21">
        <v>35.355200000000004</v>
      </c>
      <c r="JA21">
        <v>0</v>
      </c>
      <c r="JB21">
        <v>25</v>
      </c>
      <c r="JC21">
        <v>100</v>
      </c>
      <c r="JD21">
        <v>19.742899999999999</v>
      </c>
      <c r="JE21">
        <v>100.16200000000001</v>
      </c>
      <c r="JF21">
        <v>101.002</v>
      </c>
    </row>
    <row r="22" spans="1:266" x14ac:dyDescent="0.2">
      <c r="A22">
        <v>6</v>
      </c>
      <c r="B22">
        <v>1657593626</v>
      </c>
      <c r="C22">
        <v>627.5</v>
      </c>
      <c r="D22" t="s">
        <v>417</v>
      </c>
      <c r="E22" t="s">
        <v>418</v>
      </c>
      <c r="F22" t="s">
        <v>394</v>
      </c>
      <c r="H22" t="s">
        <v>395</v>
      </c>
      <c r="I22" t="s">
        <v>396</v>
      </c>
      <c r="J22" t="s">
        <v>624</v>
      </c>
      <c r="K22">
        <v>1657593626</v>
      </c>
      <c r="L22">
        <f t="shared" si="0"/>
        <v>4.0929905518014634E-3</v>
      </c>
      <c r="M22">
        <f t="shared" si="1"/>
        <v>4.0929905518014635</v>
      </c>
      <c r="N22">
        <f t="shared" si="2"/>
        <v>-0.60517803943748505</v>
      </c>
      <c r="O22">
        <f t="shared" si="3"/>
        <v>50.425400000000003</v>
      </c>
      <c r="P22">
        <f t="shared" si="4"/>
        <v>52.455801404305582</v>
      </c>
      <c r="Q22">
        <f t="shared" si="5"/>
        <v>5.3232164050945752</v>
      </c>
      <c r="R22">
        <f t="shared" si="6"/>
        <v>5.1171712056127996</v>
      </c>
      <c r="S22">
        <f t="shared" si="7"/>
        <v>0.33678809653873021</v>
      </c>
      <c r="T22">
        <f t="shared" si="8"/>
        <v>1.9182610410428966</v>
      </c>
      <c r="U22">
        <f t="shared" si="9"/>
        <v>0.30705515119136206</v>
      </c>
      <c r="V22">
        <f t="shared" si="10"/>
        <v>0.19436163999283296</v>
      </c>
      <c r="W22">
        <f t="shared" si="11"/>
        <v>241.70562899999999</v>
      </c>
      <c r="X22">
        <f t="shared" si="12"/>
        <v>27.598138418115237</v>
      </c>
      <c r="Y22">
        <f t="shared" si="13"/>
        <v>27.598138418115237</v>
      </c>
      <c r="Z22">
        <f t="shared" si="14"/>
        <v>3.7068407364698119</v>
      </c>
      <c r="AA22">
        <f t="shared" si="15"/>
        <v>66.649890458365533</v>
      </c>
      <c r="AB22">
        <f t="shared" si="16"/>
        <v>2.3947968311583998</v>
      </c>
      <c r="AC22">
        <f t="shared" si="17"/>
        <v>3.5930994255037336</v>
      </c>
      <c r="AD22">
        <f t="shared" si="18"/>
        <v>1.3120439053114121</v>
      </c>
      <c r="AE22">
        <f t="shared" si="19"/>
        <v>-180.50088333444452</v>
      </c>
      <c r="AF22">
        <f t="shared" si="20"/>
        <v>-55.011629246594275</v>
      </c>
      <c r="AG22">
        <f t="shared" si="21"/>
        <v>-6.2096040388339597</v>
      </c>
      <c r="AH22">
        <f t="shared" si="22"/>
        <v>-1.6487619872769699E-2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25843.251080527589</v>
      </c>
      <c r="AN22" t="s">
        <v>397</v>
      </c>
      <c r="AO22" t="s">
        <v>397</v>
      </c>
      <c r="AP22">
        <v>0</v>
      </c>
      <c r="AQ22">
        <v>0</v>
      </c>
      <c r="AR22" t="e">
        <f t="shared" si="26"/>
        <v>#DIV/0!</v>
      </c>
      <c r="AS22">
        <v>0</v>
      </c>
      <c r="AT22" t="s">
        <v>397</v>
      </c>
      <c r="AU22" t="s">
        <v>397</v>
      </c>
      <c r="AV22">
        <v>0</v>
      </c>
      <c r="AW22">
        <v>0</v>
      </c>
      <c r="AX22" t="e">
        <f t="shared" si="27"/>
        <v>#DIV/0!</v>
      </c>
      <c r="AY22">
        <v>0.5</v>
      </c>
      <c r="AZ22">
        <f t="shared" si="28"/>
        <v>1261.0052999999998</v>
      </c>
      <c r="BA22">
        <f t="shared" si="29"/>
        <v>-0.60517803943748505</v>
      </c>
      <c r="BB22" t="e">
        <f t="shared" si="30"/>
        <v>#DIV/0!</v>
      </c>
      <c r="BC22">
        <f t="shared" si="31"/>
        <v>-4.7991712599263869E-4</v>
      </c>
      <c r="BD22" t="e">
        <f t="shared" si="32"/>
        <v>#DIV/0!</v>
      </c>
      <c r="BE22" t="e">
        <f t="shared" si="33"/>
        <v>#DIV/0!</v>
      </c>
      <c r="BF22" t="s">
        <v>397</v>
      </c>
      <c r="BG22">
        <v>0</v>
      </c>
      <c r="BH22" t="e">
        <f t="shared" si="34"/>
        <v>#DIV/0!</v>
      </c>
      <c r="BI22" t="e">
        <f t="shared" si="35"/>
        <v>#DIV/0!</v>
      </c>
      <c r="BJ22" t="e">
        <f t="shared" si="36"/>
        <v>#DIV/0!</v>
      </c>
      <c r="BK22" t="e">
        <f t="shared" si="37"/>
        <v>#DIV/0!</v>
      </c>
      <c r="BL22" t="e">
        <f t="shared" si="38"/>
        <v>#DIV/0!</v>
      </c>
      <c r="BM22" t="e">
        <f t="shared" si="39"/>
        <v>#DIV/0!</v>
      </c>
      <c r="BN22" t="e">
        <f t="shared" si="40"/>
        <v>#DIV/0!</v>
      </c>
      <c r="BO22" t="e">
        <f t="shared" si="41"/>
        <v>#DIV/0!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f t="shared" si="42"/>
        <v>1499.75</v>
      </c>
      <c r="CI22">
        <f t="shared" si="43"/>
        <v>1261.0052999999998</v>
      </c>
      <c r="CJ22">
        <f t="shared" si="44"/>
        <v>0.84081033505584257</v>
      </c>
      <c r="CK22">
        <f t="shared" si="45"/>
        <v>0.16116394665777628</v>
      </c>
      <c r="CL22">
        <v>6</v>
      </c>
      <c r="CM22">
        <v>0.5</v>
      </c>
      <c r="CN22" t="s">
        <v>398</v>
      </c>
      <c r="CO22">
        <v>2</v>
      </c>
      <c r="CP22">
        <v>1657593626</v>
      </c>
      <c r="CQ22">
        <v>50.425400000000003</v>
      </c>
      <c r="CR22">
        <v>49.990499999999997</v>
      </c>
      <c r="CS22">
        <v>23.598700000000001</v>
      </c>
      <c r="CT22">
        <v>19.240400000000001</v>
      </c>
      <c r="CU22">
        <v>47.990400000000001</v>
      </c>
      <c r="CV22">
        <v>22.878699999999998</v>
      </c>
      <c r="CW22">
        <v>550.178</v>
      </c>
      <c r="CX22">
        <v>101.38</v>
      </c>
      <c r="CY22">
        <v>0.100032</v>
      </c>
      <c r="CZ22">
        <v>27.066199999999998</v>
      </c>
      <c r="DA22">
        <v>27.1831</v>
      </c>
      <c r="DB22">
        <v>999.9</v>
      </c>
      <c r="DC22">
        <v>0</v>
      </c>
      <c r="DD22">
        <v>0</v>
      </c>
      <c r="DE22">
        <v>4995.62</v>
      </c>
      <c r="DF22">
        <v>0</v>
      </c>
      <c r="DG22">
        <v>1351.04</v>
      </c>
      <c r="DH22">
        <v>0.34295300000000001</v>
      </c>
      <c r="DI22">
        <v>51.558199999999999</v>
      </c>
      <c r="DJ22">
        <v>50.971200000000003</v>
      </c>
      <c r="DK22">
        <v>4.5131199999999998</v>
      </c>
      <c r="DL22">
        <v>49.990499999999997</v>
      </c>
      <c r="DM22">
        <v>19.240400000000001</v>
      </c>
      <c r="DN22">
        <v>2.4081299999999999</v>
      </c>
      <c r="DO22">
        <v>1.95059</v>
      </c>
      <c r="DP22">
        <v>20.418500000000002</v>
      </c>
      <c r="DQ22">
        <v>17.0489</v>
      </c>
      <c r="DR22">
        <v>1499.75</v>
      </c>
      <c r="DS22">
        <v>0.97299100000000005</v>
      </c>
      <c r="DT22">
        <v>2.7008999999999998E-2</v>
      </c>
      <c r="DU22">
        <v>0</v>
      </c>
      <c r="DV22">
        <v>2.5693999999999999</v>
      </c>
      <c r="DW22">
        <v>0</v>
      </c>
      <c r="DX22">
        <v>21092.9</v>
      </c>
      <c r="DY22">
        <v>13301.3</v>
      </c>
      <c r="DZ22">
        <v>36.936999999999998</v>
      </c>
      <c r="EA22">
        <v>39.811999999999998</v>
      </c>
      <c r="EB22">
        <v>37.811999999999998</v>
      </c>
      <c r="EC22">
        <v>37.436999999999998</v>
      </c>
      <c r="ED22">
        <v>37.125</v>
      </c>
      <c r="EE22">
        <v>1459.24</v>
      </c>
      <c r="EF22">
        <v>40.51</v>
      </c>
      <c r="EG22">
        <v>0</v>
      </c>
      <c r="EH22">
        <v>1657593645.8</v>
      </c>
      <c r="EI22">
        <v>0</v>
      </c>
      <c r="EJ22">
        <v>2.3865639999999999</v>
      </c>
      <c r="EK22">
        <v>0.218599993920326</v>
      </c>
      <c r="EL22">
        <v>-306.30768800303929</v>
      </c>
      <c r="EM22">
        <v>21251.383999999998</v>
      </c>
      <c r="EN22">
        <v>15</v>
      </c>
      <c r="EO22">
        <v>1657593657.5</v>
      </c>
      <c r="EP22" t="s">
        <v>419</v>
      </c>
      <c r="EQ22">
        <v>1657593648</v>
      </c>
      <c r="ER22">
        <v>1657593657.5</v>
      </c>
      <c r="ES22">
        <v>5</v>
      </c>
      <c r="ET22">
        <v>9.2999999999999999E-2</v>
      </c>
      <c r="EU22">
        <v>-7.0000000000000001E-3</v>
      </c>
      <c r="EV22">
        <v>2.4350000000000001</v>
      </c>
      <c r="EW22">
        <v>0.72</v>
      </c>
      <c r="EX22">
        <v>50</v>
      </c>
      <c r="EY22">
        <v>19</v>
      </c>
      <c r="EZ22">
        <v>0.22</v>
      </c>
      <c r="FA22">
        <v>0.03</v>
      </c>
      <c r="FB22">
        <v>0.39318710000000001</v>
      </c>
      <c r="FC22">
        <v>5.0446761726078683E-2</v>
      </c>
      <c r="FD22">
        <v>2.6746455288318111E-2</v>
      </c>
      <c r="FE22">
        <v>1</v>
      </c>
      <c r="FF22">
        <v>4.4498215000000014</v>
      </c>
      <c r="FG22">
        <v>6.0551594746698002E-2</v>
      </c>
      <c r="FH22">
        <v>2.0616660805038212E-2</v>
      </c>
      <c r="FI22">
        <v>1</v>
      </c>
      <c r="FJ22">
        <v>2</v>
      </c>
      <c r="FK22">
        <v>2</v>
      </c>
      <c r="FL22" t="s">
        <v>407</v>
      </c>
      <c r="FM22">
        <v>3.0619700000000001</v>
      </c>
      <c r="FN22">
        <v>2.76397</v>
      </c>
      <c r="FO22">
        <v>1.4464100000000001E-2</v>
      </c>
      <c r="FP22">
        <v>1.51553E-2</v>
      </c>
      <c r="FQ22">
        <v>0.11772000000000001</v>
      </c>
      <c r="FR22">
        <v>0.104351</v>
      </c>
      <c r="FS22">
        <v>31395.1</v>
      </c>
      <c r="FT22">
        <v>24515.8</v>
      </c>
      <c r="FU22">
        <v>29901.200000000001</v>
      </c>
      <c r="FV22">
        <v>24338.1</v>
      </c>
      <c r="FW22">
        <v>34694.199999999997</v>
      </c>
      <c r="FX22">
        <v>31813.599999999999</v>
      </c>
      <c r="FY22">
        <v>43245.4</v>
      </c>
      <c r="FZ22">
        <v>39695</v>
      </c>
      <c r="GA22">
        <v>2.0913499999999998</v>
      </c>
      <c r="GB22">
        <v>1.96038</v>
      </c>
      <c r="GC22">
        <v>9.1765100000000002E-2</v>
      </c>
      <c r="GD22">
        <v>0</v>
      </c>
      <c r="GE22">
        <v>25.681000000000001</v>
      </c>
      <c r="GF22">
        <v>999.9</v>
      </c>
      <c r="GG22">
        <v>52.7</v>
      </c>
      <c r="GH22">
        <v>35</v>
      </c>
      <c r="GI22">
        <v>29.360600000000002</v>
      </c>
      <c r="GJ22">
        <v>30.7883</v>
      </c>
      <c r="GK22">
        <v>38.217100000000002</v>
      </c>
      <c r="GL22">
        <v>1</v>
      </c>
      <c r="GM22">
        <v>-7.3719499999999993E-2</v>
      </c>
      <c r="GN22">
        <v>0.24580099999999999</v>
      </c>
      <c r="GO22">
        <v>20.2699</v>
      </c>
      <c r="GP22">
        <v>5.2280699999999998</v>
      </c>
      <c r="GQ22">
        <v>11.902100000000001</v>
      </c>
      <c r="GR22">
        <v>4.9653499999999999</v>
      </c>
      <c r="GS22">
        <v>3.2919999999999998</v>
      </c>
      <c r="GT22">
        <v>9999</v>
      </c>
      <c r="GU22">
        <v>9999</v>
      </c>
      <c r="GV22">
        <v>8463.7999999999993</v>
      </c>
      <c r="GW22">
        <v>986.6</v>
      </c>
      <c r="GX22">
        <v>1.87714</v>
      </c>
      <c r="GY22">
        <v>1.8754599999999999</v>
      </c>
      <c r="GZ22">
        <v>1.87409</v>
      </c>
      <c r="HA22">
        <v>1.8733200000000001</v>
      </c>
      <c r="HB22">
        <v>1.8748</v>
      </c>
      <c r="HC22">
        <v>1.8697699999999999</v>
      </c>
      <c r="HD22">
        <v>1.8739300000000001</v>
      </c>
      <c r="HE22">
        <v>1.87897</v>
      </c>
      <c r="HF22">
        <v>0</v>
      </c>
      <c r="HG22">
        <v>0</v>
      </c>
      <c r="HH22">
        <v>0</v>
      </c>
      <c r="HI22">
        <v>0</v>
      </c>
      <c r="HJ22" t="s">
        <v>401</v>
      </c>
      <c r="HK22" t="s">
        <v>402</v>
      </c>
      <c r="HL22" t="s">
        <v>403</v>
      </c>
      <c r="HM22" t="s">
        <v>404</v>
      </c>
      <c r="HN22" t="s">
        <v>404</v>
      </c>
      <c r="HO22" t="s">
        <v>403</v>
      </c>
      <c r="HP22">
        <v>0</v>
      </c>
      <c r="HQ22">
        <v>100</v>
      </c>
      <c r="HR22">
        <v>100</v>
      </c>
      <c r="HS22">
        <v>2.4350000000000001</v>
      </c>
      <c r="HT22">
        <v>0.72</v>
      </c>
      <c r="HU22">
        <v>2.1959096567777072</v>
      </c>
      <c r="HV22">
        <v>3.163010181404715E-3</v>
      </c>
      <c r="HW22">
        <v>-2.0387379993135292E-6</v>
      </c>
      <c r="HX22">
        <v>3.1271754133825109E-10</v>
      </c>
      <c r="HY22">
        <v>0.21772677637038881</v>
      </c>
      <c r="HZ22">
        <v>2.270584893602463E-2</v>
      </c>
      <c r="IA22">
        <v>3.1699989254327387E-4</v>
      </c>
      <c r="IB22">
        <v>-2.3669067489602241E-6</v>
      </c>
      <c r="IC22">
        <v>4</v>
      </c>
      <c r="ID22">
        <v>1883</v>
      </c>
      <c r="IE22">
        <v>1</v>
      </c>
      <c r="IF22">
        <v>28</v>
      </c>
      <c r="IG22">
        <v>1.3</v>
      </c>
      <c r="IH22">
        <v>10</v>
      </c>
      <c r="II22">
        <v>0.244141</v>
      </c>
      <c r="IJ22">
        <v>2.50732</v>
      </c>
      <c r="IK22">
        <v>1.42578</v>
      </c>
      <c r="IL22">
        <v>2.2827099999999998</v>
      </c>
      <c r="IM22">
        <v>1.5478499999999999</v>
      </c>
      <c r="IN22">
        <v>2.36572</v>
      </c>
      <c r="IO22">
        <v>37.0032</v>
      </c>
      <c r="IP22">
        <v>15.480399999999999</v>
      </c>
      <c r="IQ22">
        <v>18</v>
      </c>
      <c r="IR22">
        <v>564.84299999999996</v>
      </c>
      <c r="IS22">
        <v>467.67500000000001</v>
      </c>
      <c r="IT22">
        <v>24.998799999999999</v>
      </c>
      <c r="IU22">
        <v>26.3797</v>
      </c>
      <c r="IV22">
        <v>29.9999</v>
      </c>
      <c r="IW22">
        <v>26.2821</v>
      </c>
      <c r="IX22">
        <v>26.211099999999998</v>
      </c>
      <c r="IY22">
        <v>4.9114800000000001</v>
      </c>
      <c r="IZ22">
        <v>36.386899999999997</v>
      </c>
      <c r="JA22">
        <v>0</v>
      </c>
      <c r="JB22">
        <v>25</v>
      </c>
      <c r="JC22">
        <v>50</v>
      </c>
      <c r="JD22">
        <v>19.293700000000001</v>
      </c>
      <c r="JE22">
        <v>100.164</v>
      </c>
      <c r="JF22">
        <v>101.004</v>
      </c>
    </row>
    <row r="23" spans="1:266" x14ac:dyDescent="0.2">
      <c r="A23">
        <v>7</v>
      </c>
      <c r="B23">
        <v>1657593733.5</v>
      </c>
      <c r="C23">
        <v>735</v>
      </c>
      <c r="D23" t="s">
        <v>420</v>
      </c>
      <c r="E23" t="s">
        <v>421</v>
      </c>
      <c r="F23" t="s">
        <v>394</v>
      </c>
      <c r="H23" t="s">
        <v>395</v>
      </c>
      <c r="I23" t="s">
        <v>396</v>
      </c>
      <c r="J23" t="s">
        <v>624</v>
      </c>
      <c r="K23">
        <v>1657593733.5</v>
      </c>
      <c r="L23">
        <f t="shared" si="0"/>
        <v>4.1587846363535345E-3</v>
      </c>
      <c r="M23">
        <f t="shared" si="1"/>
        <v>4.1587846363535341</v>
      </c>
      <c r="N23">
        <f t="shared" si="2"/>
        <v>-4.0209412467364825</v>
      </c>
      <c r="O23">
        <f t="shared" si="3"/>
        <v>7.8807799999999997</v>
      </c>
      <c r="P23">
        <f t="shared" si="4"/>
        <v>27.730563258109253</v>
      </c>
      <c r="Q23">
        <f t="shared" si="5"/>
        <v>2.8140955073712464</v>
      </c>
      <c r="R23">
        <f t="shared" si="6"/>
        <v>0.79974097122228005</v>
      </c>
      <c r="S23">
        <f t="shared" si="7"/>
        <v>0.34529789833313757</v>
      </c>
      <c r="T23">
        <f t="shared" si="8"/>
        <v>1.9118601450144717</v>
      </c>
      <c r="U23">
        <f t="shared" si="9"/>
        <v>0.31402354017892053</v>
      </c>
      <c r="V23">
        <f t="shared" si="10"/>
        <v>0.19883800451640629</v>
      </c>
      <c r="W23">
        <f t="shared" si="11"/>
        <v>241.74698400000003</v>
      </c>
      <c r="X23">
        <f t="shared" si="12"/>
        <v>27.811783330116487</v>
      </c>
      <c r="Y23">
        <f t="shared" si="13"/>
        <v>27.811783330116487</v>
      </c>
      <c r="Z23">
        <f t="shared" si="14"/>
        <v>3.7533999997110148</v>
      </c>
      <c r="AA23">
        <f t="shared" si="15"/>
        <v>67.259068821636092</v>
      </c>
      <c r="AB23">
        <f t="shared" si="16"/>
        <v>2.4505271050554001</v>
      </c>
      <c r="AC23">
        <f t="shared" si="17"/>
        <v>3.6434151527639158</v>
      </c>
      <c r="AD23">
        <f t="shared" si="18"/>
        <v>1.3028728946556147</v>
      </c>
      <c r="AE23">
        <f t="shared" si="19"/>
        <v>-183.40240246319087</v>
      </c>
      <c r="AF23">
        <f t="shared" si="20"/>
        <v>-52.410497602546869</v>
      </c>
      <c r="AG23">
        <f t="shared" si="21"/>
        <v>-5.9491726310354816</v>
      </c>
      <c r="AH23">
        <f t="shared" si="22"/>
        <v>-1.5088696773190691E-2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25661.903663815017</v>
      </c>
      <c r="AN23" t="s">
        <v>397</v>
      </c>
      <c r="AO23" t="s">
        <v>397</v>
      </c>
      <c r="AP23">
        <v>0</v>
      </c>
      <c r="AQ23">
        <v>0</v>
      </c>
      <c r="AR23" t="e">
        <f t="shared" si="26"/>
        <v>#DIV/0!</v>
      </c>
      <c r="AS23">
        <v>0</v>
      </c>
      <c r="AT23" t="s">
        <v>397</v>
      </c>
      <c r="AU23" t="s">
        <v>397</v>
      </c>
      <c r="AV23">
        <v>0</v>
      </c>
      <c r="AW23">
        <v>0</v>
      </c>
      <c r="AX23" t="e">
        <f t="shared" si="27"/>
        <v>#DIV/0!</v>
      </c>
      <c r="AY23">
        <v>0.5</v>
      </c>
      <c r="AZ23">
        <f t="shared" si="28"/>
        <v>1261.2312000000002</v>
      </c>
      <c r="BA23">
        <f t="shared" si="29"/>
        <v>-4.0209412467364825</v>
      </c>
      <c r="BB23" t="e">
        <f t="shared" si="30"/>
        <v>#DIV/0!</v>
      </c>
      <c r="BC23">
        <f t="shared" si="31"/>
        <v>-3.1881079747602833E-3</v>
      </c>
      <c r="BD23" t="e">
        <f t="shared" si="32"/>
        <v>#DIV/0!</v>
      </c>
      <c r="BE23" t="e">
        <f t="shared" si="33"/>
        <v>#DIV/0!</v>
      </c>
      <c r="BF23" t="s">
        <v>397</v>
      </c>
      <c r="BG23">
        <v>0</v>
      </c>
      <c r="BH23" t="e">
        <f t="shared" si="34"/>
        <v>#DIV/0!</v>
      </c>
      <c r="BI23" t="e">
        <f t="shared" si="35"/>
        <v>#DIV/0!</v>
      </c>
      <c r="BJ23" t="e">
        <f t="shared" si="36"/>
        <v>#DIV/0!</v>
      </c>
      <c r="BK23" t="e">
        <f t="shared" si="37"/>
        <v>#DIV/0!</v>
      </c>
      <c r="BL23" t="e">
        <f t="shared" si="38"/>
        <v>#DIV/0!</v>
      </c>
      <c r="BM23" t="e">
        <f t="shared" si="39"/>
        <v>#DIV/0!</v>
      </c>
      <c r="BN23" t="e">
        <f t="shared" si="40"/>
        <v>#DIV/0!</v>
      </c>
      <c r="BO23" t="e">
        <f t="shared" si="41"/>
        <v>#DIV/0!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f t="shared" si="42"/>
        <v>1500.02</v>
      </c>
      <c r="CI23">
        <f t="shared" si="43"/>
        <v>1261.2312000000002</v>
      </c>
      <c r="CJ23">
        <f t="shared" si="44"/>
        <v>0.84080958920547733</v>
      </c>
      <c r="CK23">
        <f t="shared" si="45"/>
        <v>0.16116250716657113</v>
      </c>
      <c r="CL23">
        <v>6</v>
      </c>
      <c r="CM23">
        <v>0.5</v>
      </c>
      <c r="CN23" t="s">
        <v>398</v>
      </c>
      <c r="CO23">
        <v>2</v>
      </c>
      <c r="CP23">
        <v>1657593733.5</v>
      </c>
      <c r="CQ23">
        <v>7.8807799999999997</v>
      </c>
      <c r="CR23">
        <v>3.53477</v>
      </c>
      <c r="CS23">
        <v>24.1479</v>
      </c>
      <c r="CT23">
        <v>19.7254</v>
      </c>
      <c r="CU23">
        <v>5.3027800000000003</v>
      </c>
      <c r="CV23">
        <v>23.267499999999998</v>
      </c>
      <c r="CW23">
        <v>550.59699999999998</v>
      </c>
      <c r="CX23">
        <v>101.379</v>
      </c>
      <c r="CY23">
        <v>0.100926</v>
      </c>
      <c r="CZ23">
        <v>27.3033</v>
      </c>
      <c r="DA23">
        <v>27.388500000000001</v>
      </c>
      <c r="DB23">
        <v>999.9</v>
      </c>
      <c r="DC23">
        <v>0</v>
      </c>
      <c r="DD23">
        <v>0</v>
      </c>
      <c r="DE23">
        <v>4968.75</v>
      </c>
      <c r="DF23">
        <v>0</v>
      </c>
      <c r="DG23">
        <v>1362.47</v>
      </c>
      <c r="DH23">
        <v>4.0739999999999998</v>
      </c>
      <c r="DI23">
        <v>7.7970499999999996</v>
      </c>
      <c r="DJ23">
        <v>3.6059000000000001</v>
      </c>
      <c r="DK23">
        <v>4.4224500000000004</v>
      </c>
      <c r="DL23">
        <v>3.53477</v>
      </c>
      <c r="DM23">
        <v>19.7254</v>
      </c>
      <c r="DN23">
        <v>2.4480900000000001</v>
      </c>
      <c r="DO23">
        <v>1.9997499999999999</v>
      </c>
      <c r="DP23">
        <v>20.685500000000001</v>
      </c>
      <c r="DQ23">
        <v>17.442299999999999</v>
      </c>
      <c r="DR23">
        <v>1500.02</v>
      </c>
      <c r="DS23">
        <v>0.97301099999999996</v>
      </c>
      <c r="DT23">
        <v>2.69888E-2</v>
      </c>
      <c r="DU23">
        <v>0</v>
      </c>
      <c r="DV23">
        <v>2.7504</v>
      </c>
      <c r="DW23">
        <v>0</v>
      </c>
      <c r="DX23">
        <v>20680.5</v>
      </c>
      <c r="DY23">
        <v>13303.8</v>
      </c>
      <c r="DZ23">
        <v>38.75</v>
      </c>
      <c r="EA23">
        <v>41.75</v>
      </c>
      <c r="EB23">
        <v>39.561999999999998</v>
      </c>
      <c r="EC23">
        <v>39.811999999999998</v>
      </c>
      <c r="ED23">
        <v>38.811999999999998</v>
      </c>
      <c r="EE23">
        <v>1459.54</v>
      </c>
      <c r="EF23">
        <v>40.479999999999997</v>
      </c>
      <c r="EG23">
        <v>0</v>
      </c>
      <c r="EH23">
        <v>1657593753.8</v>
      </c>
      <c r="EI23">
        <v>0</v>
      </c>
      <c r="EJ23">
        <v>2.379956</v>
      </c>
      <c r="EK23">
        <v>-2.9192324371800471E-2</v>
      </c>
      <c r="EL23">
        <v>-1341.7692309910331</v>
      </c>
      <c r="EM23">
        <v>21250.468000000001</v>
      </c>
      <c r="EN23">
        <v>15</v>
      </c>
      <c r="EO23">
        <v>1657593758.5</v>
      </c>
      <c r="EP23" t="s">
        <v>422</v>
      </c>
      <c r="EQ23">
        <v>1657593758.5</v>
      </c>
      <c r="ER23">
        <v>1657593657.5</v>
      </c>
      <c r="ES23">
        <v>6</v>
      </c>
      <c r="ET23">
        <v>0.28599999999999998</v>
      </c>
      <c r="EU23">
        <v>-7.0000000000000001E-3</v>
      </c>
      <c r="EV23">
        <v>2.5779999999999998</v>
      </c>
      <c r="EW23">
        <v>0.72</v>
      </c>
      <c r="EX23">
        <v>4</v>
      </c>
      <c r="EY23">
        <v>19</v>
      </c>
      <c r="EZ23">
        <v>0.25</v>
      </c>
      <c r="FA23">
        <v>0.03</v>
      </c>
      <c r="FB23">
        <v>4.0604243902439023</v>
      </c>
      <c r="FC23">
        <v>0.1141045296167401</v>
      </c>
      <c r="FD23">
        <v>1.7601860080307782E-2</v>
      </c>
      <c r="FE23">
        <v>0</v>
      </c>
      <c r="FF23">
        <v>4.3664975609756098</v>
      </c>
      <c r="FG23">
        <v>0.38893024390245012</v>
      </c>
      <c r="FH23">
        <v>4.0128339343179942E-2</v>
      </c>
      <c r="FI23">
        <v>1</v>
      </c>
      <c r="FJ23">
        <v>1</v>
      </c>
      <c r="FK23">
        <v>2</v>
      </c>
      <c r="FL23" t="s">
        <v>400</v>
      </c>
      <c r="FM23">
        <v>3.06297</v>
      </c>
      <c r="FN23">
        <v>2.7647400000000002</v>
      </c>
      <c r="FO23">
        <v>1.5919300000000001E-3</v>
      </c>
      <c r="FP23">
        <v>1.06711E-3</v>
      </c>
      <c r="FQ23">
        <v>0.119112</v>
      </c>
      <c r="FR23">
        <v>0.106188</v>
      </c>
      <c r="FS23">
        <v>31803.3</v>
      </c>
      <c r="FT23">
        <v>24864.3</v>
      </c>
      <c r="FU23">
        <v>29899.5</v>
      </c>
      <c r="FV23">
        <v>24336</v>
      </c>
      <c r="FW23">
        <v>34634.699999999997</v>
      </c>
      <c r="FX23">
        <v>31743.7</v>
      </c>
      <c r="FY23">
        <v>43241.9</v>
      </c>
      <c r="FZ23">
        <v>39691.199999999997</v>
      </c>
      <c r="GA23">
        <v>2.0914999999999999</v>
      </c>
      <c r="GB23">
        <v>1.9617</v>
      </c>
      <c r="GC23">
        <v>9.8206100000000005E-2</v>
      </c>
      <c r="GD23">
        <v>0</v>
      </c>
      <c r="GE23">
        <v>25.781400000000001</v>
      </c>
      <c r="GF23">
        <v>999.9</v>
      </c>
      <c r="GG23">
        <v>52.1</v>
      </c>
      <c r="GH23">
        <v>35</v>
      </c>
      <c r="GI23">
        <v>29.028700000000001</v>
      </c>
      <c r="GJ23">
        <v>31.1083</v>
      </c>
      <c r="GK23">
        <v>37.279600000000002</v>
      </c>
      <c r="GL23">
        <v>1</v>
      </c>
      <c r="GM23">
        <v>-7.1778499999999995E-2</v>
      </c>
      <c r="GN23">
        <v>0.33830300000000002</v>
      </c>
      <c r="GO23">
        <v>20.269500000000001</v>
      </c>
      <c r="GP23">
        <v>5.2235800000000001</v>
      </c>
      <c r="GQ23">
        <v>11.902100000000001</v>
      </c>
      <c r="GR23">
        <v>4.9639499999999996</v>
      </c>
      <c r="GS23">
        <v>3.2919999999999998</v>
      </c>
      <c r="GT23">
        <v>9999</v>
      </c>
      <c r="GU23">
        <v>9999</v>
      </c>
      <c r="GV23">
        <v>8463.7999999999993</v>
      </c>
      <c r="GW23">
        <v>986.6</v>
      </c>
      <c r="GX23">
        <v>1.87714</v>
      </c>
      <c r="GY23">
        <v>1.8754599999999999</v>
      </c>
      <c r="GZ23">
        <v>1.8741300000000001</v>
      </c>
      <c r="HA23">
        <v>1.87334</v>
      </c>
      <c r="HB23">
        <v>1.8748499999999999</v>
      </c>
      <c r="HC23">
        <v>1.8697900000000001</v>
      </c>
      <c r="HD23">
        <v>1.8739300000000001</v>
      </c>
      <c r="HE23">
        <v>1.87906</v>
      </c>
      <c r="HF23">
        <v>0</v>
      </c>
      <c r="HG23">
        <v>0</v>
      </c>
      <c r="HH23">
        <v>0</v>
      </c>
      <c r="HI23">
        <v>0</v>
      </c>
      <c r="HJ23" t="s">
        <v>401</v>
      </c>
      <c r="HK23" t="s">
        <v>402</v>
      </c>
      <c r="HL23" t="s">
        <v>403</v>
      </c>
      <c r="HM23" t="s">
        <v>404</v>
      </c>
      <c r="HN23" t="s">
        <v>404</v>
      </c>
      <c r="HO23" t="s">
        <v>403</v>
      </c>
      <c r="HP23">
        <v>0</v>
      </c>
      <c r="HQ23">
        <v>100</v>
      </c>
      <c r="HR23">
        <v>100</v>
      </c>
      <c r="HS23">
        <v>2.5779999999999998</v>
      </c>
      <c r="HT23">
        <v>0.88039999999999996</v>
      </c>
      <c r="HU23">
        <v>2.2892720621572922</v>
      </c>
      <c r="HV23">
        <v>3.163010181404715E-3</v>
      </c>
      <c r="HW23">
        <v>-2.0387379993135292E-6</v>
      </c>
      <c r="HX23">
        <v>3.1271754133825109E-10</v>
      </c>
      <c r="HY23">
        <v>0.2102642079284234</v>
      </c>
      <c r="HZ23">
        <v>2.270584893602463E-2</v>
      </c>
      <c r="IA23">
        <v>3.1699989254327387E-4</v>
      </c>
      <c r="IB23">
        <v>-2.3669067489602241E-6</v>
      </c>
      <c r="IC23">
        <v>4</v>
      </c>
      <c r="ID23">
        <v>1883</v>
      </c>
      <c r="IE23">
        <v>1</v>
      </c>
      <c r="IF23">
        <v>28</v>
      </c>
      <c r="IG23">
        <v>1.4</v>
      </c>
      <c r="IH23">
        <v>1.3</v>
      </c>
      <c r="II23">
        <v>3.1738299999999997E-2</v>
      </c>
      <c r="IJ23">
        <v>4.99756</v>
      </c>
      <c r="IK23">
        <v>1.42578</v>
      </c>
      <c r="IL23">
        <v>2.2827099999999998</v>
      </c>
      <c r="IM23">
        <v>1.5478499999999999</v>
      </c>
      <c r="IN23">
        <v>2.36206</v>
      </c>
      <c r="IO23">
        <v>36.931699999999999</v>
      </c>
      <c r="IP23">
        <v>15.4542</v>
      </c>
      <c r="IQ23">
        <v>18</v>
      </c>
      <c r="IR23">
        <v>565.05200000000002</v>
      </c>
      <c r="IS23">
        <v>468.58800000000002</v>
      </c>
      <c r="IT23">
        <v>25.0002</v>
      </c>
      <c r="IU23">
        <v>26.399799999999999</v>
      </c>
      <c r="IV23">
        <v>30.0001</v>
      </c>
      <c r="IW23">
        <v>26.293199999999999</v>
      </c>
      <c r="IX23">
        <v>26.223800000000001</v>
      </c>
      <c r="IY23">
        <v>0</v>
      </c>
      <c r="IZ23">
        <v>33.675199999999997</v>
      </c>
      <c r="JA23">
        <v>0</v>
      </c>
      <c r="JB23">
        <v>25</v>
      </c>
      <c r="JC23">
        <v>0</v>
      </c>
      <c r="JD23">
        <v>19.767499999999998</v>
      </c>
      <c r="JE23">
        <v>100.157</v>
      </c>
      <c r="JF23">
        <v>100.995</v>
      </c>
    </row>
    <row r="24" spans="1:266" x14ac:dyDescent="0.2">
      <c r="A24">
        <v>8</v>
      </c>
      <c r="B24">
        <v>1657593834.5</v>
      </c>
      <c r="C24">
        <v>836</v>
      </c>
      <c r="D24" t="s">
        <v>423</v>
      </c>
      <c r="E24" t="s">
        <v>424</v>
      </c>
      <c r="F24" t="s">
        <v>394</v>
      </c>
      <c r="H24" t="s">
        <v>395</v>
      </c>
      <c r="I24" t="s">
        <v>396</v>
      </c>
      <c r="J24" t="s">
        <v>624</v>
      </c>
      <c r="K24">
        <v>1657593834.5</v>
      </c>
      <c r="L24">
        <f t="shared" si="0"/>
        <v>4.2014112277033167E-3</v>
      </c>
      <c r="M24">
        <f t="shared" si="1"/>
        <v>4.2014112277033169</v>
      </c>
      <c r="N24">
        <f t="shared" si="2"/>
        <v>20.313758122218005</v>
      </c>
      <c r="O24">
        <f t="shared" si="3"/>
        <v>376.27600000000001</v>
      </c>
      <c r="P24">
        <f t="shared" si="4"/>
        <v>268.04148299092384</v>
      </c>
      <c r="Q24">
        <f t="shared" si="5"/>
        <v>27.19978744552186</v>
      </c>
      <c r="R24">
        <f t="shared" si="6"/>
        <v>38.182997298212001</v>
      </c>
      <c r="S24">
        <f t="shared" si="7"/>
        <v>0.34779282914213222</v>
      </c>
      <c r="T24">
        <f t="shared" si="8"/>
        <v>1.9150956887184467</v>
      </c>
      <c r="U24">
        <f t="shared" si="9"/>
        <v>0.31613543988573561</v>
      </c>
      <c r="V24">
        <f t="shared" si="10"/>
        <v>0.20018825855732195</v>
      </c>
      <c r="W24">
        <f t="shared" si="11"/>
        <v>241.76511900000006</v>
      </c>
      <c r="X24">
        <f t="shared" si="12"/>
        <v>27.701157809403636</v>
      </c>
      <c r="Y24">
        <f t="shared" si="13"/>
        <v>27.701157809403636</v>
      </c>
      <c r="Z24">
        <f t="shared" si="14"/>
        <v>3.7292282676772226</v>
      </c>
      <c r="AA24">
        <f t="shared" si="15"/>
        <v>66.828217141465217</v>
      </c>
      <c r="AB24">
        <f t="shared" si="16"/>
        <v>2.4214922281199001</v>
      </c>
      <c r="AC24">
        <f t="shared" si="17"/>
        <v>3.6234577723268715</v>
      </c>
      <c r="AD24">
        <f t="shared" si="18"/>
        <v>1.3077360395573225</v>
      </c>
      <c r="AE24">
        <f t="shared" si="19"/>
        <v>-185.28223514171626</v>
      </c>
      <c r="AF24">
        <f t="shared" si="20"/>
        <v>-50.751691582162749</v>
      </c>
      <c r="AG24">
        <f t="shared" si="21"/>
        <v>-5.7452838748633912</v>
      </c>
      <c r="AH24">
        <f t="shared" si="22"/>
        <v>-1.4091598742339784E-2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25751.421783737107</v>
      </c>
      <c r="AN24" t="s">
        <v>397</v>
      </c>
      <c r="AO24" t="s">
        <v>397</v>
      </c>
      <c r="AP24">
        <v>0</v>
      </c>
      <c r="AQ24">
        <v>0</v>
      </c>
      <c r="AR24" t="e">
        <f t="shared" si="26"/>
        <v>#DIV/0!</v>
      </c>
      <c r="AS24">
        <v>0</v>
      </c>
      <c r="AT24" t="s">
        <v>397</v>
      </c>
      <c r="AU24" t="s">
        <v>397</v>
      </c>
      <c r="AV24">
        <v>0</v>
      </c>
      <c r="AW24">
        <v>0</v>
      </c>
      <c r="AX24" t="e">
        <f t="shared" si="27"/>
        <v>#DIV/0!</v>
      </c>
      <c r="AY24">
        <v>0.5</v>
      </c>
      <c r="AZ24">
        <f t="shared" si="28"/>
        <v>1261.3239000000003</v>
      </c>
      <c r="BA24">
        <f t="shared" si="29"/>
        <v>20.313758122218005</v>
      </c>
      <c r="BB24" t="e">
        <f t="shared" si="30"/>
        <v>#DIV/0!</v>
      </c>
      <c r="BC24">
        <f t="shared" si="31"/>
        <v>1.6105108388272036E-2</v>
      </c>
      <c r="BD24" t="e">
        <f t="shared" si="32"/>
        <v>#DIV/0!</v>
      </c>
      <c r="BE24" t="e">
        <f t="shared" si="33"/>
        <v>#DIV/0!</v>
      </c>
      <c r="BF24" t="s">
        <v>397</v>
      </c>
      <c r="BG24">
        <v>0</v>
      </c>
      <c r="BH24" t="e">
        <f t="shared" si="34"/>
        <v>#DIV/0!</v>
      </c>
      <c r="BI24" t="e">
        <f t="shared" si="35"/>
        <v>#DIV/0!</v>
      </c>
      <c r="BJ24" t="e">
        <f t="shared" si="36"/>
        <v>#DIV/0!</v>
      </c>
      <c r="BK24" t="e">
        <f t="shared" si="37"/>
        <v>#DIV/0!</v>
      </c>
      <c r="BL24" t="e">
        <f t="shared" si="38"/>
        <v>#DIV/0!</v>
      </c>
      <c r="BM24" t="e">
        <f t="shared" si="39"/>
        <v>#DIV/0!</v>
      </c>
      <c r="BN24" t="e">
        <f t="shared" si="40"/>
        <v>#DIV/0!</v>
      </c>
      <c r="BO24" t="e">
        <f t="shared" si="41"/>
        <v>#DIV/0!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f t="shared" si="42"/>
        <v>1500.13</v>
      </c>
      <c r="CI24">
        <f t="shared" si="43"/>
        <v>1261.3239000000003</v>
      </c>
      <c r="CJ24">
        <f t="shared" si="44"/>
        <v>0.8408097298234154</v>
      </c>
      <c r="CK24">
        <f t="shared" si="45"/>
        <v>0.16116277855919156</v>
      </c>
      <c r="CL24">
        <v>6</v>
      </c>
      <c r="CM24">
        <v>0.5</v>
      </c>
      <c r="CN24" t="s">
        <v>398</v>
      </c>
      <c r="CO24">
        <v>2</v>
      </c>
      <c r="CP24">
        <v>1657593834.5</v>
      </c>
      <c r="CQ24">
        <v>376.27600000000001</v>
      </c>
      <c r="CR24">
        <v>400.15100000000001</v>
      </c>
      <c r="CS24">
        <v>23.8627</v>
      </c>
      <c r="CT24">
        <v>19.390599999999999</v>
      </c>
      <c r="CU24">
        <v>373.07600000000002</v>
      </c>
      <c r="CV24">
        <v>22.991599999999998</v>
      </c>
      <c r="CW24">
        <v>550.23199999999997</v>
      </c>
      <c r="CX24">
        <v>101.376</v>
      </c>
      <c r="CY24">
        <v>0.100037</v>
      </c>
      <c r="CZ24">
        <v>27.209599999999998</v>
      </c>
      <c r="DA24">
        <v>27.126899999999999</v>
      </c>
      <c r="DB24">
        <v>999.9</v>
      </c>
      <c r="DC24">
        <v>0</v>
      </c>
      <c r="DD24">
        <v>0</v>
      </c>
      <c r="DE24">
        <v>4982.5</v>
      </c>
      <c r="DF24">
        <v>0</v>
      </c>
      <c r="DG24">
        <v>1393.08</v>
      </c>
      <c r="DH24">
        <v>-23.587199999999999</v>
      </c>
      <c r="DI24">
        <v>385.76900000000001</v>
      </c>
      <c r="DJ24">
        <v>408.06400000000002</v>
      </c>
      <c r="DK24">
        <v>4.4720599999999999</v>
      </c>
      <c r="DL24">
        <v>400.15100000000001</v>
      </c>
      <c r="DM24">
        <v>19.390599999999999</v>
      </c>
      <c r="DN24">
        <v>2.4191099999999999</v>
      </c>
      <c r="DO24">
        <v>1.9657500000000001</v>
      </c>
      <c r="DP24">
        <v>20.4923</v>
      </c>
      <c r="DQ24">
        <v>17.171099999999999</v>
      </c>
      <c r="DR24">
        <v>1500.13</v>
      </c>
      <c r="DS24">
        <v>0.97301099999999996</v>
      </c>
      <c r="DT24">
        <v>2.6988700000000001E-2</v>
      </c>
      <c r="DU24">
        <v>0</v>
      </c>
      <c r="DV24">
        <v>2.1267</v>
      </c>
      <c r="DW24">
        <v>0</v>
      </c>
      <c r="DX24">
        <v>20066.3</v>
      </c>
      <c r="DY24">
        <v>13304.8</v>
      </c>
      <c r="DZ24">
        <v>37.811999999999998</v>
      </c>
      <c r="EA24">
        <v>40</v>
      </c>
      <c r="EB24">
        <v>38.625</v>
      </c>
      <c r="EC24">
        <v>37.936999999999998</v>
      </c>
      <c r="ED24">
        <v>37.811999999999998</v>
      </c>
      <c r="EE24">
        <v>1459.64</v>
      </c>
      <c r="EF24">
        <v>40.49</v>
      </c>
      <c r="EG24">
        <v>0</v>
      </c>
      <c r="EH24">
        <v>1657593854.5999999</v>
      </c>
      <c r="EI24">
        <v>0</v>
      </c>
      <c r="EJ24">
        <v>2.3712599999999999</v>
      </c>
      <c r="EK24">
        <v>0.75632308166858442</v>
      </c>
      <c r="EL24">
        <v>-4072.1769110202549</v>
      </c>
      <c r="EM24">
        <v>19972.804</v>
      </c>
      <c r="EN24">
        <v>15</v>
      </c>
      <c r="EO24">
        <v>1657593856.5</v>
      </c>
      <c r="EP24" t="s">
        <v>425</v>
      </c>
      <c r="EQ24">
        <v>1657593856.5</v>
      </c>
      <c r="ER24">
        <v>1657593657.5</v>
      </c>
      <c r="ES24">
        <v>7</v>
      </c>
      <c r="ET24">
        <v>-0.33</v>
      </c>
      <c r="EU24">
        <v>-7.0000000000000001E-3</v>
      </c>
      <c r="EV24">
        <v>3.2</v>
      </c>
      <c r="EW24">
        <v>0.72</v>
      </c>
      <c r="EX24">
        <v>401</v>
      </c>
      <c r="EY24">
        <v>19</v>
      </c>
      <c r="EZ24">
        <v>0.08</v>
      </c>
      <c r="FA24">
        <v>0.03</v>
      </c>
      <c r="FB24">
        <v>-23.53299512195122</v>
      </c>
      <c r="FC24">
        <v>-1.9419658536586151</v>
      </c>
      <c r="FD24">
        <v>0.29551990890897772</v>
      </c>
      <c r="FE24">
        <v>0</v>
      </c>
      <c r="FF24">
        <v>4.459823902439024</v>
      </c>
      <c r="FG24">
        <v>0.2229018815331151</v>
      </c>
      <c r="FH24">
        <v>2.8858465459435111E-2</v>
      </c>
      <c r="FI24">
        <v>1</v>
      </c>
      <c r="FJ24">
        <v>1</v>
      </c>
      <c r="FK24">
        <v>2</v>
      </c>
      <c r="FL24" t="s">
        <v>400</v>
      </c>
      <c r="FM24">
        <v>3.0620799999999999</v>
      </c>
      <c r="FN24">
        <v>2.7639200000000002</v>
      </c>
      <c r="FO24">
        <v>9.6358200000000005E-2</v>
      </c>
      <c r="FP24">
        <v>0.10221</v>
      </c>
      <c r="FQ24">
        <v>0.118119</v>
      </c>
      <c r="FR24">
        <v>0.104916</v>
      </c>
      <c r="FS24">
        <v>28784.1</v>
      </c>
      <c r="FT24">
        <v>22347</v>
      </c>
      <c r="FU24">
        <v>29899</v>
      </c>
      <c r="FV24">
        <v>24336.3</v>
      </c>
      <c r="FW24">
        <v>34677.199999999997</v>
      </c>
      <c r="FX24">
        <v>31793.7</v>
      </c>
      <c r="FY24">
        <v>43240</v>
      </c>
      <c r="FZ24">
        <v>39691.599999999999</v>
      </c>
      <c r="GA24">
        <v>2.0911</v>
      </c>
      <c r="GB24">
        <v>1.96465</v>
      </c>
      <c r="GC24">
        <v>0.101712</v>
      </c>
      <c r="GD24">
        <v>0</v>
      </c>
      <c r="GE24">
        <v>25.461600000000001</v>
      </c>
      <c r="GF24">
        <v>999.9</v>
      </c>
      <c r="GG24">
        <v>51.4</v>
      </c>
      <c r="GH24">
        <v>35</v>
      </c>
      <c r="GI24">
        <v>28.636700000000001</v>
      </c>
      <c r="GJ24">
        <v>30.9483</v>
      </c>
      <c r="GK24">
        <v>37.099400000000003</v>
      </c>
      <c r="GL24">
        <v>1</v>
      </c>
      <c r="GM24">
        <v>-7.1874999999999994E-2</v>
      </c>
      <c r="GN24">
        <v>0.26429999999999998</v>
      </c>
      <c r="GO24">
        <v>20.267700000000001</v>
      </c>
      <c r="GP24">
        <v>5.2252299999999998</v>
      </c>
      <c r="GQ24">
        <v>11.903499999999999</v>
      </c>
      <c r="GR24">
        <v>4.9639499999999996</v>
      </c>
      <c r="GS24">
        <v>3.2919999999999998</v>
      </c>
      <c r="GT24">
        <v>9999</v>
      </c>
      <c r="GU24">
        <v>9999</v>
      </c>
      <c r="GV24">
        <v>8463.7999999999993</v>
      </c>
      <c r="GW24">
        <v>986.6</v>
      </c>
      <c r="GX24">
        <v>1.8770899999999999</v>
      </c>
      <c r="GY24">
        <v>1.8754599999999999</v>
      </c>
      <c r="GZ24">
        <v>1.87409</v>
      </c>
      <c r="HA24">
        <v>1.8733200000000001</v>
      </c>
      <c r="HB24">
        <v>1.8747499999999999</v>
      </c>
      <c r="HC24">
        <v>1.86968</v>
      </c>
      <c r="HD24">
        <v>1.87392</v>
      </c>
      <c r="HE24">
        <v>1.87897</v>
      </c>
      <c r="HF24">
        <v>0</v>
      </c>
      <c r="HG24">
        <v>0</v>
      </c>
      <c r="HH24">
        <v>0</v>
      </c>
      <c r="HI24">
        <v>0</v>
      </c>
      <c r="HJ24" t="s">
        <v>401</v>
      </c>
      <c r="HK24" t="s">
        <v>402</v>
      </c>
      <c r="HL24" t="s">
        <v>403</v>
      </c>
      <c r="HM24" t="s">
        <v>404</v>
      </c>
      <c r="HN24" t="s">
        <v>404</v>
      </c>
      <c r="HO24" t="s">
        <v>403</v>
      </c>
      <c r="HP24">
        <v>0</v>
      </c>
      <c r="HQ24">
        <v>100</v>
      </c>
      <c r="HR24">
        <v>100</v>
      </c>
      <c r="HS24">
        <v>3.2</v>
      </c>
      <c r="HT24">
        <v>0.87109999999999999</v>
      </c>
      <c r="HU24">
        <v>2.5749601227948702</v>
      </c>
      <c r="HV24">
        <v>3.163010181404715E-3</v>
      </c>
      <c r="HW24">
        <v>-2.0387379993135292E-6</v>
      </c>
      <c r="HX24">
        <v>3.1271754133825109E-10</v>
      </c>
      <c r="HY24">
        <v>0.2102642079284234</v>
      </c>
      <c r="HZ24">
        <v>2.270584893602463E-2</v>
      </c>
      <c r="IA24">
        <v>3.1699989254327387E-4</v>
      </c>
      <c r="IB24">
        <v>-2.3669067489602241E-6</v>
      </c>
      <c r="IC24">
        <v>4</v>
      </c>
      <c r="ID24">
        <v>1883</v>
      </c>
      <c r="IE24">
        <v>1</v>
      </c>
      <c r="IF24">
        <v>28</v>
      </c>
      <c r="IG24">
        <v>1.3</v>
      </c>
      <c r="IH24">
        <v>3</v>
      </c>
      <c r="II24">
        <v>1.0424800000000001</v>
      </c>
      <c r="IJ24">
        <v>2.4584999999999999</v>
      </c>
      <c r="IK24">
        <v>1.42578</v>
      </c>
      <c r="IL24">
        <v>2.2827099999999998</v>
      </c>
      <c r="IM24">
        <v>1.5478499999999999</v>
      </c>
      <c r="IN24">
        <v>2.2936999999999999</v>
      </c>
      <c r="IO24">
        <v>36.860399999999998</v>
      </c>
      <c r="IP24">
        <v>15.445399999999999</v>
      </c>
      <c r="IQ24">
        <v>18</v>
      </c>
      <c r="IR24">
        <v>564.803</v>
      </c>
      <c r="IS24">
        <v>470.40899999999999</v>
      </c>
      <c r="IT24">
        <v>25.000699999999998</v>
      </c>
      <c r="IU24">
        <v>26.402000000000001</v>
      </c>
      <c r="IV24">
        <v>30.0002</v>
      </c>
      <c r="IW24">
        <v>26.295400000000001</v>
      </c>
      <c r="IX24">
        <v>26.225999999999999</v>
      </c>
      <c r="IY24">
        <v>20.898900000000001</v>
      </c>
      <c r="IZ24">
        <v>33.154000000000003</v>
      </c>
      <c r="JA24">
        <v>0</v>
      </c>
      <c r="JB24">
        <v>25</v>
      </c>
      <c r="JC24">
        <v>400</v>
      </c>
      <c r="JD24">
        <v>19.501300000000001</v>
      </c>
      <c r="JE24">
        <v>100.154</v>
      </c>
      <c r="JF24">
        <v>100.996</v>
      </c>
    </row>
    <row r="25" spans="1:266" x14ac:dyDescent="0.2">
      <c r="A25">
        <v>9</v>
      </c>
      <c r="B25">
        <v>1657593932.5</v>
      </c>
      <c r="C25">
        <v>934</v>
      </c>
      <c r="D25" t="s">
        <v>426</v>
      </c>
      <c r="E25" t="s">
        <v>427</v>
      </c>
      <c r="F25" t="s">
        <v>394</v>
      </c>
      <c r="H25" t="s">
        <v>395</v>
      </c>
      <c r="I25" t="s">
        <v>396</v>
      </c>
      <c r="J25" t="s">
        <v>624</v>
      </c>
      <c r="K25">
        <v>1657593932.5</v>
      </c>
      <c r="L25">
        <f t="shared" si="0"/>
        <v>4.1977576536426286E-3</v>
      </c>
      <c r="M25">
        <f t="shared" si="1"/>
        <v>4.1977576536426282</v>
      </c>
      <c r="N25">
        <f t="shared" si="2"/>
        <v>20.697092926490662</v>
      </c>
      <c r="O25">
        <f t="shared" si="3"/>
        <v>375.77</v>
      </c>
      <c r="P25">
        <f t="shared" si="4"/>
        <v>267.12134290518833</v>
      </c>
      <c r="Q25">
        <f t="shared" si="5"/>
        <v>27.104515829691447</v>
      </c>
      <c r="R25">
        <f t="shared" si="6"/>
        <v>38.128978398173999</v>
      </c>
      <c r="S25">
        <f t="shared" si="7"/>
        <v>0.35285860633574406</v>
      </c>
      <c r="T25">
        <f t="shared" si="8"/>
        <v>1.9202131381203116</v>
      </c>
      <c r="U25">
        <f t="shared" si="9"/>
        <v>0.32039661715708295</v>
      </c>
      <c r="V25">
        <f t="shared" si="10"/>
        <v>0.20291501564370337</v>
      </c>
      <c r="W25">
        <f t="shared" si="11"/>
        <v>241.70606699999999</v>
      </c>
      <c r="X25">
        <f t="shared" si="12"/>
        <v>27.825204726840003</v>
      </c>
      <c r="Y25">
        <f t="shared" si="13"/>
        <v>27.825204726840003</v>
      </c>
      <c r="Z25">
        <f t="shared" si="14"/>
        <v>3.7563418597983236</v>
      </c>
      <c r="AA25">
        <f t="shared" si="15"/>
        <v>67.60851639510058</v>
      </c>
      <c r="AB25">
        <f t="shared" si="16"/>
        <v>2.4676938445061403</v>
      </c>
      <c r="AC25">
        <f t="shared" si="17"/>
        <v>3.6499748494480611</v>
      </c>
      <c r="AD25">
        <f t="shared" si="18"/>
        <v>1.2886480152921833</v>
      </c>
      <c r="AE25">
        <f t="shared" si="19"/>
        <v>-185.12111252563992</v>
      </c>
      <c r="AF25">
        <f t="shared" si="20"/>
        <v>-50.850756415429849</v>
      </c>
      <c r="AG25">
        <f t="shared" si="21"/>
        <v>-5.7482810678661966</v>
      </c>
      <c r="AH25">
        <f t="shared" si="22"/>
        <v>-1.4083008935976693E-2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25869.752603478773</v>
      </c>
      <c r="AN25" t="s">
        <v>397</v>
      </c>
      <c r="AO25" t="s">
        <v>397</v>
      </c>
      <c r="AP25">
        <v>0</v>
      </c>
      <c r="AQ25">
        <v>0</v>
      </c>
      <c r="AR25" t="e">
        <f t="shared" si="26"/>
        <v>#DIV/0!</v>
      </c>
      <c r="AS25">
        <v>0</v>
      </c>
      <c r="AT25" t="s">
        <v>397</v>
      </c>
      <c r="AU25" t="s">
        <v>397</v>
      </c>
      <c r="AV25">
        <v>0</v>
      </c>
      <c r="AW25">
        <v>0</v>
      </c>
      <c r="AX25" t="e">
        <f t="shared" si="27"/>
        <v>#DIV/0!</v>
      </c>
      <c r="AY25">
        <v>0.5</v>
      </c>
      <c r="AZ25">
        <f t="shared" si="28"/>
        <v>1261.0131000000001</v>
      </c>
      <c r="BA25">
        <f t="shared" si="29"/>
        <v>20.697092926490662</v>
      </c>
      <c r="BB25" t="e">
        <f t="shared" si="30"/>
        <v>#DIV/0!</v>
      </c>
      <c r="BC25">
        <f t="shared" si="31"/>
        <v>1.6413067339657819E-2</v>
      </c>
      <c r="BD25" t="e">
        <f t="shared" si="32"/>
        <v>#DIV/0!</v>
      </c>
      <c r="BE25" t="e">
        <f t="shared" si="33"/>
        <v>#DIV/0!</v>
      </c>
      <c r="BF25" t="s">
        <v>397</v>
      </c>
      <c r="BG25">
        <v>0</v>
      </c>
      <c r="BH25" t="e">
        <f t="shared" si="34"/>
        <v>#DIV/0!</v>
      </c>
      <c r="BI25" t="e">
        <f t="shared" si="35"/>
        <v>#DIV/0!</v>
      </c>
      <c r="BJ25" t="e">
        <f t="shared" si="36"/>
        <v>#DIV/0!</v>
      </c>
      <c r="BK25" t="e">
        <f t="shared" si="37"/>
        <v>#DIV/0!</v>
      </c>
      <c r="BL25" t="e">
        <f t="shared" si="38"/>
        <v>#DIV/0!</v>
      </c>
      <c r="BM25" t="e">
        <f t="shared" si="39"/>
        <v>#DIV/0!</v>
      </c>
      <c r="BN25" t="e">
        <f t="shared" si="40"/>
        <v>#DIV/0!</v>
      </c>
      <c r="BO25" t="e">
        <f t="shared" si="41"/>
        <v>#DIV/0!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f t="shared" si="42"/>
        <v>1499.76</v>
      </c>
      <c r="CI25">
        <f t="shared" si="43"/>
        <v>1261.0131000000001</v>
      </c>
      <c r="CJ25">
        <f t="shared" si="44"/>
        <v>0.84080992958873424</v>
      </c>
      <c r="CK25">
        <f t="shared" si="45"/>
        <v>0.161163164106257</v>
      </c>
      <c r="CL25">
        <v>6</v>
      </c>
      <c r="CM25">
        <v>0.5</v>
      </c>
      <c r="CN25" t="s">
        <v>398</v>
      </c>
      <c r="CO25">
        <v>2</v>
      </c>
      <c r="CP25">
        <v>1657593932.5</v>
      </c>
      <c r="CQ25">
        <v>375.77</v>
      </c>
      <c r="CR25">
        <v>400.05799999999999</v>
      </c>
      <c r="CS25">
        <v>24.319700000000001</v>
      </c>
      <c r="CT25">
        <v>19.8538</v>
      </c>
      <c r="CU25">
        <v>372.613</v>
      </c>
      <c r="CV25">
        <v>23.433700000000002</v>
      </c>
      <c r="CW25">
        <v>550.25900000000001</v>
      </c>
      <c r="CX25">
        <v>101.369</v>
      </c>
      <c r="CY25">
        <v>9.9926200000000007E-2</v>
      </c>
      <c r="CZ25">
        <v>27.334</v>
      </c>
      <c r="DA25">
        <v>27.3142</v>
      </c>
      <c r="DB25">
        <v>999.9</v>
      </c>
      <c r="DC25">
        <v>0</v>
      </c>
      <c r="DD25">
        <v>0</v>
      </c>
      <c r="DE25">
        <v>5004.38</v>
      </c>
      <c r="DF25">
        <v>0</v>
      </c>
      <c r="DG25">
        <v>1392.66</v>
      </c>
      <c r="DH25">
        <v>-24.287800000000001</v>
      </c>
      <c r="DI25">
        <v>385.137</v>
      </c>
      <c r="DJ25">
        <v>408.161</v>
      </c>
      <c r="DK25">
        <v>4.4659000000000004</v>
      </c>
      <c r="DL25">
        <v>400.05799999999999</v>
      </c>
      <c r="DM25">
        <v>19.8538</v>
      </c>
      <c r="DN25">
        <v>2.4652699999999999</v>
      </c>
      <c r="DO25">
        <v>2.0125600000000001</v>
      </c>
      <c r="DP25">
        <v>20.798999999999999</v>
      </c>
      <c r="DQ25">
        <v>17.543500000000002</v>
      </c>
      <c r="DR25">
        <v>1499.76</v>
      </c>
      <c r="DS25">
        <v>0.973001</v>
      </c>
      <c r="DT25">
        <v>2.6998899999999999E-2</v>
      </c>
      <c r="DU25">
        <v>0</v>
      </c>
      <c r="DV25">
        <v>2.3477000000000001</v>
      </c>
      <c r="DW25">
        <v>0</v>
      </c>
      <c r="DX25">
        <v>19378.5</v>
      </c>
      <c r="DY25">
        <v>13301.5</v>
      </c>
      <c r="DZ25">
        <v>36.936999999999998</v>
      </c>
      <c r="EA25">
        <v>39.061999999999998</v>
      </c>
      <c r="EB25">
        <v>37.686999999999998</v>
      </c>
      <c r="EC25">
        <v>37.25</v>
      </c>
      <c r="ED25">
        <v>37</v>
      </c>
      <c r="EE25">
        <v>1459.27</v>
      </c>
      <c r="EF25">
        <v>40.49</v>
      </c>
      <c r="EG25">
        <v>0</v>
      </c>
      <c r="EH25">
        <v>1657593952.4000001</v>
      </c>
      <c r="EI25">
        <v>0</v>
      </c>
      <c r="EJ25">
        <v>2.3247115384615391</v>
      </c>
      <c r="EK25">
        <v>-0.2431008537701245</v>
      </c>
      <c r="EL25">
        <v>-1182.4786382455909</v>
      </c>
      <c r="EM25">
        <v>20120.634615384621</v>
      </c>
      <c r="EN25">
        <v>15</v>
      </c>
      <c r="EO25">
        <v>1657593856.5</v>
      </c>
      <c r="EP25" t="s">
        <v>425</v>
      </c>
      <c r="EQ25">
        <v>1657593856.5</v>
      </c>
      <c r="ER25">
        <v>1657593657.5</v>
      </c>
      <c r="ES25">
        <v>7</v>
      </c>
      <c r="ET25">
        <v>-0.33</v>
      </c>
      <c r="EU25">
        <v>-7.0000000000000001E-3</v>
      </c>
      <c r="EV25">
        <v>3.2</v>
      </c>
      <c r="EW25">
        <v>0.72</v>
      </c>
      <c r="EX25">
        <v>401</v>
      </c>
      <c r="EY25">
        <v>19</v>
      </c>
      <c r="EZ25">
        <v>0.08</v>
      </c>
      <c r="FA25">
        <v>0.03</v>
      </c>
      <c r="FB25">
        <v>-24.138490243902439</v>
      </c>
      <c r="FC25">
        <v>-0.8195163763066089</v>
      </c>
      <c r="FD25">
        <v>8.2929087558920561E-2</v>
      </c>
      <c r="FE25">
        <v>0</v>
      </c>
      <c r="FF25">
        <v>4.4228392682926829</v>
      </c>
      <c r="FG25">
        <v>0.12880871080140249</v>
      </c>
      <c r="FH25">
        <v>1.4687757701360519E-2</v>
      </c>
      <c r="FI25">
        <v>1</v>
      </c>
      <c r="FJ25">
        <v>1</v>
      </c>
      <c r="FK25">
        <v>2</v>
      </c>
      <c r="FL25" t="s">
        <v>400</v>
      </c>
      <c r="FM25">
        <v>3.0620799999999999</v>
      </c>
      <c r="FN25">
        <v>2.7639100000000001</v>
      </c>
      <c r="FO25">
        <v>9.62509E-2</v>
      </c>
      <c r="FP25">
        <v>0.102177</v>
      </c>
      <c r="FQ25">
        <v>0.119682</v>
      </c>
      <c r="FR25">
        <v>0.10664899999999999</v>
      </c>
      <c r="FS25">
        <v>28782</v>
      </c>
      <c r="FT25">
        <v>22344.799999999999</v>
      </c>
      <c r="FU25">
        <v>29893.5</v>
      </c>
      <c r="FV25">
        <v>24333.3</v>
      </c>
      <c r="FW25">
        <v>34607.300000000003</v>
      </c>
      <c r="FX25">
        <v>31727</v>
      </c>
      <c r="FY25">
        <v>43231.4</v>
      </c>
      <c r="FZ25">
        <v>39686.5</v>
      </c>
      <c r="GA25">
        <v>2.0905999999999998</v>
      </c>
      <c r="GB25">
        <v>1.9658500000000001</v>
      </c>
      <c r="GC25">
        <v>9.6723400000000001E-2</v>
      </c>
      <c r="GD25">
        <v>0</v>
      </c>
      <c r="GE25">
        <v>25.731200000000001</v>
      </c>
      <c r="GF25">
        <v>999.9</v>
      </c>
      <c r="GG25">
        <v>50.8</v>
      </c>
      <c r="GH25">
        <v>34.9</v>
      </c>
      <c r="GI25">
        <v>28.148299999999999</v>
      </c>
      <c r="GJ25">
        <v>30.818300000000001</v>
      </c>
      <c r="GK25">
        <v>37.083300000000001</v>
      </c>
      <c r="GL25">
        <v>1</v>
      </c>
      <c r="GM25">
        <v>-6.6626000000000005E-2</v>
      </c>
      <c r="GN25">
        <v>0.36892399999999997</v>
      </c>
      <c r="GO25">
        <v>20.267299999999999</v>
      </c>
      <c r="GP25">
        <v>5.2235800000000001</v>
      </c>
      <c r="GQ25">
        <v>11.902900000000001</v>
      </c>
      <c r="GR25">
        <v>4.9641500000000001</v>
      </c>
      <c r="GS25">
        <v>3.2913000000000001</v>
      </c>
      <c r="GT25">
        <v>9999</v>
      </c>
      <c r="GU25">
        <v>9999</v>
      </c>
      <c r="GV25">
        <v>8463.7999999999993</v>
      </c>
      <c r="GW25">
        <v>986.7</v>
      </c>
      <c r="GX25">
        <v>1.87714</v>
      </c>
      <c r="GY25">
        <v>1.8754599999999999</v>
      </c>
      <c r="GZ25">
        <v>1.87408</v>
      </c>
      <c r="HA25">
        <v>1.8733200000000001</v>
      </c>
      <c r="HB25">
        <v>1.8747</v>
      </c>
      <c r="HC25">
        <v>1.8696900000000001</v>
      </c>
      <c r="HD25">
        <v>1.87392</v>
      </c>
      <c r="HE25">
        <v>1.87897</v>
      </c>
      <c r="HF25">
        <v>0</v>
      </c>
      <c r="HG25">
        <v>0</v>
      </c>
      <c r="HH25">
        <v>0</v>
      </c>
      <c r="HI25">
        <v>0</v>
      </c>
      <c r="HJ25" t="s">
        <v>401</v>
      </c>
      <c r="HK25" t="s">
        <v>402</v>
      </c>
      <c r="HL25" t="s">
        <v>403</v>
      </c>
      <c r="HM25" t="s">
        <v>404</v>
      </c>
      <c r="HN25" t="s">
        <v>404</v>
      </c>
      <c r="HO25" t="s">
        <v>403</v>
      </c>
      <c r="HP25">
        <v>0</v>
      </c>
      <c r="HQ25">
        <v>100</v>
      </c>
      <c r="HR25">
        <v>100</v>
      </c>
      <c r="HS25">
        <v>3.157</v>
      </c>
      <c r="HT25">
        <v>0.88600000000000001</v>
      </c>
      <c r="HU25">
        <v>2.2452991730889531</v>
      </c>
      <c r="HV25">
        <v>3.163010181404715E-3</v>
      </c>
      <c r="HW25">
        <v>-2.0387379993135292E-6</v>
      </c>
      <c r="HX25">
        <v>3.1271754133825109E-10</v>
      </c>
      <c r="HY25">
        <v>0.2102642079284234</v>
      </c>
      <c r="HZ25">
        <v>2.270584893602463E-2</v>
      </c>
      <c r="IA25">
        <v>3.1699989254327387E-4</v>
      </c>
      <c r="IB25">
        <v>-2.3669067489602241E-6</v>
      </c>
      <c r="IC25">
        <v>4</v>
      </c>
      <c r="ID25">
        <v>1883</v>
      </c>
      <c r="IE25">
        <v>1</v>
      </c>
      <c r="IF25">
        <v>28</v>
      </c>
      <c r="IG25">
        <v>1.3</v>
      </c>
      <c r="IH25">
        <v>4.5999999999999996</v>
      </c>
      <c r="II25">
        <v>1.0400400000000001</v>
      </c>
      <c r="IJ25">
        <v>2.4523899999999998</v>
      </c>
      <c r="IK25">
        <v>1.42578</v>
      </c>
      <c r="IL25">
        <v>2.2827099999999998</v>
      </c>
      <c r="IM25">
        <v>1.5478499999999999</v>
      </c>
      <c r="IN25">
        <v>2.32056</v>
      </c>
      <c r="IO25">
        <v>36.789200000000001</v>
      </c>
      <c r="IP25">
        <v>15.4367</v>
      </c>
      <c r="IQ25">
        <v>18</v>
      </c>
      <c r="IR25">
        <v>564.90700000000004</v>
      </c>
      <c r="IS25">
        <v>471.54399999999998</v>
      </c>
      <c r="IT25">
        <v>25.001200000000001</v>
      </c>
      <c r="IU25">
        <v>26.454799999999999</v>
      </c>
      <c r="IV25">
        <v>30.000399999999999</v>
      </c>
      <c r="IW25">
        <v>26.341200000000001</v>
      </c>
      <c r="IX25">
        <v>26.273599999999998</v>
      </c>
      <c r="IY25">
        <v>20.8413</v>
      </c>
      <c r="IZ25">
        <v>31.2194</v>
      </c>
      <c r="JA25">
        <v>0</v>
      </c>
      <c r="JB25">
        <v>25</v>
      </c>
      <c r="JC25">
        <v>400</v>
      </c>
      <c r="JD25">
        <v>19.7791</v>
      </c>
      <c r="JE25">
        <v>100.13500000000001</v>
      </c>
      <c r="JF25">
        <v>100.983</v>
      </c>
    </row>
    <row r="26" spans="1:266" x14ac:dyDescent="0.2">
      <c r="A26">
        <v>10</v>
      </c>
      <c r="B26">
        <v>1657594008</v>
      </c>
      <c r="C26">
        <v>1009.5</v>
      </c>
      <c r="D26" t="s">
        <v>428</v>
      </c>
      <c r="E26" t="s">
        <v>429</v>
      </c>
      <c r="F26" t="s">
        <v>394</v>
      </c>
      <c r="H26" t="s">
        <v>395</v>
      </c>
      <c r="I26" t="s">
        <v>396</v>
      </c>
      <c r="J26" t="s">
        <v>624</v>
      </c>
      <c r="K26">
        <v>1657594008</v>
      </c>
      <c r="L26">
        <f t="shared" si="0"/>
        <v>4.1671068035568342E-3</v>
      </c>
      <c r="M26">
        <f t="shared" si="1"/>
        <v>4.1671068035568339</v>
      </c>
      <c r="N26">
        <f t="shared" si="2"/>
        <v>26.288015237049837</v>
      </c>
      <c r="O26">
        <f t="shared" si="3"/>
        <v>568.75400000000002</v>
      </c>
      <c r="P26">
        <f t="shared" si="4"/>
        <v>427.75604702658052</v>
      </c>
      <c r="Q26">
        <f t="shared" si="5"/>
        <v>43.405658775370846</v>
      </c>
      <c r="R26">
        <f t="shared" si="6"/>
        <v>57.713133976089004</v>
      </c>
      <c r="S26">
        <f t="shared" si="7"/>
        <v>0.34953288060257165</v>
      </c>
      <c r="T26">
        <f t="shared" si="8"/>
        <v>1.9220409292317115</v>
      </c>
      <c r="U26">
        <f t="shared" si="9"/>
        <v>0.31767772116158338</v>
      </c>
      <c r="V26">
        <f t="shared" si="10"/>
        <v>0.20116814845379755</v>
      </c>
      <c r="W26">
        <f t="shared" si="11"/>
        <v>241.76946899999999</v>
      </c>
      <c r="X26">
        <f t="shared" si="12"/>
        <v>27.782886269337066</v>
      </c>
      <c r="Y26">
        <f t="shared" si="13"/>
        <v>27.782886269337066</v>
      </c>
      <c r="Z26">
        <f t="shared" si="14"/>
        <v>3.7470728238804929</v>
      </c>
      <c r="AA26">
        <f t="shared" si="15"/>
        <v>67.521427551263372</v>
      </c>
      <c r="AB26">
        <f t="shared" si="16"/>
        <v>2.4567001881564003</v>
      </c>
      <c r="AC26">
        <f t="shared" si="17"/>
        <v>3.6384008414088007</v>
      </c>
      <c r="AD26">
        <f t="shared" si="18"/>
        <v>1.2903726357240926</v>
      </c>
      <c r="AE26">
        <f t="shared" si="19"/>
        <v>-183.76941003685639</v>
      </c>
      <c r="AF26">
        <f t="shared" si="20"/>
        <v>-52.130337821164794</v>
      </c>
      <c r="AG26">
        <f t="shared" si="21"/>
        <v>-5.8844887474944532</v>
      </c>
      <c r="AH26">
        <f t="shared" si="22"/>
        <v>-1.4767605515650928E-2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25920.258932079476</v>
      </c>
      <c r="AN26" t="s">
        <v>397</v>
      </c>
      <c r="AO26" t="s">
        <v>397</v>
      </c>
      <c r="AP26">
        <v>0</v>
      </c>
      <c r="AQ26">
        <v>0</v>
      </c>
      <c r="AR26" t="e">
        <f t="shared" si="26"/>
        <v>#DIV/0!</v>
      </c>
      <c r="AS26">
        <v>0</v>
      </c>
      <c r="AT26" t="s">
        <v>397</v>
      </c>
      <c r="AU26" t="s">
        <v>397</v>
      </c>
      <c r="AV26">
        <v>0</v>
      </c>
      <c r="AW26">
        <v>0</v>
      </c>
      <c r="AX26" t="e">
        <f t="shared" si="27"/>
        <v>#DIV/0!</v>
      </c>
      <c r="AY26">
        <v>0.5</v>
      </c>
      <c r="AZ26">
        <f t="shared" si="28"/>
        <v>1261.3413</v>
      </c>
      <c r="BA26">
        <f t="shared" si="29"/>
        <v>26.288015237049837</v>
      </c>
      <c r="BB26" t="e">
        <f t="shared" si="30"/>
        <v>#DIV/0!</v>
      </c>
      <c r="BC26">
        <f t="shared" si="31"/>
        <v>2.0841318077073855E-2</v>
      </c>
      <c r="BD26" t="e">
        <f t="shared" si="32"/>
        <v>#DIV/0!</v>
      </c>
      <c r="BE26" t="e">
        <f t="shared" si="33"/>
        <v>#DIV/0!</v>
      </c>
      <c r="BF26" t="s">
        <v>397</v>
      </c>
      <c r="BG26">
        <v>0</v>
      </c>
      <c r="BH26" t="e">
        <f t="shared" si="34"/>
        <v>#DIV/0!</v>
      </c>
      <c r="BI26" t="e">
        <f t="shared" si="35"/>
        <v>#DIV/0!</v>
      </c>
      <c r="BJ26" t="e">
        <f t="shared" si="36"/>
        <v>#DIV/0!</v>
      </c>
      <c r="BK26" t="e">
        <f t="shared" si="37"/>
        <v>#DIV/0!</v>
      </c>
      <c r="BL26" t="e">
        <f t="shared" si="38"/>
        <v>#DIV/0!</v>
      </c>
      <c r="BM26" t="e">
        <f t="shared" si="39"/>
        <v>#DIV/0!</v>
      </c>
      <c r="BN26" t="e">
        <f t="shared" si="40"/>
        <v>#DIV/0!</v>
      </c>
      <c r="BO26" t="e">
        <f t="shared" si="41"/>
        <v>#DIV/0!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f t="shared" si="42"/>
        <v>1500.15</v>
      </c>
      <c r="CI26">
        <f t="shared" si="43"/>
        <v>1261.3413</v>
      </c>
      <c r="CJ26">
        <f t="shared" si="44"/>
        <v>0.8408101189881011</v>
      </c>
      <c r="CK26">
        <f t="shared" si="45"/>
        <v>0.16116352964703529</v>
      </c>
      <c r="CL26">
        <v>6</v>
      </c>
      <c r="CM26">
        <v>0.5</v>
      </c>
      <c r="CN26" t="s">
        <v>398</v>
      </c>
      <c r="CO26">
        <v>2</v>
      </c>
      <c r="CP26">
        <v>1657594008</v>
      </c>
      <c r="CQ26">
        <v>568.75400000000002</v>
      </c>
      <c r="CR26">
        <v>600.01400000000001</v>
      </c>
      <c r="CS26">
        <v>24.2104</v>
      </c>
      <c r="CT26">
        <v>19.774999999999999</v>
      </c>
      <c r="CU26">
        <v>565.03899999999999</v>
      </c>
      <c r="CV26">
        <v>23.327999999999999</v>
      </c>
      <c r="CW26">
        <v>550.05899999999997</v>
      </c>
      <c r="CX26">
        <v>101.373</v>
      </c>
      <c r="CY26">
        <v>9.9928500000000003E-2</v>
      </c>
      <c r="CZ26">
        <v>27.279800000000002</v>
      </c>
      <c r="DA26">
        <v>27.270099999999999</v>
      </c>
      <c r="DB26">
        <v>999.9</v>
      </c>
      <c r="DC26">
        <v>0</v>
      </c>
      <c r="DD26">
        <v>0</v>
      </c>
      <c r="DE26">
        <v>5011.88</v>
      </c>
      <c r="DF26">
        <v>0</v>
      </c>
      <c r="DG26">
        <v>1397.13</v>
      </c>
      <c r="DH26">
        <v>-31.536799999999999</v>
      </c>
      <c r="DI26">
        <v>582.58199999999999</v>
      </c>
      <c r="DJ26">
        <v>612.11900000000003</v>
      </c>
      <c r="DK26">
        <v>4.4354199999999997</v>
      </c>
      <c r="DL26">
        <v>600.01400000000001</v>
      </c>
      <c r="DM26">
        <v>19.774999999999999</v>
      </c>
      <c r="DN26">
        <v>2.4542799999999998</v>
      </c>
      <c r="DO26">
        <v>2.0046499999999998</v>
      </c>
      <c r="DP26">
        <v>20.726500000000001</v>
      </c>
      <c r="DQ26">
        <v>17.481100000000001</v>
      </c>
      <c r="DR26">
        <v>1500.15</v>
      </c>
      <c r="DS26">
        <v>0.97299599999999997</v>
      </c>
      <c r="DT26">
        <v>2.7003900000000001E-2</v>
      </c>
      <c r="DU26">
        <v>0</v>
      </c>
      <c r="DV26">
        <v>2.3713000000000002</v>
      </c>
      <c r="DW26">
        <v>0</v>
      </c>
      <c r="DX26">
        <v>20971.9</v>
      </c>
      <c r="DY26">
        <v>13304.9</v>
      </c>
      <c r="DZ26">
        <v>36.375</v>
      </c>
      <c r="EA26">
        <v>38.686999999999998</v>
      </c>
      <c r="EB26">
        <v>37.186999999999998</v>
      </c>
      <c r="EC26">
        <v>36.811999999999998</v>
      </c>
      <c r="ED26">
        <v>36.625</v>
      </c>
      <c r="EE26">
        <v>1459.64</v>
      </c>
      <c r="EF26">
        <v>40.51</v>
      </c>
      <c r="EG26">
        <v>0</v>
      </c>
      <c r="EH26">
        <v>1657594028</v>
      </c>
      <c r="EI26">
        <v>0</v>
      </c>
      <c r="EJ26">
        <v>2.3417500000000002</v>
      </c>
      <c r="EK26">
        <v>0.31001369084793001</v>
      </c>
      <c r="EL26">
        <v>109.4598276854463</v>
      </c>
      <c r="EM26">
        <v>20850.22692307692</v>
      </c>
      <c r="EN26">
        <v>15</v>
      </c>
      <c r="EO26">
        <v>1657594035</v>
      </c>
      <c r="EP26" t="s">
        <v>430</v>
      </c>
      <c r="EQ26">
        <v>1657594035</v>
      </c>
      <c r="ER26">
        <v>1657593657.5</v>
      </c>
      <c r="ES26">
        <v>8</v>
      </c>
      <c r="ET26">
        <v>0.24199999999999999</v>
      </c>
      <c r="EU26">
        <v>-7.0000000000000001E-3</v>
      </c>
      <c r="EV26">
        <v>3.7149999999999999</v>
      </c>
      <c r="EW26">
        <v>0.72</v>
      </c>
      <c r="EX26">
        <v>600</v>
      </c>
      <c r="EY26">
        <v>19</v>
      </c>
      <c r="EZ26">
        <v>0.13</v>
      </c>
      <c r="FA26">
        <v>0.03</v>
      </c>
      <c r="FB26">
        <v>-31.882555</v>
      </c>
      <c r="FC26">
        <v>2.7243309568480112</v>
      </c>
      <c r="FD26">
        <v>0.2701153290263254</v>
      </c>
      <c r="FE26">
        <v>0</v>
      </c>
      <c r="FF26">
        <v>4.4124737499999993</v>
      </c>
      <c r="FG26">
        <v>7.6784127579734865E-2</v>
      </c>
      <c r="FH26">
        <v>1.401392997832869E-2</v>
      </c>
      <c r="FI26">
        <v>1</v>
      </c>
      <c r="FJ26">
        <v>1</v>
      </c>
      <c r="FK26">
        <v>2</v>
      </c>
      <c r="FL26" t="s">
        <v>400</v>
      </c>
      <c r="FM26">
        <v>3.0615199999999998</v>
      </c>
      <c r="FN26">
        <v>2.7639300000000002</v>
      </c>
      <c r="FO26">
        <v>0.13120100000000001</v>
      </c>
      <c r="FP26">
        <v>0.13749700000000001</v>
      </c>
      <c r="FQ26">
        <v>0.119295</v>
      </c>
      <c r="FR26">
        <v>0.10634399999999999</v>
      </c>
      <c r="FS26">
        <v>27665</v>
      </c>
      <c r="FT26">
        <v>21463.8</v>
      </c>
      <c r="FU26">
        <v>29889.3</v>
      </c>
      <c r="FV26">
        <v>24331.1</v>
      </c>
      <c r="FW26">
        <v>34619.4</v>
      </c>
      <c r="FX26">
        <v>31735.8</v>
      </c>
      <c r="FY26">
        <v>43224.9</v>
      </c>
      <c r="FZ26">
        <v>39682</v>
      </c>
      <c r="GA26">
        <v>2.0901000000000001</v>
      </c>
      <c r="GB26">
        <v>1.9661500000000001</v>
      </c>
      <c r="GC26">
        <v>9.0196700000000005E-2</v>
      </c>
      <c r="GD26">
        <v>0</v>
      </c>
      <c r="GE26">
        <v>25.793900000000001</v>
      </c>
      <c r="GF26">
        <v>999.9</v>
      </c>
      <c r="GG26">
        <v>50.5</v>
      </c>
      <c r="GH26">
        <v>34.9</v>
      </c>
      <c r="GI26">
        <v>27.981400000000001</v>
      </c>
      <c r="GJ26">
        <v>30.708300000000001</v>
      </c>
      <c r="GK26">
        <v>37.972799999999999</v>
      </c>
      <c r="GL26">
        <v>1</v>
      </c>
      <c r="GM26">
        <v>-6.1242400000000002E-2</v>
      </c>
      <c r="GN26">
        <v>0.383992</v>
      </c>
      <c r="GO26">
        <v>20.267600000000002</v>
      </c>
      <c r="GP26">
        <v>5.2238800000000003</v>
      </c>
      <c r="GQ26">
        <v>11.902699999999999</v>
      </c>
      <c r="GR26">
        <v>4.9650499999999997</v>
      </c>
      <c r="GS26">
        <v>3.2919999999999998</v>
      </c>
      <c r="GT26">
        <v>9999</v>
      </c>
      <c r="GU26">
        <v>9999</v>
      </c>
      <c r="GV26">
        <v>8463.7999999999993</v>
      </c>
      <c r="GW26">
        <v>986.7</v>
      </c>
      <c r="GX26">
        <v>1.8771</v>
      </c>
      <c r="GY26">
        <v>1.8754500000000001</v>
      </c>
      <c r="GZ26">
        <v>1.87408</v>
      </c>
      <c r="HA26">
        <v>1.8733200000000001</v>
      </c>
      <c r="HB26">
        <v>1.8747100000000001</v>
      </c>
      <c r="HC26">
        <v>1.8696699999999999</v>
      </c>
      <c r="HD26">
        <v>1.8739300000000001</v>
      </c>
      <c r="HE26">
        <v>1.8789800000000001</v>
      </c>
      <c r="HF26">
        <v>0</v>
      </c>
      <c r="HG26">
        <v>0</v>
      </c>
      <c r="HH26">
        <v>0</v>
      </c>
      <c r="HI26">
        <v>0</v>
      </c>
      <c r="HJ26" t="s">
        <v>401</v>
      </c>
      <c r="HK26" t="s">
        <v>402</v>
      </c>
      <c r="HL26" t="s">
        <v>403</v>
      </c>
      <c r="HM26" t="s">
        <v>404</v>
      </c>
      <c r="HN26" t="s">
        <v>404</v>
      </c>
      <c r="HO26" t="s">
        <v>403</v>
      </c>
      <c r="HP26">
        <v>0</v>
      </c>
      <c r="HQ26">
        <v>100</v>
      </c>
      <c r="HR26">
        <v>100</v>
      </c>
      <c r="HS26">
        <v>3.7149999999999999</v>
      </c>
      <c r="HT26">
        <v>0.88239999999999996</v>
      </c>
      <c r="HU26">
        <v>2.2452991730889531</v>
      </c>
      <c r="HV26">
        <v>3.163010181404715E-3</v>
      </c>
      <c r="HW26">
        <v>-2.0387379993135292E-6</v>
      </c>
      <c r="HX26">
        <v>3.1271754133825109E-10</v>
      </c>
      <c r="HY26">
        <v>0.2102642079284234</v>
      </c>
      <c r="HZ26">
        <v>2.270584893602463E-2</v>
      </c>
      <c r="IA26">
        <v>3.1699989254327387E-4</v>
      </c>
      <c r="IB26">
        <v>-2.3669067489602241E-6</v>
      </c>
      <c r="IC26">
        <v>4</v>
      </c>
      <c r="ID26">
        <v>1883</v>
      </c>
      <c r="IE26">
        <v>1</v>
      </c>
      <c r="IF26">
        <v>28</v>
      </c>
      <c r="IG26">
        <v>2.5</v>
      </c>
      <c r="IH26">
        <v>5.8</v>
      </c>
      <c r="II26">
        <v>1.4477500000000001</v>
      </c>
      <c r="IJ26">
        <v>2.4633799999999999</v>
      </c>
      <c r="IK26">
        <v>1.42578</v>
      </c>
      <c r="IL26">
        <v>2.2827099999999998</v>
      </c>
      <c r="IM26">
        <v>1.5478499999999999</v>
      </c>
      <c r="IN26">
        <v>2.3046899999999999</v>
      </c>
      <c r="IO26">
        <v>36.741700000000002</v>
      </c>
      <c r="IP26">
        <v>15.410399999999999</v>
      </c>
      <c r="IQ26">
        <v>18</v>
      </c>
      <c r="IR26">
        <v>565.048</v>
      </c>
      <c r="IS26">
        <v>472.13400000000001</v>
      </c>
      <c r="IT26">
        <v>24.999700000000001</v>
      </c>
      <c r="IU26">
        <v>26.515499999999999</v>
      </c>
      <c r="IV26">
        <v>30.000399999999999</v>
      </c>
      <c r="IW26">
        <v>26.390699999999999</v>
      </c>
      <c r="IX26">
        <v>26.3218</v>
      </c>
      <c r="IY26">
        <v>29.008299999999998</v>
      </c>
      <c r="IZ26">
        <v>30.058</v>
      </c>
      <c r="JA26">
        <v>0</v>
      </c>
      <c r="JB26">
        <v>25</v>
      </c>
      <c r="JC26">
        <v>600</v>
      </c>
      <c r="JD26">
        <v>19.823499999999999</v>
      </c>
      <c r="JE26">
        <v>100.12</v>
      </c>
      <c r="JF26">
        <v>100.973</v>
      </c>
    </row>
    <row r="27" spans="1:266" x14ac:dyDescent="0.2">
      <c r="A27">
        <v>11</v>
      </c>
      <c r="B27">
        <v>1657594111</v>
      </c>
      <c r="C27">
        <v>1112.5</v>
      </c>
      <c r="D27" t="s">
        <v>431</v>
      </c>
      <c r="E27" t="s">
        <v>432</v>
      </c>
      <c r="F27" t="s">
        <v>394</v>
      </c>
      <c r="H27" t="s">
        <v>395</v>
      </c>
      <c r="I27" t="s">
        <v>396</v>
      </c>
      <c r="J27" t="s">
        <v>624</v>
      </c>
      <c r="K27">
        <v>1657594111</v>
      </c>
      <c r="L27">
        <f t="shared" si="0"/>
        <v>4.4092344392336214E-3</v>
      </c>
      <c r="M27">
        <f t="shared" si="1"/>
        <v>4.4092344392336216</v>
      </c>
      <c r="N27">
        <f t="shared" si="2"/>
        <v>26.855370928746861</v>
      </c>
      <c r="O27">
        <f t="shared" si="3"/>
        <v>767.26600000000008</v>
      </c>
      <c r="P27">
        <f t="shared" si="4"/>
        <v>631.30927691811587</v>
      </c>
      <c r="Q27">
        <f t="shared" si="5"/>
        <v>64.058576068552171</v>
      </c>
      <c r="R27">
        <f t="shared" si="6"/>
        <v>77.854023729464004</v>
      </c>
      <c r="S27">
        <f t="shared" si="7"/>
        <v>0.38583966938018699</v>
      </c>
      <c r="T27">
        <f t="shared" si="8"/>
        <v>1.9162025318354501</v>
      </c>
      <c r="U27">
        <f t="shared" si="9"/>
        <v>0.34730737213688534</v>
      </c>
      <c r="V27">
        <f t="shared" si="10"/>
        <v>0.2202075291939728</v>
      </c>
      <c r="W27">
        <f t="shared" si="11"/>
        <v>241.72797300000002</v>
      </c>
      <c r="X27">
        <f t="shared" si="12"/>
        <v>27.573079922549482</v>
      </c>
      <c r="Y27">
        <f t="shared" si="13"/>
        <v>27.573079922549482</v>
      </c>
      <c r="Z27">
        <f t="shared" si="14"/>
        <v>3.7014129473167778</v>
      </c>
      <c r="AA27">
        <f t="shared" si="15"/>
        <v>67.867677104528326</v>
      </c>
      <c r="AB27">
        <f t="shared" si="16"/>
        <v>2.4522719681103999</v>
      </c>
      <c r="AC27">
        <f t="shared" si="17"/>
        <v>3.6133135429601695</v>
      </c>
      <c r="AD27">
        <f t="shared" si="18"/>
        <v>1.2491409792063779</v>
      </c>
      <c r="AE27">
        <f t="shared" si="19"/>
        <v>-194.44723877020272</v>
      </c>
      <c r="AF27">
        <f t="shared" si="20"/>
        <v>-42.487811544308293</v>
      </c>
      <c r="AG27">
        <f t="shared" si="21"/>
        <v>-4.8027825384189669</v>
      </c>
      <c r="AH27">
        <f t="shared" si="22"/>
        <v>-9.859852929956503E-3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25783.653814892772</v>
      </c>
      <c r="AN27" t="s">
        <v>397</v>
      </c>
      <c r="AO27" t="s">
        <v>397</v>
      </c>
      <c r="AP27">
        <v>0</v>
      </c>
      <c r="AQ27">
        <v>0</v>
      </c>
      <c r="AR27" t="e">
        <f t="shared" si="26"/>
        <v>#DIV/0!</v>
      </c>
      <c r="AS27">
        <v>0</v>
      </c>
      <c r="AT27" t="s">
        <v>397</v>
      </c>
      <c r="AU27" t="s">
        <v>397</v>
      </c>
      <c r="AV27">
        <v>0</v>
      </c>
      <c r="AW27">
        <v>0</v>
      </c>
      <c r="AX27" t="e">
        <f t="shared" si="27"/>
        <v>#DIV/0!</v>
      </c>
      <c r="AY27">
        <v>0.5</v>
      </c>
      <c r="AZ27">
        <f t="shared" si="28"/>
        <v>1261.1229000000001</v>
      </c>
      <c r="BA27">
        <f t="shared" si="29"/>
        <v>26.855370928746861</v>
      </c>
      <c r="BB27" t="e">
        <f t="shared" si="30"/>
        <v>#DIV/0!</v>
      </c>
      <c r="BC27">
        <f t="shared" si="31"/>
        <v>2.1294808720662244E-2</v>
      </c>
      <c r="BD27" t="e">
        <f t="shared" si="32"/>
        <v>#DIV/0!</v>
      </c>
      <c r="BE27" t="e">
        <f t="shared" si="33"/>
        <v>#DIV/0!</v>
      </c>
      <c r="BF27" t="s">
        <v>397</v>
      </c>
      <c r="BG27">
        <v>0</v>
      </c>
      <c r="BH27" t="e">
        <f t="shared" si="34"/>
        <v>#DIV/0!</v>
      </c>
      <c r="BI27" t="e">
        <f t="shared" si="35"/>
        <v>#DIV/0!</v>
      </c>
      <c r="BJ27" t="e">
        <f t="shared" si="36"/>
        <v>#DIV/0!</v>
      </c>
      <c r="BK27" t="e">
        <f t="shared" si="37"/>
        <v>#DIV/0!</v>
      </c>
      <c r="BL27" t="e">
        <f t="shared" si="38"/>
        <v>#DIV/0!</v>
      </c>
      <c r="BM27" t="e">
        <f t="shared" si="39"/>
        <v>#DIV/0!</v>
      </c>
      <c r="BN27" t="e">
        <f t="shared" si="40"/>
        <v>#DIV/0!</v>
      </c>
      <c r="BO27" t="e">
        <f t="shared" si="41"/>
        <v>#DIV/0!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f t="shared" si="42"/>
        <v>1499.89</v>
      </c>
      <c r="CI27">
        <f t="shared" si="43"/>
        <v>1261.1229000000001</v>
      </c>
      <c r="CJ27">
        <f t="shared" si="44"/>
        <v>0.8408102594190241</v>
      </c>
      <c r="CK27">
        <f t="shared" si="45"/>
        <v>0.16116380067871644</v>
      </c>
      <c r="CL27">
        <v>6</v>
      </c>
      <c r="CM27">
        <v>0.5</v>
      </c>
      <c r="CN27" t="s">
        <v>398</v>
      </c>
      <c r="CO27">
        <v>2</v>
      </c>
      <c r="CP27">
        <v>1657594111</v>
      </c>
      <c r="CQ27">
        <v>767.26600000000008</v>
      </c>
      <c r="CR27">
        <v>800.23</v>
      </c>
      <c r="CS27">
        <v>24.1676</v>
      </c>
      <c r="CT27">
        <v>19.4771</v>
      </c>
      <c r="CU27">
        <v>763.34400000000005</v>
      </c>
      <c r="CV27">
        <v>23.2866</v>
      </c>
      <c r="CW27">
        <v>550.39</v>
      </c>
      <c r="CX27">
        <v>101.369</v>
      </c>
      <c r="CY27">
        <v>0.10040399999999999</v>
      </c>
      <c r="CZ27">
        <v>27.161799999999999</v>
      </c>
      <c r="DA27">
        <v>27.2486</v>
      </c>
      <c r="DB27">
        <v>999.9</v>
      </c>
      <c r="DC27">
        <v>0</v>
      </c>
      <c r="DD27">
        <v>0</v>
      </c>
      <c r="DE27">
        <v>4987.5</v>
      </c>
      <c r="DF27">
        <v>0</v>
      </c>
      <c r="DG27">
        <v>1438.36</v>
      </c>
      <c r="DH27">
        <v>-33.032200000000003</v>
      </c>
      <c r="DI27">
        <v>786.19799999999998</v>
      </c>
      <c r="DJ27">
        <v>816.125</v>
      </c>
      <c r="DK27">
        <v>4.6905799999999997</v>
      </c>
      <c r="DL27">
        <v>800.23</v>
      </c>
      <c r="DM27">
        <v>19.4771</v>
      </c>
      <c r="DN27">
        <v>2.44984</v>
      </c>
      <c r="DO27">
        <v>1.97437</v>
      </c>
      <c r="DP27">
        <v>20.697099999999999</v>
      </c>
      <c r="DQ27">
        <v>17.240200000000002</v>
      </c>
      <c r="DR27">
        <v>1499.89</v>
      </c>
      <c r="DS27">
        <v>0.97299100000000005</v>
      </c>
      <c r="DT27">
        <v>2.7008999999999998E-2</v>
      </c>
      <c r="DU27">
        <v>0</v>
      </c>
      <c r="DV27">
        <v>2.0922999999999998</v>
      </c>
      <c r="DW27">
        <v>0</v>
      </c>
      <c r="DX27">
        <v>20060</v>
      </c>
      <c r="DY27">
        <v>13302.5</v>
      </c>
      <c r="DZ27">
        <v>35.811999999999998</v>
      </c>
      <c r="EA27">
        <v>38.311999999999998</v>
      </c>
      <c r="EB27">
        <v>36.686999999999998</v>
      </c>
      <c r="EC27">
        <v>36.311999999999998</v>
      </c>
      <c r="ED27">
        <v>36.186999999999998</v>
      </c>
      <c r="EE27">
        <v>1459.38</v>
      </c>
      <c r="EF27">
        <v>40.51</v>
      </c>
      <c r="EG27">
        <v>0</v>
      </c>
      <c r="EH27">
        <v>1657594131.2</v>
      </c>
      <c r="EI27">
        <v>0</v>
      </c>
      <c r="EJ27">
        <v>2.2737769230769231</v>
      </c>
      <c r="EK27">
        <v>-0.8199863286008785</v>
      </c>
      <c r="EL27">
        <v>-6338.0444555389558</v>
      </c>
      <c r="EM27">
        <v>19995.961538461539</v>
      </c>
      <c r="EN27">
        <v>15</v>
      </c>
      <c r="EO27">
        <v>1657594137.5</v>
      </c>
      <c r="EP27" t="s">
        <v>433</v>
      </c>
      <c r="EQ27">
        <v>1657594137.5</v>
      </c>
      <c r="ER27">
        <v>1657593657.5</v>
      </c>
      <c r="ES27">
        <v>9</v>
      </c>
      <c r="ET27">
        <v>5.0999999999999997E-2</v>
      </c>
      <c r="EU27">
        <v>-7.0000000000000001E-3</v>
      </c>
      <c r="EV27">
        <v>3.9220000000000002</v>
      </c>
      <c r="EW27">
        <v>0.72</v>
      </c>
      <c r="EX27">
        <v>800</v>
      </c>
      <c r="EY27">
        <v>19</v>
      </c>
      <c r="EZ27">
        <v>0.08</v>
      </c>
      <c r="FA27">
        <v>0.03</v>
      </c>
      <c r="FB27">
        <v>-34.215036585365851</v>
      </c>
      <c r="FC27">
        <v>1.9669944250871261</v>
      </c>
      <c r="FD27">
        <v>0.44264723374213</v>
      </c>
      <c r="FE27">
        <v>0</v>
      </c>
      <c r="FF27">
        <v>4.5678941463414624</v>
      </c>
      <c r="FG27">
        <v>0.40421331010453238</v>
      </c>
      <c r="FH27">
        <v>5.1610056921987488E-2</v>
      </c>
      <c r="FI27">
        <v>1</v>
      </c>
      <c r="FJ27">
        <v>1</v>
      </c>
      <c r="FK27">
        <v>2</v>
      </c>
      <c r="FL27" t="s">
        <v>400</v>
      </c>
      <c r="FM27">
        <v>3.0621900000000002</v>
      </c>
      <c r="FN27">
        <v>2.7643</v>
      </c>
      <c r="FO27">
        <v>0.16145300000000001</v>
      </c>
      <c r="FP27">
        <v>0.16732900000000001</v>
      </c>
      <c r="FQ27">
        <v>0.119119</v>
      </c>
      <c r="FR27">
        <v>0.10519299999999999</v>
      </c>
      <c r="FS27">
        <v>26696.3</v>
      </c>
      <c r="FT27">
        <v>20718.7</v>
      </c>
      <c r="FU27">
        <v>29883.4</v>
      </c>
      <c r="FV27">
        <v>24328</v>
      </c>
      <c r="FW27">
        <v>34620</v>
      </c>
      <c r="FX27">
        <v>31774.400000000001</v>
      </c>
      <c r="FY27">
        <v>43214.8</v>
      </c>
      <c r="FZ27">
        <v>39676.800000000003</v>
      </c>
      <c r="GA27">
        <v>2.0893000000000002</v>
      </c>
      <c r="GB27">
        <v>1.96478</v>
      </c>
      <c r="GC27">
        <v>7.8916500000000001E-2</v>
      </c>
      <c r="GD27">
        <v>0</v>
      </c>
      <c r="GE27">
        <v>25.9572</v>
      </c>
      <c r="GF27">
        <v>999.9</v>
      </c>
      <c r="GG27">
        <v>50.2</v>
      </c>
      <c r="GH27">
        <v>34.799999999999997</v>
      </c>
      <c r="GI27">
        <v>27.665199999999999</v>
      </c>
      <c r="GJ27">
        <v>30.808299999999999</v>
      </c>
      <c r="GK27">
        <v>36.911099999999998</v>
      </c>
      <c r="GL27">
        <v>1</v>
      </c>
      <c r="GM27">
        <v>-5.3475599999999998E-2</v>
      </c>
      <c r="GN27">
        <v>0.39880700000000002</v>
      </c>
      <c r="GO27">
        <v>20.267099999999999</v>
      </c>
      <c r="GP27">
        <v>5.2267200000000003</v>
      </c>
      <c r="GQ27">
        <v>11.904500000000001</v>
      </c>
      <c r="GR27">
        <v>4.9640500000000003</v>
      </c>
      <c r="GS27">
        <v>3.2919200000000002</v>
      </c>
      <c r="GT27">
        <v>9999</v>
      </c>
      <c r="GU27">
        <v>9999</v>
      </c>
      <c r="GV27">
        <v>8463.7999999999993</v>
      </c>
      <c r="GW27">
        <v>986.7</v>
      </c>
      <c r="GX27">
        <v>1.8771100000000001</v>
      </c>
      <c r="GY27">
        <v>1.8754500000000001</v>
      </c>
      <c r="GZ27">
        <v>1.87408</v>
      </c>
      <c r="HA27">
        <v>1.8733200000000001</v>
      </c>
      <c r="HB27">
        <v>1.8747199999999999</v>
      </c>
      <c r="HC27">
        <v>1.8696699999999999</v>
      </c>
      <c r="HD27">
        <v>1.87391</v>
      </c>
      <c r="HE27">
        <v>1.87897</v>
      </c>
      <c r="HF27">
        <v>0</v>
      </c>
      <c r="HG27">
        <v>0</v>
      </c>
      <c r="HH27">
        <v>0</v>
      </c>
      <c r="HI27">
        <v>0</v>
      </c>
      <c r="HJ27" t="s">
        <v>401</v>
      </c>
      <c r="HK27" t="s">
        <v>402</v>
      </c>
      <c r="HL27" t="s">
        <v>403</v>
      </c>
      <c r="HM27" t="s">
        <v>404</v>
      </c>
      <c r="HN27" t="s">
        <v>404</v>
      </c>
      <c r="HO27" t="s">
        <v>403</v>
      </c>
      <c r="HP27">
        <v>0</v>
      </c>
      <c r="HQ27">
        <v>100</v>
      </c>
      <c r="HR27">
        <v>100</v>
      </c>
      <c r="HS27">
        <v>3.9220000000000002</v>
      </c>
      <c r="HT27">
        <v>0.88100000000000001</v>
      </c>
      <c r="HU27">
        <v>2.4875760667341029</v>
      </c>
      <c r="HV27">
        <v>3.163010181404715E-3</v>
      </c>
      <c r="HW27">
        <v>-2.0387379993135292E-6</v>
      </c>
      <c r="HX27">
        <v>3.1271754133825109E-10</v>
      </c>
      <c r="HY27">
        <v>0.2102642079284234</v>
      </c>
      <c r="HZ27">
        <v>2.270584893602463E-2</v>
      </c>
      <c r="IA27">
        <v>3.1699989254327387E-4</v>
      </c>
      <c r="IB27">
        <v>-2.3669067489602241E-6</v>
      </c>
      <c r="IC27">
        <v>4</v>
      </c>
      <c r="ID27">
        <v>1883</v>
      </c>
      <c r="IE27">
        <v>1</v>
      </c>
      <c r="IF27">
        <v>28</v>
      </c>
      <c r="IG27">
        <v>1.3</v>
      </c>
      <c r="IH27">
        <v>7.6</v>
      </c>
      <c r="II27">
        <v>1.8347199999999999</v>
      </c>
      <c r="IJ27">
        <v>2.4536099999999998</v>
      </c>
      <c r="IK27">
        <v>1.42578</v>
      </c>
      <c r="IL27">
        <v>2.2827099999999998</v>
      </c>
      <c r="IM27">
        <v>1.5478499999999999</v>
      </c>
      <c r="IN27">
        <v>2.3120099999999999</v>
      </c>
      <c r="IO27">
        <v>36.694299999999998</v>
      </c>
      <c r="IP27">
        <v>15.4016</v>
      </c>
      <c r="IQ27">
        <v>18</v>
      </c>
      <c r="IR27">
        <v>565.29999999999995</v>
      </c>
      <c r="IS27">
        <v>471.971</v>
      </c>
      <c r="IT27">
        <v>24.997199999999999</v>
      </c>
      <c r="IU27">
        <v>26.6142</v>
      </c>
      <c r="IV27">
        <v>30.000299999999999</v>
      </c>
      <c r="IW27">
        <v>26.473099999999999</v>
      </c>
      <c r="IX27">
        <v>26.4026</v>
      </c>
      <c r="IY27">
        <v>36.753999999999998</v>
      </c>
      <c r="IZ27">
        <v>31.899799999999999</v>
      </c>
      <c r="JA27">
        <v>0</v>
      </c>
      <c r="JB27">
        <v>25</v>
      </c>
      <c r="JC27">
        <v>800</v>
      </c>
      <c r="JD27">
        <v>19.214700000000001</v>
      </c>
      <c r="JE27">
        <v>100.098</v>
      </c>
      <c r="JF27">
        <v>100.96</v>
      </c>
    </row>
    <row r="28" spans="1:266" x14ac:dyDescent="0.2">
      <c r="A28">
        <v>12</v>
      </c>
      <c r="B28">
        <v>1657594213.5</v>
      </c>
      <c r="C28">
        <v>1215</v>
      </c>
      <c r="D28" t="s">
        <v>434</v>
      </c>
      <c r="E28" t="s">
        <v>435</v>
      </c>
      <c r="F28" t="s">
        <v>394</v>
      </c>
      <c r="H28" t="s">
        <v>395</v>
      </c>
      <c r="I28" t="s">
        <v>396</v>
      </c>
      <c r="J28" t="s">
        <v>624</v>
      </c>
      <c r="K28">
        <v>1657594213.5</v>
      </c>
      <c r="L28">
        <f t="shared" si="0"/>
        <v>4.5066689790058366E-3</v>
      </c>
      <c r="M28">
        <f t="shared" si="1"/>
        <v>4.5066689790058367</v>
      </c>
      <c r="N28">
        <f t="shared" si="2"/>
        <v>26.626910789320029</v>
      </c>
      <c r="O28">
        <f t="shared" si="3"/>
        <v>966.12699999999995</v>
      </c>
      <c r="P28">
        <f t="shared" si="4"/>
        <v>823.36507241895583</v>
      </c>
      <c r="Q28">
        <f t="shared" si="5"/>
        <v>83.544547652783621</v>
      </c>
      <c r="R28">
        <f t="shared" si="6"/>
        <v>98.030200568273003</v>
      </c>
      <c r="S28">
        <f t="shared" si="7"/>
        <v>0.37536319661811063</v>
      </c>
      <c r="T28">
        <f t="shared" si="8"/>
        <v>1.919002095284281</v>
      </c>
      <c r="U28">
        <f t="shared" si="9"/>
        <v>0.33883680360290142</v>
      </c>
      <c r="V28">
        <f t="shared" si="10"/>
        <v>0.21475778251445102</v>
      </c>
      <c r="W28">
        <f t="shared" si="11"/>
        <v>241.76308499999996</v>
      </c>
      <c r="X28">
        <f t="shared" si="12"/>
        <v>27.469942468915264</v>
      </c>
      <c r="Y28">
        <f t="shared" si="13"/>
        <v>27.469942468915264</v>
      </c>
      <c r="Z28">
        <f t="shared" si="14"/>
        <v>3.6791458355181188</v>
      </c>
      <c r="AA28">
        <f t="shared" si="15"/>
        <v>65.838640422594651</v>
      </c>
      <c r="AB28">
        <f t="shared" si="16"/>
        <v>2.3698171662445002</v>
      </c>
      <c r="AC28">
        <f t="shared" si="17"/>
        <v>3.5994321131686386</v>
      </c>
      <c r="AD28">
        <f t="shared" si="18"/>
        <v>1.3093286692736186</v>
      </c>
      <c r="AE28">
        <f t="shared" si="19"/>
        <v>-198.74410197415739</v>
      </c>
      <c r="AF28">
        <f t="shared" si="20"/>
        <v>-38.666364663912873</v>
      </c>
      <c r="AG28">
        <f t="shared" si="21"/>
        <v>-4.3607562993954172</v>
      </c>
      <c r="AH28">
        <f t="shared" si="22"/>
        <v>-8.137937465704681E-3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25859.841660696256</v>
      </c>
      <c r="AN28" t="s">
        <v>397</v>
      </c>
      <c r="AO28" t="s">
        <v>397</v>
      </c>
      <c r="AP28">
        <v>0</v>
      </c>
      <c r="AQ28">
        <v>0</v>
      </c>
      <c r="AR28" t="e">
        <f t="shared" si="26"/>
        <v>#DIV/0!</v>
      </c>
      <c r="AS28">
        <v>0</v>
      </c>
      <c r="AT28" t="s">
        <v>397</v>
      </c>
      <c r="AU28" t="s">
        <v>397</v>
      </c>
      <c r="AV28">
        <v>0</v>
      </c>
      <c r="AW28">
        <v>0</v>
      </c>
      <c r="AX28" t="e">
        <f t="shared" si="27"/>
        <v>#DIV/0!</v>
      </c>
      <c r="AY28">
        <v>0.5</v>
      </c>
      <c r="AZ28">
        <f t="shared" si="28"/>
        <v>1261.3076999999998</v>
      </c>
      <c r="BA28">
        <f t="shared" si="29"/>
        <v>26.626910789320029</v>
      </c>
      <c r="BB28" t="e">
        <f t="shared" si="30"/>
        <v>#DIV/0!</v>
      </c>
      <c r="BC28">
        <f t="shared" si="31"/>
        <v>2.1110559135823902E-2</v>
      </c>
      <c r="BD28" t="e">
        <f t="shared" si="32"/>
        <v>#DIV/0!</v>
      </c>
      <c r="BE28" t="e">
        <f t="shared" si="33"/>
        <v>#DIV/0!</v>
      </c>
      <c r="BF28" t="s">
        <v>397</v>
      </c>
      <c r="BG28">
        <v>0</v>
      </c>
      <c r="BH28" t="e">
        <f t="shared" si="34"/>
        <v>#DIV/0!</v>
      </c>
      <c r="BI28" t="e">
        <f t="shared" si="35"/>
        <v>#DIV/0!</v>
      </c>
      <c r="BJ28" t="e">
        <f t="shared" si="36"/>
        <v>#DIV/0!</v>
      </c>
      <c r="BK28" t="e">
        <f t="shared" si="37"/>
        <v>#DIV/0!</v>
      </c>
      <c r="BL28" t="e">
        <f t="shared" si="38"/>
        <v>#DIV/0!</v>
      </c>
      <c r="BM28" t="e">
        <f t="shared" si="39"/>
        <v>#DIV/0!</v>
      </c>
      <c r="BN28" t="e">
        <f t="shared" si="40"/>
        <v>#DIV/0!</v>
      </c>
      <c r="BO28" t="e">
        <f t="shared" si="41"/>
        <v>#DIV/0!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f t="shared" si="42"/>
        <v>1500.11</v>
      </c>
      <c r="CI28">
        <f t="shared" si="43"/>
        <v>1261.3076999999998</v>
      </c>
      <c r="CJ28">
        <f t="shared" si="44"/>
        <v>0.84081014058969006</v>
      </c>
      <c r="CK28">
        <f t="shared" si="45"/>
        <v>0.16116357133810186</v>
      </c>
      <c r="CL28">
        <v>6</v>
      </c>
      <c r="CM28">
        <v>0.5</v>
      </c>
      <c r="CN28" t="s">
        <v>398</v>
      </c>
      <c r="CO28">
        <v>2</v>
      </c>
      <c r="CP28">
        <v>1657594213.5</v>
      </c>
      <c r="CQ28">
        <v>966.12699999999995</v>
      </c>
      <c r="CR28">
        <v>999.91</v>
      </c>
      <c r="CS28">
        <v>23.355499999999999</v>
      </c>
      <c r="CT28">
        <v>18.556000000000001</v>
      </c>
      <c r="CU28">
        <v>962.21600000000001</v>
      </c>
      <c r="CV28">
        <v>22.500800000000002</v>
      </c>
      <c r="CW28">
        <v>550.23400000000004</v>
      </c>
      <c r="CX28">
        <v>101.367</v>
      </c>
      <c r="CY28">
        <v>0.100199</v>
      </c>
      <c r="CZ28">
        <v>27.0962</v>
      </c>
      <c r="DA28">
        <v>27.096399999999999</v>
      </c>
      <c r="DB28">
        <v>999.9</v>
      </c>
      <c r="DC28">
        <v>0</v>
      </c>
      <c r="DD28">
        <v>0</v>
      </c>
      <c r="DE28">
        <v>4999.38</v>
      </c>
      <c r="DF28">
        <v>0</v>
      </c>
      <c r="DG28">
        <v>1416.4</v>
      </c>
      <c r="DH28">
        <v>-33.7211</v>
      </c>
      <c r="DI28">
        <v>989.29499999999996</v>
      </c>
      <c r="DJ28">
        <v>1018.82</v>
      </c>
      <c r="DK28">
        <v>4.7994700000000003</v>
      </c>
      <c r="DL28">
        <v>999.91</v>
      </c>
      <c r="DM28">
        <v>18.556000000000001</v>
      </c>
      <c r="DN28">
        <v>2.36748</v>
      </c>
      <c r="DO28">
        <v>1.88097</v>
      </c>
      <c r="DP28">
        <v>20.1431</v>
      </c>
      <c r="DQ28">
        <v>16.476500000000001</v>
      </c>
      <c r="DR28">
        <v>1500.11</v>
      </c>
      <c r="DS28">
        <v>0.97299599999999997</v>
      </c>
      <c r="DT28">
        <v>2.7004E-2</v>
      </c>
      <c r="DU28">
        <v>0</v>
      </c>
      <c r="DV28">
        <v>2.2519999999999998</v>
      </c>
      <c r="DW28">
        <v>0</v>
      </c>
      <c r="DX28">
        <v>20935</v>
      </c>
      <c r="DY28">
        <v>13304.5</v>
      </c>
      <c r="DZ28">
        <v>36.5</v>
      </c>
      <c r="EA28">
        <v>39.5</v>
      </c>
      <c r="EB28">
        <v>37.436999999999998</v>
      </c>
      <c r="EC28">
        <v>37.561999999999998</v>
      </c>
      <c r="ED28">
        <v>36.811999999999998</v>
      </c>
      <c r="EE28">
        <v>1459.6</v>
      </c>
      <c r="EF28">
        <v>40.51</v>
      </c>
      <c r="EG28">
        <v>0</v>
      </c>
      <c r="EH28">
        <v>1657594233.8</v>
      </c>
      <c r="EI28">
        <v>0</v>
      </c>
      <c r="EJ28">
        <v>2.398536</v>
      </c>
      <c r="EK28">
        <v>0.63430000305083922</v>
      </c>
      <c r="EL28">
        <v>318.95383216215049</v>
      </c>
      <c r="EM28">
        <v>21022.468000000001</v>
      </c>
      <c r="EN28">
        <v>15</v>
      </c>
      <c r="EO28">
        <v>1657594237</v>
      </c>
      <c r="EP28" t="s">
        <v>436</v>
      </c>
      <c r="EQ28">
        <v>1657594237</v>
      </c>
      <c r="ER28">
        <v>1657593657.5</v>
      </c>
      <c r="ES28">
        <v>10</v>
      </c>
      <c r="ET28">
        <v>-6.4000000000000001E-2</v>
      </c>
      <c r="EU28">
        <v>-7.0000000000000001E-3</v>
      </c>
      <c r="EV28">
        <v>3.911</v>
      </c>
      <c r="EW28">
        <v>0.72</v>
      </c>
      <c r="EX28">
        <v>1000</v>
      </c>
      <c r="EY28">
        <v>19</v>
      </c>
      <c r="EZ28">
        <v>0.09</v>
      </c>
      <c r="FA28">
        <v>0.03</v>
      </c>
      <c r="FB28">
        <v>-35.30059</v>
      </c>
      <c r="FC28">
        <v>8.8425906191369457</v>
      </c>
      <c r="FD28">
        <v>0.86943481291008773</v>
      </c>
      <c r="FE28">
        <v>0</v>
      </c>
      <c r="FF28">
        <v>4.8326112500000002</v>
      </c>
      <c r="FG28">
        <v>-0.24751891181989091</v>
      </c>
      <c r="FH28">
        <v>2.4152502581254408E-2</v>
      </c>
      <c r="FI28">
        <v>1</v>
      </c>
      <c r="FJ28">
        <v>1</v>
      </c>
      <c r="FK28">
        <v>2</v>
      </c>
      <c r="FL28" t="s">
        <v>400</v>
      </c>
      <c r="FM28">
        <v>3.0617800000000002</v>
      </c>
      <c r="FN28">
        <v>2.7641499999999999</v>
      </c>
      <c r="FO28">
        <v>0.188032</v>
      </c>
      <c r="FP28">
        <v>0.193522</v>
      </c>
      <c r="FQ28">
        <v>0.11627700000000001</v>
      </c>
      <c r="FR28">
        <v>0.10165399999999999</v>
      </c>
      <c r="FS28">
        <v>25851</v>
      </c>
      <c r="FT28">
        <v>20067.2</v>
      </c>
      <c r="FU28">
        <v>29884.2</v>
      </c>
      <c r="FV28">
        <v>24328.1</v>
      </c>
      <c r="FW28">
        <v>34735.300000000003</v>
      </c>
      <c r="FX28">
        <v>31902.6</v>
      </c>
      <c r="FY28">
        <v>43214.2</v>
      </c>
      <c r="FZ28">
        <v>39676.300000000003</v>
      </c>
      <c r="GA28">
        <v>2.0891500000000001</v>
      </c>
      <c r="GB28">
        <v>1.96495</v>
      </c>
      <c r="GC28">
        <v>8.5923799999999995E-2</v>
      </c>
      <c r="GD28">
        <v>0</v>
      </c>
      <c r="GE28">
        <v>25.689800000000002</v>
      </c>
      <c r="GF28">
        <v>999.9</v>
      </c>
      <c r="GG28">
        <v>49.9</v>
      </c>
      <c r="GH28">
        <v>34.700000000000003</v>
      </c>
      <c r="GI28">
        <v>27.346900000000002</v>
      </c>
      <c r="GJ28">
        <v>30.7483</v>
      </c>
      <c r="GK28">
        <v>37.355800000000002</v>
      </c>
      <c r="GL28">
        <v>1</v>
      </c>
      <c r="GM28">
        <v>-5.0696100000000001E-2</v>
      </c>
      <c r="GN28">
        <v>0.37432199999999999</v>
      </c>
      <c r="GO28">
        <v>20.269400000000001</v>
      </c>
      <c r="GP28">
        <v>5.22403</v>
      </c>
      <c r="GQ28">
        <v>11.9024</v>
      </c>
      <c r="GR28">
        <v>4.9648000000000003</v>
      </c>
      <c r="GS28">
        <v>3.2919999999999998</v>
      </c>
      <c r="GT28">
        <v>9999</v>
      </c>
      <c r="GU28">
        <v>9999</v>
      </c>
      <c r="GV28">
        <v>8463.7999999999993</v>
      </c>
      <c r="GW28">
        <v>986.7</v>
      </c>
      <c r="GX28">
        <v>1.8771</v>
      </c>
      <c r="GY28">
        <v>1.8754500000000001</v>
      </c>
      <c r="GZ28">
        <v>1.87408</v>
      </c>
      <c r="HA28">
        <v>1.87331</v>
      </c>
      <c r="HB28">
        <v>1.8747</v>
      </c>
      <c r="HC28">
        <v>1.8696999999999999</v>
      </c>
      <c r="HD28">
        <v>1.87392</v>
      </c>
      <c r="HE28">
        <v>1.87897</v>
      </c>
      <c r="HF28">
        <v>0</v>
      </c>
      <c r="HG28">
        <v>0</v>
      </c>
      <c r="HH28">
        <v>0</v>
      </c>
      <c r="HI28">
        <v>0</v>
      </c>
      <c r="HJ28" t="s">
        <v>401</v>
      </c>
      <c r="HK28" t="s">
        <v>402</v>
      </c>
      <c r="HL28" t="s">
        <v>403</v>
      </c>
      <c r="HM28" t="s">
        <v>404</v>
      </c>
      <c r="HN28" t="s">
        <v>404</v>
      </c>
      <c r="HO28" t="s">
        <v>403</v>
      </c>
      <c r="HP28">
        <v>0</v>
      </c>
      <c r="HQ28">
        <v>100</v>
      </c>
      <c r="HR28">
        <v>100</v>
      </c>
      <c r="HS28">
        <v>3.911</v>
      </c>
      <c r="HT28">
        <v>0.85470000000000002</v>
      </c>
      <c r="HU28">
        <v>2.538543931845199</v>
      </c>
      <c r="HV28">
        <v>3.163010181404715E-3</v>
      </c>
      <c r="HW28">
        <v>-2.0387379993135292E-6</v>
      </c>
      <c r="HX28">
        <v>3.1271754133825109E-10</v>
      </c>
      <c r="HY28">
        <v>0.2102642079284234</v>
      </c>
      <c r="HZ28">
        <v>2.270584893602463E-2</v>
      </c>
      <c r="IA28">
        <v>3.1699989254327387E-4</v>
      </c>
      <c r="IB28">
        <v>-2.3669067489602241E-6</v>
      </c>
      <c r="IC28">
        <v>4</v>
      </c>
      <c r="ID28">
        <v>1883</v>
      </c>
      <c r="IE28">
        <v>1</v>
      </c>
      <c r="IF28">
        <v>28</v>
      </c>
      <c r="IG28">
        <v>1.3</v>
      </c>
      <c r="IH28">
        <v>9.3000000000000007</v>
      </c>
      <c r="II28">
        <v>2.20703</v>
      </c>
      <c r="IJ28">
        <v>2.4499499999999999</v>
      </c>
      <c r="IK28">
        <v>1.42578</v>
      </c>
      <c r="IL28">
        <v>2.2827099999999998</v>
      </c>
      <c r="IM28">
        <v>1.5478499999999999</v>
      </c>
      <c r="IN28">
        <v>2.2485400000000002</v>
      </c>
      <c r="IO28">
        <v>36.599600000000002</v>
      </c>
      <c r="IP28">
        <v>15.3841</v>
      </c>
      <c r="IQ28">
        <v>18</v>
      </c>
      <c r="IR28">
        <v>565.58600000000001</v>
      </c>
      <c r="IS28">
        <v>472.41399999999999</v>
      </c>
      <c r="IT28">
        <v>25.001200000000001</v>
      </c>
      <c r="IU28">
        <v>26.641400000000001</v>
      </c>
      <c r="IV28">
        <v>30.0002</v>
      </c>
      <c r="IW28">
        <v>26.513200000000001</v>
      </c>
      <c r="IX28">
        <v>26.442499999999999</v>
      </c>
      <c r="IY28">
        <v>44.200899999999997</v>
      </c>
      <c r="IZ28">
        <v>33.781799999999997</v>
      </c>
      <c r="JA28">
        <v>0</v>
      </c>
      <c r="JB28">
        <v>25</v>
      </c>
      <c r="JC28">
        <v>1000</v>
      </c>
      <c r="JD28">
        <v>18.595500000000001</v>
      </c>
      <c r="JE28">
        <v>100.098</v>
      </c>
      <c r="JF28">
        <v>100.959</v>
      </c>
    </row>
    <row r="29" spans="1:266" x14ac:dyDescent="0.2">
      <c r="A29">
        <v>13</v>
      </c>
      <c r="B29">
        <v>1657594313.0999999</v>
      </c>
      <c r="C29">
        <v>1314.599999904633</v>
      </c>
      <c r="D29" t="s">
        <v>437</v>
      </c>
      <c r="E29" t="s">
        <v>438</v>
      </c>
      <c r="F29" t="s">
        <v>394</v>
      </c>
      <c r="H29" t="s">
        <v>395</v>
      </c>
      <c r="I29" t="s">
        <v>396</v>
      </c>
      <c r="J29" t="s">
        <v>624</v>
      </c>
      <c r="K29">
        <v>1657594313.0999999</v>
      </c>
      <c r="L29">
        <f t="shared" si="0"/>
        <v>4.1688091041973763E-3</v>
      </c>
      <c r="M29">
        <f t="shared" si="1"/>
        <v>4.1688091041973765</v>
      </c>
      <c r="N29">
        <f t="shared" si="2"/>
        <v>29.634130904919889</v>
      </c>
      <c r="O29">
        <f t="shared" si="3"/>
        <v>1162.4469999999999</v>
      </c>
      <c r="P29">
        <f t="shared" si="4"/>
        <v>989.21596565416326</v>
      </c>
      <c r="Q29">
        <f t="shared" si="5"/>
        <v>100.36963315330011</v>
      </c>
      <c r="R29">
        <f t="shared" si="6"/>
        <v>117.9463160736575</v>
      </c>
      <c r="S29">
        <f t="shared" si="7"/>
        <v>0.34175093008396346</v>
      </c>
      <c r="T29">
        <f t="shared" si="8"/>
        <v>1.9122799717539243</v>
      </c>
      <c r="U29">
        <f t="shared" si="9"/>
        <v>0.31109135386909831</v>
      </c>
      <c r="V29">
        <f t="shared" si="10"/>
        <v>0.1969570124311365</v>
      </c>
      <c r="W29">
        <f t="shared" si="11"/>
        <v>241.736391</v>
      </c>
      <c r="X29">
        <f t="shared" si="12"/>
        <v>27.674706893337852</v>
      </c>
      <c r="Y29">
        <f t="shared" si="13"/>
        <v>27.674706893337852</v>
      </c>
      <c r="Z29">
        <f t="shared" si="14"/>
        <v>3.7234688916877494</v>
      </c>
      <c r="AA29">
        <f t="shared" si="15"/>
        <v>66.522603847022424</v>
      </c>
      <c r="AB29">
        <f t="shared" si="16"/>
        <v>2.404854935366</v>
      </c>
      <c r="AC29">
        <f t="shared" si="17"/>
        <v>3.6150944134662617</v>
      </c>
      <c r="AD29">
        <f t="shared" si="18"/>
        <v>1.3186139563217494</v>
      </c>
      <c r="AE29">
        <f t="shared" si="19"/>
        <v>-183.8444814951043</v>
      </c>
      <c r="AF29">
        <f t="shared" si="20"/>
        <v>-52.012056356414071</v>
      </c>
      <c r="AG29">
        <f t="shared" si="21"/>
        <v>-5.8946934875379542</v>
      </c>
      <c r="AH29">
        <f t="shared" si="22"/>
        <v>-1.4840339056327423E-2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25684.444640421669</v>
      </c>
      <c r="AN29" t="s">
        <v>397</v>
      </c>
      <c r="AO29" t="s">
        <v>397</v>
      </c>
      <c r="AP29">
        <v>0</v>
      </c>
      <c r="AQ29">
        <v>0</v>
      </c>
      <c r="AR29" t="e">
        <f t="shared" si="26"/>
        <v>#DIV/0!</v>
      </c>
      <c r="AS29">
        <v>0</v>
      </c>
      <c r="AT29" t="s">
        <v>397</v>
      </c>
      <c r="AU29" t="s">
        <v>397</v>
      </c>
      <c r="AV29">
        <v>0</v>
      </c>
      <c r="AW29">
        <v>0</v>
      </c>
      <c r="AX29" t="e">
        <f t="shared" si="27"/>
        <v>#DIV/0!</v>
      </c>
      <c r="AY29">
        <v>0.5</v>
      </c>
      <c r="AZ29">
        <f t="shared" si="28"/>
        <v>1261.1727000000001</v>
      </c>
      <c r="BA29">
        <f t="shared" si="29"/>
        <v>29.634130904919889</v>
      </c>
      <c r="BB29" t="e">
        <f t="shared" si="30"/>
        <v>#DIV/0!</v>
      </c>
      <c r="BC29">
        <f t="shared" si="31"/>
        <v>2.3497282255570458E-2</v>
      </c>
      <c r="BD29" t="e">
        <f t="shared" si="32"/>
        <v>#DIV/0!</v>
      </c>
      <c r="BE29" t="e">
        <f t="shared" si="33"/>
        <v>#DIV/0!</v>
      </c>
      <c r="BF29" t="s">
        <v>397</v>
      </c>
      <c r="BG29">
        <v>0</v>
      </c>
      <c r="BH29" t="e">
        <f t="shared" si="34"/>
        <v>#DIV/0!</v>
      </c>
      <c r="BI29" t="e">
        <f t="shared" si="35"/>
        <v>#DIV/0!</v>
      </c>
      <c r="BJ29" t="e">
        <f t="shared" si="36"/>
        <v>#DIV/0!</v>
      </c>
      <c r="BK29" t="e">
        <f t="shared" si="37"/>
        <v>#DIV/0!</v>
      </c>
      <c r="BL29" t="e">
        <f t="shared" si="38"/>
        <v>#DIV/0!</v>
      </c>
      <c r="BM29" t="e">
        <f t="shared" si="39"/>
        <v>#DIV/0!</v>
      </c>
      <c r="BN29" t="e">
        <f t="shared" si="40"/>
        <v>#DIV/0!</v>
      </c>
      <c r="BO29" t="e">
        <f t="shared" si="41"/>
        <v>#DIV/0!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f t="shared" si="42"/>
        <v>1499.95</v>
      </c>
      <c r="CI29">
        <f t="shared" si="43"/>
        <v>1261.1727000000001</v>
      </c>
      <c r="CJ29">
        <f t="shared" si="44"/>
        <v>0.84080982699423312</v>
      </c>
      <c r="CK29">
        <f t="shared" si="45"/>
        <v>0.16116296609886996</v>
      </c>
      <c r="CL29">
        <v>6</v>
      </c>
      <c r="CM29">
        <v>0.5</v>
      </c>
      <c r="CN29" t="s">
        <v>398</v>
      </c>
      <c r="CO29">
        <v>2</v>
      </c>
      <c r="CP29">
        <v>1657594313.0999999</v>
      </c>
      <c r="CQ29">
        <v>1162.4469999999999</v>
      </c>
      <c r="CR29">
        <v>1200.06</v>
      </c>
      <c r="CS29">
        <v>23.701599999999999</v>
      </c>
      <c r="CT29">
        <v>19.261800000000001</v>
      </c>
      <c r="CU29">
        <v>1158.57</v>
      </c>
      <c r="CV29">
        <v>22.971599999999999</v>
      </c>
      <c r="CW29">
        <v>550.02499999999998</v>
      </c>
      <c r="CX29">
        <v>101.364</v>
      </c>
      <c r="CY29">
        <v>9.9822499999999995E-2</v>
      </c>
      <c r="CZ29">
        <v>27.170200000000001</v>
      </c>
      <c r="DA29">
        <v>27.1648</v>
      </c>
      <c r="DB29">
        <v>999.9</v>
      </c>
      <c r="DC29">
        <v>0</v>
      </c>
      <c r="DD29">
        <v>0</v>
      </c>
      <c r="DE29">
        <v>4971.25</v>
      </c>
      <c r="DF29">
        <v>0</v>
      </c>
      <c r="DG29">
        <v>1438.28</v>
      </c>
      <c r="DH29">
        <v>-37.602499999999999</v>
      </c>
      <c r="DI29">
        <v>1190.8499999999999</v>
      </c>
      <c r="DJ29">
        <v>1223.6300000000001</v>
      </c>
      <c r="DK29">
        <v>4.5802100000000001</v>
      </c>
      <c r="DL29">
        <v>1200.06</v>
      </c>
      <c r="DM29">
        <v>19.261800000000001</v>
      </c>
      <c r="DN29">
        <v>2.4167200000000002</v>
      </c>
      <c r="DO29">
        <v>1.95245</v>
      </c>
      <c r="DP29">
        <v>20.476199999999999</v>
      </c>
      <c r="DQ29">
        <v>17.0639</v>
      </c>
      <c r="DR29">
        <v>1499.95</v>
      </c>
      <c r="DS29">
        <v>0.97300600000000004</v>
      </c>
      <c r="DT29">
        <v>2.6993799999999998E-2</v>
      </c>
      <c r="DU29">
        <v>0</v>
      </c>
      <c r="DV29">
        <v>2.2105999999999999</v>
      </c>
      <c r="DW29">
        <v>0</v>
      </c>
      <c r="DX29">
        <v>20736.599999999999</v>
      </c>
      <c r="DY29">
        <v>13303.2</v>
      </c>
      <c r="DZ29">
        <v>38.25</v>
      </c>
      <c r="EA29">
        <v>41.5</v>
      </c>
      <c r="EB29">
        <v>39.125</v>
      </c>
      <c r="EC29">
        <v>39.25</v>
      </c>
      <c r="ED29">
        <v>38.375</v>
      </c>
      <c r="EE29">
        <v>1459.46</v>
      </c>
      <c r="EF29">
        <v>40.49</v>
      </c>
      <c r="EG29">
        <v>0</v>
      </c>
      <c r="EH29">
        <v>1657594333.4000001</v>
      </c>
      <c r="EI29">
        <v>0</v>
      </c>
      <c r="EJ29">
        <v>2.308344</v>
      </c>
      <c r="EK29">
        <v>0.22440768017461629</v>
      </c>
      <c r="EL29">
        <v>2269.7538393743262</v>
      </c>
      <c r="EM29">
        <v>20825.02</v>
      </c>
      <c r="EN29">
        <v>15</v>
      </c>
      <c r="EO29">
        <v>1657594345.0999999</v>
      </c>
      <c r="EP29" t="s">
        <v>439</v>
      </c>
      <c r="EQ29">
        <v>1657594337.0999999</v>
      </c>
      <c r="ER29">
        <v>1657594345.0999999</v>
      </c>
      <c r="ES29">
        <v>11</v>
      </c>
      <c r="ET29">
        <v>3.0000000000000001E-3</v>
      </c>
      <c r="EU29">
        <v>7.0000000000000001E-3</v>
      </c>
      <c r="EV29">
        <v>3.8769999999999998</v>
      </c>
      <c r="EW29">
        <v>0.73</v>
      </c>
      <c r="EX29">
        <v>1200</v>
      </c>
      <c r="EY29">
        <v>19</v>
      </c>
      <c r="EZ29">
        <v>0.09</v>
      </c>
      <c r="FA29">
        <v>0.02</v>
      </c>
      <c r="FB29">
        <v>-37.281070731707317</v>
      </c>
      <c r="FC29">
        <v>-1.692513861394388</v>
      </c>
      <c r="FD29">
        <v>0.17632687390310109</v>
      </c>
      <c r="FE29">
        <v>0</v>
      </c>
      <c r="FF29">
        <v>4.5819651219512201</v>
      </c>
      <c r="FG29">
        <v>2.230936452327122E-2</v>
      </c>
      <c r="FH29">
        <v>4.822732815986829E-3</v>
      </c>
      <c r="FI29">
        <v>1</v>
      </c>
      <c r="FJ29">
        <v>1</v>
      </c>
      <c r="FK29">
        <v>2</v>
      </c>
      <c r="FL29" t="s">
        <v>400</v>
      </c>
      <c r="FM29">
        <v>3.0612300000000001</v>
      </c>
      <c r="FN29">
        <v>2.7636400000000001</v>
      </c>
      <c r="FO29">
        <v>0.211696</v>
      </c>
      <c r="FP29">
        <v>0.21726599999999999</v>
      </c>
      <c r="FQ29">
        <v>0.117962</v>
      </c>
      <c r="FR29">
        <v>0.10435</v>
      </c>
      <c r="FS29">
        <v>25095.3</v>
      </c>
      <c r="FT29">
        <v>19475.3</v>
      </c>
      <c r="FU29">
        <v>29881.3</v>
      </c>
      <c r="FV29">
        <v>24326.5</v>
      </c>
      <c r="FW29">
        <v>34664.199999999997</v>
      </c>
      <c r="FX29">
        <v>31803.9</v>
      </c>
      <c r="FY29">
        <v>43208.9</v>
      </c>
      <c r="FZ29">
        <v>39673.300000000003</v>
      </c>
      <c r="GA29">
        <v>2.0880200000000002</v>
      </c>
      <c r="GB29">
        <v>1.9673</v>
      </c>
      <c r="GC29">
        <v>8.6598099999999997E-2</v>
      </c>
      <c r="GD29">
        <v>0</v>
      </c>
      <c r="GE29">
        <v>25.747299999999999</v>
      </c>
      <c r="GF29">
        <v>999.9</v>
      </c>
      <c r="GG29">
        <v>49.7</v>
      </c>
      <c r="GH29">
        <v>34.700000000000003</v>
      </c>
      <c r="GI29">
        <v>27.238299999999999</v>
      </c>
      <c r="GJ29">
        <v>30.913699999999999</v>
      </c>
      <c r="GK29">
        <v>37.1995</v>
      </c>
      <c r="GL29">
        <v>1</v>
      </c>
      <c r="GM29">
        <v>-4.8285099999999997E-2</v>
      </c>
      <c r="GN29">
        <v>0.41086099999999998</v>
      </c>
      <c r="GO29">
        <v>20.269100000000002</v>
      </c>
      <c r="GP29">
        <v>5.22837</v>
      </c>
      <c r="GQ29">
        <v>11.9024</v>
      </c>
      <c r="GR29">
        <v>4.9641500000000001</v>
      </c>
      <c r="GS29">
        <v>3.2919999999999998</v>
      </c>
      <c r="GT29">
        <v>9999</v>
      </c>
      <c r="GU29">
        <v>9999</v>
      </c>
      <c r="GV29">
        <v>8463.7999999999993</v>
      </c>
      <c r="GW29">
        <v>986.8</v>
      </c>
      <c r="GX29">
        <v>1.87707</v>
      </c>
      <c r="GY29">
        <v>1.87544</v>
      </c>
      <c r="GZ29">
        <v>1.87408</v>
      </c>
      <c r="HA29">
        <v>1.8733200000000001</v>
      </c>
      <c r="HB29">
        <v>1.8747199999999999</v>
      </c>
      <c r="HC29">
        <v>1.8696699999999999</v>
      </c>
      <c r="HD29">
        <v>1.87391</v>
      </c>
      <c r="HE29">
        <v>1.87897</v>
      </c>
      <c r="HF29">
        <v>0</v>
      </c>
      <c r="HG29">
        <v>0</v>
      </c>
      <c r="HH29">
        <v>0</v>
      </c>
      <c r="HI29">
        <v>0</v>
      </c>
      <c r="HJ29" t="s">
        <v>401</v>
      </c>
      <c r="HK29" t="s">
        <v>402</v>
      </c>
      <c r="HL29" t="s">
        <v>403</v>
      </c>
      <c r="HM29" t="s">
        <v>404</v>
      </c>
      <c r="HN29" t="s">
        <v>404</v>
      </c>
      <c r="HO29" t="s">
        <v>403</v>
      </c>
      <c r="HP29">
        <v>0</v>
      </c>
      <c r="HQ29">
        <v>100</v>
      </c>
      <c r="HR29">
        <v>100</v>
      </c>
      <c r="HS29">
        <v>3.8769999999999998</v>
      </c>
      <c r="HT29">
        <v>0.73</v>
      </c>
      <c r="HU29">
        <v>2.4739259901971238</v>
      </c>
      <c r="HV29">
        <v>3.163010181404715E-3</v>
      </c>
      <c r="HW29">
        <v>-2.0387379993135292E-6</v>
      </c>
      <c r="HX29">
        <v>3.1271754133825109E-10</v>
      </c>
      <c r="HY29">
        <v>0.2102642079284234</v>
      </c>
      <c r="HZ29">
        <v>2.270584893602463E-2</v>
      </c>
      <c r="IA29">
        <v>3.1699989254327387E-4</v>
      </c>
      <c r="IB29">
        <v>-2.3669067489602241E-6</v>
      </c>
      <c r="IC29">
        <v>4</v>
      </c>
      <c r="ID29">
        <v>1883</v>
      </c>
      <c r="IE29">
        <v>1</v>
      </c>
      <c r="IF29">
        <v>28</v>
      </c>
      <c r="IG29">
        <v>1.3</v>
      </c>
      <c r="IH29">
        <v>10.9</v>
      </c>
      <c r="II29">
        <v>2.5708000000000002</v>
      </c>
      <c r="IJ29">
        <v>2.4377399999999998</v>
      </c>
      <c r="IK29">
        <v>1.42578</v>
      </c>
      <c r="IL29">
        <v>2.2827099999999998</v>
      </c>
      <c r="IM29">
        <v>1.5478499999999999</v>
      </c>
      <c r="IN29">
        <v>2.3046899999999999</v>
      </c>
      <c r="IO29">
        <v>36.481400000000001</v>
      </c>
      <c r="IP29">
        <v>15.375400000000001</v>
      </c>
      <c r="IQ29">
        <v>18</v>
      </c>
      <c r="IR29">
        <v>565.20000000000005</v>
      </c>
      <c r="IS29">
        <v>474.178</v>
      </c>
      <c r="IT29">
        <v>24.999199999999998</v>
      </c>
      <c r="IU29">
        <v>26.677700000000002</v>
      </c>
      <c r="IV29">
        <v>30.000299999999999</v>
      </c>
      <c r="IW29">
        <v>26.552299999999999</v>
      </c>
      <c r="IX29">
        <v>26.4803</v>
      </c>
      <c r="IY29">
        <v>51.455500000000001</v>
      </c>
      <c r="IZ29">
        <v>30.6617</v>
      </c>
      <c r="JA29">
        <v>0</v>
      </c>
      <c r="JB29">
        <v>25</v>
      </c>
      <c r="JC29">
        <v>1200</v>
      </c>
      <c r="JD29">
        <v>19.232500000000002</v>
      </c>
      <c r="JE29">
        <v>100.087</v>
      </c>
      <c r="JF29">
        <v>100.952</v>
      </c>
    </row>
    <row r="30" spans="1:266" x14ac:dyDescent="0.2">
      <c r="A30">
        <v>14</v>
      </c>
      <c r="B30">
        <v>1657594421.0999999</v>
      </c>
      <c r="C30">
        <v>1422.599999904633</v>
      </c>
      <c r="D30" t="s">
        <v>440</v>
      </c>
      <c r="E30" t="s">
        <v>441</v>
      </c>
      <c r="F30" t="s">
        <v>394</v>
      </c>
      <c r="H30" t="s">
        <v>395</v>
      </c>
      <c r="I30" t="s">
        <v>396</v>
      </c>
      <c r="J30" t="s">
        <v>624</v>
      </c>
      <c r="K30">
        <v>1657594421.0999999</v>
      </c>
      <c r="L30">
        <f t="shared" si="0"/>
        <v>4.3078872120942396E-3</v>
      </c>
      <c r="M30">
        <f t="shared" si="1"/>
        <v>4.30788721209424</v>
      </c>
      <c r="N30">
        <f t="shared" si="2"/>
        <v>29.27805592751465</v>
      </c>
      <c r="O30">
        <f t="shared" si="3"/>
        <v>1461.163</v>
      </c>
      <c r="P30">
        <f t="shared" si="4"/>
        <v>1289.582274922353</v>
      </c>
      <c r="Q30">
        <f t="shared" si="5"/>
        <v>130.84761124779359</v>
      </c>
      <c r="R30">
        <f t="shared" si="6"/>
        <v>148.25706890641897</v>
      </c>
      <c r="S30">
        <f t="shared" si="7"/>
        <v>0.35719801775380688</v>
      </c>
      <c r="T30">
        <f t="shared" si="8"/>
        <v>1.9154140929521764</v>
      </c>
      <c r="U30">
        <f t="shared" si="9"/>
        <v>0.32389794244613485</v>
      </c>
      <c r="V30">
        <f t="shared" si="10"/>
        <v>0.20516876886006419</v>
      </c>
      <c r="W30">
        <f t="shared" si="11"/>
        <v>241.75177199999999</v>
      </c>
      <c r="X30">
        <f t="shared" si="12"/>
        <v>27.922989487808735</v>
      </c>
      <c r="Y30">
        <f t="shared" si="13"/>
        <v>27.922989487808735</v>
      </c>
      <c r="Z30">
        <f t="shared" si="14"/>
        <v>3.7778362708285118</v>
      </c>
      <c r="AA30">
        <f t="shared" si="15"/>
        <v>67.121556428806599</v>
      </c>
      <c r="AB30">
        <f t="shared" si="16"/>
        <v>2.4698840736685996</v>
      </c>
      <c r="AC30">
        <f t="shared" si="17"/>
        <v>3.6797181190044603</v>
      </c>
      <c r="AD30">
        <f t="shared" si="18"/>
        <v>1.3079521971599122</v>
      </c>
      <c r="AE30">
        <f t="shared" si="19"/>
        <v>-189.97782605335595</v>
      </c>
      <c r="AF30">
        <f t="shared" si="20"/>
        <v>-46.508932053624193</v>
      </c>
      <c r="AG30">
        <f t="shared" si="21"/>
        <v>-5.276863612886495</v>
      </c>
      <c r="AH30">
        <f t="shared" si="22"/>
        <v>-1.184971986666028E-2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25737.324601355318</v>
      </c>
      <c r="AN30" t="s">
        <v>397</v>
      </c>
      <c r="AO30" t="s">
        <v>397</v>
      </c>
      <c r="AP30">
        <v>0</v>
      </c>
      <c r="AQ30">
        <v>0</v>
      </c>
      <c r="AR30" t="e">
        <f t="shared" si="26"/>
        <v>#DIV/0!</v>
      </c>
      <c r="AS30">
        <v>0</v>
      </c>
      <c r="AT30" t="s">
        <v>397</v>
      </c>
      <c r="AU30" t="s">
        <v>397</v>
      </c>
      <c r="AV30">
        <v>0</v>
      </c>
      <c r="AW30">
        <v>0</v>
      </c>
      <c r="AX30" t="e">
        <f t="shared" si="27"/>
        <v>#DIV/0!</v>
      </c>
      <c r="AY30">
        <v>0.5</v>
      </c>
      <c r="AZ30">
        <f t="shared" si="28"/>
        <v>1261.2563999999998</v>
      </c>
      <c r="BA30">
        <f t="shared" si="29"/>
        <v>29.27805592751465</v>
      </c>
      <c r="BB30" t="e">
        <f t="shared" si="30"/>
        <v>#DIV/0!</v>
      </c>
      <c r="BC30">
        <f t="shared" si="31"/>
        <v>2.3213405242197109E-2</v>
      </c>
      <c r="BD30" t="e">
        <f t="shared" si="32"/>
        <v>#DIV/0!</v>
      </c>
      <c r="BE30" t="e">
        <f t="shared" si="33"/>
        <v>#DIV/0!</v>
      </c>
      <c r="BF30" t="s">
        <v>397</v>
      </c>
      <c r="BG30">
        <v>0</v>
      </c>
      <c r="BH30" t="e">
        <f t="shared" si="34"/>
        <v>#DIV/0!</v>
      </c>
      <c r="BI30" t="e">
        <f t="shared" si="35"/>
        <v>#DIV/0!</v>
      </c>
      <c r="BJ30" t="e">
        <f t="shared" si="36"/>
        <v>#DIV/0!</v>
      </c>
      <c r="BK30" t="e">
        <f t="shared" si="37"/>
        <v>#DIV/0!</v>
      </c>
      <c r="BL30" t="e">
        <f t="shared" si="38"/>
        <v>#DIV/0!</v>
      </c>
      <c r="BM30" t="e">
        <f t="shared" si="39"/>
        <v>#DIV/0!</v>
      </c>
      <c r="BN30" t="e">
        <f t="shared" si="40"/>
        <v>#DIV/0!</v>
      </c>
      <c r="BO30" t="e">
        <f t="shared" si="41"/>
        <v>#DIV/0!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f t="shared" si="42"/>
        <v>1500.05</v>
      </c>
      <c r="CI30">
        <f t="shared" si="43"/>
        <v>1261.2563999999998</v>
      </c>
      <c r="CJ30">
        <f t="shared" si="44"/>
        <v>0.84080957301423276</v>
      </c>
      <c r="CK30">
        <f t="shared" si="45"/>
        <v>0.16116247591746941</v>
      </c>
      <c r="CL30">
        <v>6</v>
      </c>
      <c r="CM30">
        <v>0.5</v>
      </c>
      <c r="CN30" t="s">
        <v>398</v>
      </c>
      <c r="CO30">
        <v>2</v>
      </c>
      <c r="CP30">
        <v>1657594421.0999999</v>
      </c>
      <c r="CQ30">
        <v>1461.163</v>
      </c>
      <c r="CR30">
        <v>1499.96</v>
      </c>
      <c r="CS30">
        <v>24.342199999999998</v>
      </c>
      <c r="CT30">
        <v>19.758199999999999</v>
      </c>
      <c r="CU30">
        <v>1457.47</v>
      </c>
      <c r="CV30">
        <v>23.449000000000002</v>
      </c>
      <c r="CW30">
        <v>550.13400000000001</v>
      </c>
      <c r="CX30">
        <v>101.36499999999999</v>
      </c>
      <c r="CY30">
        <v>0.10011299999999999</v>
      </c>
      <c r="CZ30">
        <v>27.4726</v>
      </c>
      <c r="DA30">
        <v>27.450600000000001</v>
      </c>
      <c r="DB30">
        <v>999.9</v>
      </c>
      <c r="DC30">
        <v>0</v>
      </c>
      <c r="DD30">
        <v>0</v>
      </c>
      <c r="DE30">
        <v>4984.38</v>
      </c>
      <c r="DF30">
        <v>0</v>
      </c>
      <c r="DG30">
        <v>1403.89</v>
      </c>
      <c r="DH30">
        <v>-38.765500000000003</v>
      </c>
      <c r="DI30">
        <v>1497.65</v>
      </c>
      <c r="DJ30">
        <v>1530.2</v>
      </c>
      <c r="DK30">
        <v>4.58406</v>
      </c>
      <c r="DL30">
        <v>1499.96</v>
      </c>
      <c r="DM30">
        <v>19.758199999999999</v>
      </c>
      <c r="DN30">
        <v>2.46746</v>
      </c>
      <c r="DO30">
        <v>2.0027900000000001</v>
      </c>
      <c r="DP30">
        <v>20.813400000000001</v>
      </c>
      <c r="DQ30">
        <v>17.4664</v>
      </c>
      <c r="DR30">
        <v>1500.05</v>
      </c>
      <c r="DS30">
        <v>0.97301099999999996</v>
      </c>
      <c r="DT30">
        <v>2.6988700000000001E-2</v>
      </c>
      <c r="DU30">
        <v>0</v>
      </c>
      <c r="DV30">
        <v>2.4249999999999998</v>
      </c>
      <c r="DW30">
        <v>0</v>
      </c>
      <c r="DX30">
        <v>20890.3</v>
      </c>
      <c r="DY30">
        <v>13304.1</v>
      </c>
      <c r="DZ30">
        <v>38.125</v>
      </c>
      <c r="EA30">
        <v>40.436999999999998</v>
      </c>
      <c r="EB30">
        <v>38.875</v>
      </c>
      <c r="EC30">
        <v>38.625</v>
      </c>
      <c r="ED30">
        <v>38.125</v>
      </c>
      <c r="EE30">
        <v>1459.57</v>
      </c>
      <c r="EF30">
        <v>40.479999999999997</v>
      </c>
      <c r="EG30">
        <v>0</v>
      </c>
      <c r="EH30">
        <v>1657594441.4000001</v>
      </c>
      <c r="EI30">
        <v>0</v>
      </c>
      <c r="EJ30">
        <v>2.3168679999999999</v>
      </c>
      <c r="EK30">
        <v>7.4369235879438819E-2</v>
      </c>
      <c r="EL30">
        <v>393.39231554618323</v>
      </c>
      <c r="EM30">
        <v>20745.763999999999</v>
      </c>
      <c r="EN30">
        <v>15</v>
      </c>
      <c r="EO30">
        <v>1657594453.5999999</v>
      </c>
      <c r="EP30" t="s">
        <v>442</v>
      </c>
      <c r="EQ30">
        <v>1657594453.5999999</v>
      </c>
      <c r="ER30">
        <v>1657594345.0999999</v>
      </c>
      <c r="ES30">
        <v>12</v>
      </c>
      <c r="ET30">
        <v>1E-3</v>
      </c>
      <c r="EU30">
        <v>7.0000000000000001E-3</v>
      </c>
      <c r="EV30">
        <v>3.6930000000000001</v>
      </c>
      <c r="EW30">
        <v>0.73</v>
      </c>
      <c r="EX30">
        <v>1500</v>
      </c>
      <c r="EY30">
        <v>19</v>
      </c>
      <c r="EZ30">
        <v>0.19</v>
      </c>
      <c r="FA30">
        <v>0.02</v>
      </c>
      <c r="FB30">
        <v>-40.095444999999998</v>
      </c>
      <c r="FC30">
        <v>5.5609418386491702</v>
      </c>
      <c r="FD30">
        <v>0.59597637576920859</v>
      </c>
      <c r="FE30">
        <v>0</v>
      </c>
      <c r="FF30">
        <v>4.5760965000000002</v>
      </c>
      <c r="FG30">
        <v>5.5055909943718201E-2</v>
      </c>
      <c r="FH30">
        <v>5.5927133620452766E-3</v>
      </c>
      <c r="FI30">
        <v>1</v>
      </c>
      <c r="FJ30">
        <v>1</v>
      </c>
      <c r="FK30">
        <v>2</v>
      </c>
      <c r="FL30" t="s">
        <v>400</v>
      </c>
      <c r="FM30">
        <v>3.06141</v>
      </c>
      <c r="FN30">
        <v>2.7639900000000002</v>
      </c>
      <c r="FO30">
        <v>0.24401900000000001</v>
      </c>
      <c r="FP30">
        <v>0.249219</v>
      </c>
      <c r="FQ30">
        <v>0.119653</v>
      </c>
      <c r="FR30">
        <v>0.106216</v>
      </c>
      <c r="FS30">
        <v>24060.9</v>
      </c>
      <c r="FT30">
        <v>18677.5</v>
      </c>
      <c r="FU30">
        <v>29874.400000000001</v>
      </c>
      <c r="FV30">
        <v>24322.7</v>
      </c>
      <c r="FW30">
        <v>34589.1</v>
      </c>
      <c r="FX30">
        <v>31732.799999999999</v>
      </c>
      <c r="FY30">
        <v>43198.3</v>
      </c>
      <c r="FZ30">
        <v>39667.1</v>
      </c>
      <c r="GA30">
        <v>2.0875499999999998</v>
      </c>
      <c r="GB30">
        <v>1.9696</v>
      </c>
      <c r="GC30">
        <v>8.9936000000000002E-2</v>
      </c>
      <c r="GD30">
        <v>0</v>
      </c>
      <c r="GE30">
        <v>25.979099999999999</v>
      </c>
      <c r="GF30">
        <v>999.9</v>
      </c>
      <c r="GG30">
        <v>49.6</v>
      </c>
      <c r="GH30">
        <v>34.6</v>
      </c>
      <c r="GI30">
        <v>27.0319</v>
      </c>
      <c r="GJ30">
        <v>31.093699999999998</v>
      </c>
      <c r="GK30">
        <v>37.103400000000001</v>
      </c>
      <c r="GL30">
        <v>1</v>
      </c>
      <c r="GM30">
        <v>-4.1374500000000002E-2</v>
      </c>
      <c r="GN30">
        <v>0.51799300000000004</v>
      </c>
      <c r="GO30">
        <v>20.2666</v>
      </c>
      <c r="GP30">
        <v>5.22837</v>
      </c>
      <c r="GQ30">
        <v>11.902100000000001</v>
      </c>
      <c r="GR30">
        <v>4.9647500000000004</v>
      </c>
      <c r="GS30">
        <v>3.2919999999999998</v>
      </c>
      <c r="GT30">
        <v>9999</v>
      </c>
      <c r="GU30">
        <v>9999</v>
      </c>
      <c r="GV30">
        <v>8463.7999999999993</v>
      </c>
      <c r="GW30">
        <v>986.8</v>
      </c>
      <c r="GX30">
        <v>1.8771</v>
      </c>
      <c r="GY30">
        <v>1.8754500000000001</v>
      </c>
      <c r="GZ30">
        <v>1.8740600000000001</v>
      </c>
      <c r="HA30">
        <v>1.8732800000000001</v>
      </c>
      <c r="HB30">
        <v>1.87469</v>
      </c>
      <c r="HC30">
        <v>1.8696600000000001</v>
      </c>
      <c r="HD30">
        <v>1.87391</v>
      </c>
      <c r="HE30">
        <v>1.87897</v>
      </c>
      <c r="HF30">
        <v>0</v>
      </c>
      <c r="HG30">
        <v>0</v>
      </c>
      <c r="HH30">
        <v>0</v>
      </c>
      <c r="HI30">
        <v>0</v>
      </c>
      <c r="HJ30" t="s">
        <v>401</v>
      </c>
      <c r="HK30" t="s">
        <v>402</v>
      </c>
      <c r="HL30" t="s">
        <v>403</v>
      </c>
      <c r="HM30" t="s">
        <v>404</v>
      </c>
      <c r="HN30" t="s">
        <v>404</v>
      </c>
      <c r="HO30" t="s">
        <v>403</v>
      </c>
      <c r="HP30">
        <v>0</v>
      </c>
      <c r="HQ30">
        <v>100</v>
      </c>
      <c r="HR30">
        <v>100</v>
      </c>
      <c r="HS30">
        <v>3.6930000000000001</v>
      </c>
      <c r="HT30">
        <v>0.89319999999999999</v>
      </c>
      <c r="HU30">
        <v>2.4758624866472081</v>
      </c>
      <c r="HV30">
        <v>3.163010181404715E-3</v>
      </c>
      <c r="HW30">
        <v>-2.0387379993135292E-6</v>
      </c>
      <c r="HX30">
        <v>3.1271754133825109E-10</v>
      </c>
      <c r="HY30">
        <v>0.21697669616357579</v>
      </c>
      <c r="HZ30">
        <v>2.270584893602463E-2</v>
      </c>
      <c r="IA30">
        <v>3.1699989254327387E-4</v>
      </c>
      <c r="IB30">
        <v>-2.3669067489602241E-6</v>
      </c>
      <c r="IC30">
        <v>4</v>
      </c>
      <c r="ID30">
        <v>1883</v>
      </c>
      <c r="IE30">
        <v>1</v>
      </c>
      <c r="IF30">
        <v>28</v>
      </c>
      <c r="IG30">
        <v>1.4</v>
      </c>
      <c r="IH30">
        <v>1.3</v>
      </c>
      <c r="II30">
        <v>3.0944799999999999</v>
      </c>
      <c r="IJ30">
        <v>2.4194300000000002</v>
      </c>
      <c r="IK30">
        <v>1.42578</v>
      </c>
      <c r="IL30">
        <v>2.2839399999999999</v>
      </c>
      <c r="IM30">
        <v>1.5478499999999999</v>
      </c>
      <c r="IN30">
        <v>2.3278799999999999</v>
      </c>
      <c r="IO30">
        <v>36.410699999999999</v>
      </c>
      <c r="IP30">
        <v>15.357900000000001</v>
      </c>
      <c r="IQ30">
        <v>18</v>
      </c>
      <c r="IR30">
        <v>565.56799999999998</v>
      </c>
      <c r="IS30">
        <v>476.20800000000003</v>
      </c>
      <c r="IT30">
        <v>25.000299999999999</v>
      </c>
      <c r="IU30">
        <v>26.759</v>
      </c>
      <c r="IV30">
        <v>30.000499999999999</v>
      </c>
      <c r="IW30">
        <v>26.623999999999999</v>
      </c>
      <c r="IX30">
        <v>26.552399999999999</v>
      </c>
      <c r="IY30">
        <v>61.943100000000001</v>
      </c>
      <c r="IZ30">
        <v>28.2395</v>
      </c>
      <c r="JA30">
        <v>0</v>
      </c>
      <c r="JB30">
        <v>25</v>
      </c>
      <c r="JC30">
        <v>1500</v>
      </c>
      <c r="JD30">
        <v>19.7392</v>
      </c>
      <c r="JE30">
        <v>100.063</v>
      </c>
      <c r="JF30">
        <v>100.93600000000001</v>
      </c>
    </row>
    <row r="31" spans="1:266" x14ac:dyDescent="0.2">
      <c r="A31">
        <v>15</v>
      </c>
      <c r="B31">
        <v>1657594529.5999999</v>
      </c>
      <c r="C31">
        <v>1531.099999904633</v>
      </c>
      <c r="D31" t="s">
        <v>443</v>
      </c>
      <c r="E31" t="s">
        <v>444</v>
      </c>
      <c r="F31" t="s">
        <v>394</v>
      </c>
      <c r="H31" t="s">
        <v>395</v>
      </c>
      <c r="I31" t="s">
        <v>396</v>
      </c>
      <c r="J31" t="s">
        <v>624</v>
      </c>
      <c r="K31">
        <v>1657594529.5999999</v>
      </c>
      <c r="L31">
        <f t="shared" si="0"/>
        <v>4.3727767148116657E-3</v>
      </c>
      <c r="M31">
        <f t="shared" si="1"/>
        <v>4.3727767148116659</v>
      </c>
      <c r="N31">
        <f t="shared" si="2"/>
        <v>29.945633358015918</v>
      </c>
      <c r="O31">
        <f t="shared" si="3"/>
        <v>1958.058</v>
      </c>
      <c r="P31">
        <f t="shared" si="4"/>
        <v>1775.2321113919616</v>
      </c>
      <c r="Q31">
        <f t="shared" si="5"/>
        <v>180.11485634400506</v>
      </c>
      <c r="R31">
        <f t="shared" si="6"/>
        <v>198.66435105587223</v>
      </c>
      <c r="S31">
        <f t="shared" si="7"/>
        <v>0.36326473379968499</v>
      </c>
      <c r="T31">
        <f t="shared" si="8"/>
        <v>1.9233693772647975</v>
      </c>
      <c r="U31">
        <f t="shared" si="9"/>
        <v>0.32900998441217266</v>
      </c>
      <c r="V31">
        <f t="shared" si="10"/>
        <v>0.20843905467940463</v>
      </c>
      <c r="W31">
        <f t="shared" si="11"/>
        <v>241.752351</v>
      </c>
      <c r="X31">
        <f t="shared" si="12"/>
        <v>28.075042557696342</v>
      </c>
      <c r="Y31">
        <f t="shared" si="13"/>
        <v>28.075042557696342</v>
      </c>
      <c r="Z31">
        <f t="shared" si="14"/>
        <v>3.8114727689074197</v>
      </c>
      <c r="AA31">
        <f t="shared" si="15"/>
        <v>67.367755320911186</v>
      </c>
      <c r="AB31">
        <f t="shared" si="16"/>
        <v>2.50497368439737</v>
      </c>
      <c r="AC31">
        <f t="shared" si="17"/>
        <v>3.7183570574152967</v>
      </c>
      <c r="AD31">
        <f t="shared" si="18"/>
        <v>1.3064990845100497</v>
      </c>
      <c r="AE31">
        <f t="shared" si="19"/>
        <v>-192.83945312319446</v>
      </c>
      <c r="AF31">
        <f t="shared" si="20"/>
        <v>-43.949374887685231</v>
      </c>
      <c r="AG31">
        <f t="shared" si="21"/>
        <v>-4.9740288351808868</v>
      </c>
      <c r="AH31">
        <f t="shared" si="22"/>
        <v>-1.0505846060574697E-2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25922.147190992837</v>
      </c>
      <c r="AN31" t="s">
        <v>397</v>
      </c>
      <c r="AO31" t="s">
        <v>397</v>
      </c>
      <c r="AP31">
        <v>0</v>
      </c>
      <c r="AQ31">
        <v>0</v>
      </c>
      <c r="AR31" t="e">
        <f t="shared" si="26"/>
        <v>#DIV/0!</v>
      </c>
      <c r="AS31">
        <v>0</v>
      </c>
      <c r="AT31" t="s">
        <v>397</v>
      </c>
      <c r="AU31" t="s">
        <v>397</v>
      </c>
      <c r="AV31">
        <v>0</v>
      </c>
      <c r="AW31">
        <v>0</v>
      </c>
      <c r="AX31" t="e">
        <f t="shared" si="27"/>
        <v>#DIV/0!</v>
      </c>
      <c r="AY31">
        <v>0.5</v>
      </c>
      <c r="AZ31">
        <f t="shared" si="28"/>
        <v>1261.2566999999999</v>
      </c>
      <c r="BA31">
        <f t="shared" si="29"/>
        <v>29.945633358015918</v>
      </c>
      <c r="BB31" t="e">
        <f t="shared" si="30"/>
        <v>#DIV/0!</v>
      </c>
      <c r="BC31">
        <f t="shared" si="31"/>
        <v>2.3742695169045223E-2</v>
      </c>
      <c r="BD31" t="e">
        <f t="shared" si="32"/>
        <v>#DIV/0!</v>
      </c>
      <c r="BE31" t="e">
        <f t="shared" si="33"/>
        <v>#DIV/0!</v>
      </c>
      <c r="BF31" t="s">
        <v>397</v>
      </c>
      <c r="BG31">
        <v>0</v>
      </c>
      <c r="BH31" t="e">
        <f t="shared" si="34"/>
        <v>#DIV/0!</v>
      </c>
      <c r="BI31" t="e">
        <f t="shared" si="35"/>
        <v>#DIV/0!</v>
      </c>
      <c r="BJ31" t="e">
        <f t="shared" si="36"/>
        <v>#DIV/0!</v>
      </c>
      <c r="BK31" t="e">
        <f t="shared" si="37"/>
        <v>#DIV/0!</v>
      </c>
      <c r="BL31" t="e">
        <f t="shared" si="38"/>
        <v>#DIV/0!</v>
      </c>
      <c r="BM31" t="e">
        <f t="shared" si="39"/>
        <v>#DIV/0!</v>
      </c>
      <c r="BN31" t="e">
        <f t="shared" si="40"/>
        <v>#DIV/0!</v>
      </c>
      <c r="BO31" t="e">
        <f t="shared" si="41"/>
        <v>#DIV/0!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f t="shared" si="42"/>
        <v>1500.05</v>
      </c>
      <c r="CI31">
        <f t="shared" si="43"/>
        <v>1261.2566999999999</v>
      </c>
      <c r="CJ31">
        <f t="shared" si="44"/>
        <v>0.84080977300756643</v>
      </c>
      <c r="CK31">
        <f t="shared" si="45"/>
        <v>0.16116286190460319</v>
      </c>
      <c r="CL31">
        <v>6</v>
      </c>
      <c r="CM31">
        <v>0.5</v>
      </c>
      <c r="CN31" t="s">
        <v>398</v>
      </c>
      <c r="CO31">
        <v>2</v>
      </c>
      <c r="CP31">
        <v>1657594529.5999999</v>
      </c>
      <c r="CQ31">
        <v>1958.058</v>
      </c>
      <c r="CR31">
        <v>2000.05</v>
      </c>
      <c r="CS31">
        <v>24.689299999999999</v>
      </c>
      <c r="CT31">
        <v>20.038599999999999</v>
      </c>
      <c r="CU31">
        <v>1954.1</v>
      </c>
      <c r="CV31">
        <v>23.784700000000001</v>
      </c>
      <c r="CW31">
        <v>550.21600000000001</v>
      </c>
      <c r="CX31">
        <v>101.36</v>
      </c>
      <c r="CY31">
        <v>9.9890900000000005E-2</v>
      </c>
      <c r="CZ31">
        <v>27.651199999999999</v>
      </c>
      <c r="DA31">
        <v>27.683</v>
      </c>
      <c r="DB31">
        <v>999.9</v>
      </c>
      <c r="DC31">
        <v>0</v>
      </c>
      <c r="DD31">
        <v>0</v>
      </c>
      <c r="DE31">
        <v>5018.12</v>
      </c>
      <c r="DF31">
        <v>0</v>
      </c>
      <c r="DG31">
        <v>1438.82</v>
      </c>
      <c r="DH31">
        <v>-42.738500000000002</v>
      </c>
      <c r="DI31">
        <v>2006.86</v>
      </c>
      <c r="DJ31">
        <v>2040.95</v>
      </c>
      <c r="DK31">
        <v>4.6506299999999996</v>
      </c>
      <c r="DL31">
        <v>2000.05</v>
      </c>
      <c r="DM31">
        <v>20.038599999999999</v>
      </c>
      <c r="DN31">
        <v>2.5024999999999999</v>
      </c>
      <c r="DO31">
        <v>2.03111</v>
      </c>
      <c r="DP31">
        <v>21.0428</v>
      </c>
      <c r="DQ31">
        <v>17.689</v>
      </c>
      <c r="DR31">
        <v>1500.05</v>
      </c>
      <c r="DS31">
        <v>0.97300600000000004</v>
      </c>
      <c r="DT31">
        <v>2.6993799999999998E-2</v>
      </c>
      <c r="DU31">
        <v>0</v>
      </c>
      <c r="DV31">
        <v>2.4062000000000001</v>
      </c>
      <c r="DW31">
        <v>0</v>
      </c>
      <c r="DX31">
        <v>21540.9</v>
      </c>
      <c r="DY31">
        <v>13304</v>
      </c>
      <c r="DZ31">
        <v>37.25</v>
      </c>
      <c r="EA31">
        <v>39.5</v>
      </c>
      <c r="EB31">
        <v>38</v>
      </c>
      <c r="EC31">
        <v>37.75</v>
      </c>
      <c r="ED31">
        <v>37.375</v>
      </c>
      <c r="EE31">
        <v>1459.56</v>
      </c>
      <c r="EF31">
        <v>40.49</v>
      </c>
      <c r="EG31">
        <v>0</v>
      </c>
      <c r="EH31">
        <v>1657594549.4000001</v>
      </c>
      <c r="EI31">
        <v>0</v>
      </c>
      <c r="EJ31">
        <v>2.2979720000000001</v>
      </c>
      <c r="EK31">
        <v>0.15546922546206321</v>
      </c>
      <c r="EL31">
        <v>446.21538483846803</v>
      </c>
      <c r="EM31">
        <v>21451.867999999999</v>
      </c>
      <c r="EN31">
        <v>15</v>
      </c>
      <c r="EO31">
        <v>1657594567.5999999</v>
      </c>
      <c r="EP31" t="s">
        <v>445</v>
      </c>
      <c r="EQ31">
        <v>1657594567.5999999</v>
      </c>
      <c r="ER31">
        <v>1657594345.0999999</v>
      </c>
      <c r="ES31">
        <v>13</v>
      </c>
      <c r="ET31">
        <v>0.80300000000000005</v>
      </c>
      <c r="EU31">
        <v>7.0000000000000001E-3</v>
      </c>
      <c r="EV31">
        <v>3.9580000000000002</v>
      </c>
      <c r="EW31">
        <v>0.73</v>
      </c>
      <c r="EX31">
        <v>2000</v>
      </c>
      <c r="EY31">
        <v>19</v>
      </c>
      <c r="EZ31">
        <v>7.0000000000000007E-2</v>
      </c>
      <c r="FA31">
        <v>0.02</v>
      </c>
      <c r="FB31">
        <v>-43.518990243902437</v>
      </c>
      <c r="FC31">
        <v>3.1037038327525832</v>
      </c>
      <c r="FD31">
        <v>0.32869167315643921</v>
      </c>
      <c r="FE31">
        <v>0</v>
      </c>
      <c r="FF31">
        <v>4.6593021951219509</v>
      </c>
      <c r="FG31">
        <v>-2.1958536585368831E-2</v>
      </c>
      <c r="FH31">
        <v>1.545792456207514E-2</v>
      </c>
      <c r="FI31">
        <v>1</v>
      </c>
      <c r="FJ31">
        <v>1</v>
      </c>
      <c r="FK31">
        <v>2</v>
      </c>
      <c r="FL31" t="s">
        <v>400</v>
      </c>
      <c r="FM31">
        <v>3.0614699999999999</v>
      </c>
      <c r="FN31">
        <v>2.7639200000000002</v>
      </c>
      <c r="FO31">
        <v>0.29012900000000003</v>
      </c>
      <c r="FP31">
        <v>0.29497299999999999</v>
      </c>
      <c r="FQ31">
        <v>0.120811</v>
      </c>
      <c r="FR31">
        <v>0.107239</v>
      </c>
      <c r="FS31">
        <v>22588.9</v>
      </c>
      <c r="FT31">
        <v>17535.400000000001</v>
      </c>
      <c r="FU31">
        <v>29868.2</v>
      </c>
      <c r="FV31">
        <v>24317.1</v>
      </c>
      <c r="FW31">
        <v>34537.800000000003</v>
      </c>
      <c r="FX31">
        <v>31691.4</v>
      </c>
      <c r="FY31">
        <v>43189.599999999999</v>
      </c>
      <c r="FZ31">
        <v>39659.199999999997</v>
      </c>
      <c r="GA31">
        <v>2.08643</v>
      </c>
      <c r="GB31">
        <v>1.97045</v>
      </c>
      <c r="GC31">
        <v>8.2373600000000005E-2</v>
      </c>
      <c r="GD31">
        <v>0</v>
      </c>
      <c r="GE31">
        <v>26.335899999999999</v>
      </c>
      <c r="GF31">
        <v>999.9</v>
      </c>
      <c r="GG31">
        <v>49.8</v>
      </c>
      <c r="GH31">
        <v>34.5</v>
      </c>
      <c r="GI31">
        <v>26.9939</v>
      </c>
      <c r="GJ31">
        <v>30.9437</v>
      </c>
      <c r="GK31">
        <v>36.610599999999998</v>
      </c>
      <c r="GL31">
        <v>1</v>
      </c>
      <c r="GM31">
        <v>-3.1887699999999998E-2</v>
      </c>
      <c r="GN31">
        <v>0.64912599999999998</v>
      </c>
      <c r="GO31">
        <v>20.265999999999998</v>
      </c>
      <c r="GP31">
        <v>5.2285199999999996</v>
      </c>
      <c r="GQ31">
        <v>11.902699999999999</v>
      </c>
      <c r="GR31">
        <v>4.9650499999999997</v>
      </c>
      <c r="GS31">
        <v>3.2919999999999998</v>
      </c>
      <c r="GT31">
        <v>9999</v>
      </c>
      <c r="GU31">
        <v>9999</v>
      </c>
      <c r="GV31">
        <v>8463.7999999999993</v>
      </c>
      <c r="GW31">
        <v>986.8</v>
      </c>
      <c r="GX31">
        <v>1.8770199999999999</v>
      </c>
      <c r="GY31">
        <v>1.8754299999999999</v>
      </c>
      <c r="GZ31">
        <v>1.87408</v>
      </c>
      <c r="HA31">
        <v>1.87327</v>
      </c>
      <c r="HB31">
        <v>1.87469</v>
      </c>
      <c r="HC31">
        <v>1.8696699999999999</v>
      </c>
      <c r="HD31">
        <v>1.87392</v>
      </c>
      <c r="HE31">
        <v>1.87897</v>
      </c>
      <c r="HF31">
        <v>0</v>
      </c>
      <c r="HG31">
        <v>0</v>
      </c>
      <c r="HH31">
        <v>0</v>
      </c>
      <c r="HI31">
        <v>0</v>
      </c>
      <c r="HJ31" t="s">
        <v>401</v>
      </c>
      <c r="HK31" t="s">
        <v>402</v>
      </c>
      <c r="HL31" t="s">
        <v>403</v>
      </c>
      <c r="HM31" t="s">
        <v>404</v>
      </c>
      <c r="HN31" t="s">
        <v>404</v>
      </c>
      <c r="HO31" t="s">
        <v>403</v>
      </c>
      <c r="HP31">
        <v>0</v>
      </c>
      <c r="HQ31">
        <v>100</v>
      </c>
      <c r="HR31">
        <v>100</v>
      </c>
      <c r="HS31">
        <v>3.9580000000000002</v>
      </c>
      <c r="HT31">
        <v>0.90459999999999996</v>
      </c>
      <c r="HU31">
        <v>2.4770799073825192</v>
      </c>
      <c r="HV31">
        <v>3.163010181404715E-3</v>
      </c>
      <c r="HW31">
        <v>-2.0387379993135292E-6</v>
      </c>
      <c r="HX31">
        <v>3.1271754133825109E-10</v>
      </c>
      <c r="HY31">
        <v>0.21697669616357579</v>
      </c>
      <c r="HZ31">
        <v>2.270584893602463E-2</v>
      </c>
      <c r="IA31">
        <v>3.1699989254327387E-4</v>
      </c>
      <c r="IB31">
        <v>-2.3669067489602241E-6</v>
      </c>
      <c r="IC31">
        <v>4</v>
      </c>
      <c r="ID31">
        <v>1883</v>
      </c>
      <c r="IE31">
        <v>1</v>
      </c>
      <c r="IF31">
        <v>28</v>
      </c>
      <c r="IG31">
        <v>1.3</v>
      </c>
      <c r="IH31">
        <v>3.1</v>
      </c>
      <c r="II31">
        <v>3.90625</v>
      </c>
      <c r="IJ31">
        <v>2.3889200000000002</v>
      </c>
      <c r="IK31">
        <v>1.42578</v>
      </c>
      <c r="IL31">
        <v>2.2827099999999998</v>
      </c>
      <c r="IM31">
        <v>1.5478499999999999</v>
      </c>
      <c r="IN31">
        <v>2.2583000000000002</v>
      </c>
      <c r="IO31">
        <v>36.410699999999999</v>
      </c>
      <c r="IP31">
        <v>15.340400000000001</v>
      </c>
      <c r="IQ31">
        <v>18</v>
      </c>
      <c r="IR31">
        <v>565.77099999999996</v>
      </c>
      <c r="IS31">
        <v>477.59399999999999</v>
      </c>
      <c r="IT31">
        <v>25.000399999999999</v>
      </c>
      <c r="IU31">
        <v>26.877700000000001</v>
      </c>
      <c r="IV31">
        <v>30.000599999999999</v>
      </c>
      <c r="IW31">
        <v>26.724499999999999</v>
      </c>
      <c r="IX31">
        <v>26.6539</v>
      </c>
      <c r="IY31">
        <v>78.203000000000003</v>
      </c>
      <c r="IZ31">
        <v>27.617000000000001</v>
      </c>
      <c r="JA31">
        <v>0</v>
      </c>
      <c r="JB31">
        <v>25</v>
      </c>
      <c r="JC31">
        <v>2000</v>
      </c>
      <c r="JD31">
        <v>20.0578</v>
      </c>
      <c r="JE31">
        <v>100.04300000000001</v>
      </c>
      <c r="JF31">
        <v>100.91500000000001</v>
      </c>
    </row>
    <row r="32" spans="1:266" x14ac:dyDescent="0.2">
      <c r="A32">
        <v>16</v>
      </c>
      <c r="B32">
        <v>1657595193.5999999</v>
      </c>
      <c r="C32">
        <v>2195.099999904633</v>
      </c>
      <c r="D32" t="s">
        <v>446</v>
      </c>
      <c r="E32" t="s">
        <v>447</v>
      </c>
      <c r="F32" t="s">
        <v>394</v>
      </c>
      <c r="H32" t="s">
        <v>395</v>
      </c>
      <c r="I32" t="s">
        <v>448</v>
      </c>
      <c r="J32" t="s">
        <v>625</v>
      </c>
      <c r="K32">
        <v>1657595193.5999999</v>
      </c>
      <c r="L32">
        <f t="shared" si="0"/>
        <v>3.3935631807915988E-3</v>
      </c>
      <c r="M32">
        <f t="shared" si="1"/>
        <v>3.3935631807915989</v>
      </c>
      <c r="N32">
        <f t="shared" si="2"/>
        <v>18.294003828749418</v>
      </c>
      <c r="O32">
        <f t="shared" si="3"/>
        <v>388.61099999999999</v>
      </c>
      <c r="P32">
        <f t="shared" si="4"/>
        <v>265.50237352308852</v>
      </c>
      <c r="Q32">
        <f t="shared" si="5"/>
        <v>26.930429848132203</v>
      </c>
      <c r="R32">
        <f t="shared" si="6"/>
        <v>39.417580848114</v>
      </c>
      <c r="S32">
        <f t="shared" si="7"/>
        <v>0.26891485003757709</v>
      </c>
      <c r="T32">
        <f t="shared" si="8"/>
        <v>1.9185920224443778</v>
      </c>
      <c r="U32">
        <f t="shared" si="9"/>
        <v>0.24959345101797037</v>
      </c>
      <c r="V32">
        <f t="shared" si="10"/>
        <v>0.15761601696217611</v>
      </c>
      <c r="W32">
        <f t="shared" si="11"/>
        <v>241.77425700000001</v>
      </c>
      <c r="X32">
        <f t="shared" si="12"/>
        <v>28.048838778268028</v>
      </c>
      <c r="Y32">
        <f t="shared" si="13"/>
        <v>28.048838778268028</v>
      </c>
      <c r="Z32">
        <f t="shared" si="14"/>
        <v>3.805657521336173</v>
      </c>
      <c r="AA32">
        <f t="shared" si="15"/>
        <v>67.989861543089631</v>
      </c>
      <c r="AB32">
        <f t="shared" si="16"/>
        <v>2.4692092590689998</v>
      </c>
      <c r="AC32">
        <f t="shared" si="17"/>
        <v>3.6317315597180615</v>
      </c>
      <c r="AD32">
        <f t="shared" si="18"/>
        <v>1.3364482622671732</v>
      </c>
      <c r="AE32">
        <f t="shared" si="19"/>
        <v>-149.65613627290949</v>
      </c>
      <c r="AF32">
        <f t="shared" si="20"/>
        <v>-82.783148066466637</v>
      </c>
      <c r="AG32">
        <f t="shared" si="21"/>
        <v>-9.37236381886507</v>
      </c>
      <c r="AH32">
        <f t="shared" si="22"/>
        <v>-3.7391158241192102E-2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25837.799989034807</v>
      </c>
      <c r="AN32" t="s">
        <v>397</v>
      </c>
      <c r="AO32" t="s">
        <v>397</v>
      </c>
      <c r="AP32">
        <v>0</v>
      </c>
      <c r="AQ32">
        <v>0</v>
      </c>
      <c r="AR32" t="e">
        <f t="shared" si="26"/>
        <v>#DIV/0!</v>
      </c>
      <c r="AS32">
        <v>0</v>
      </c>
      <c r="AT32" t="s">
        <v>397</v>
      </c>
      <c r="AU32" t="s">
        <v>397</v>
      </c>
      <c r="AV32">
        <v>0</v>
      </c>
      <c r="AW32">
        <v>0</v>
      </c>
      <c r="AX32" t="e">
        <f t="shared" si="27"/>
        <v>#DIV/0!</v>
      </c>
      <c r="AY32">
        <v>0.5</v>
      </c>
      <c r="AZ32">
        <f t="shared" si="28"/>
        <v>1261.3665000000001</v>
      </c>
      <c r="BA32">
        <f t="shared" si="29"/>
        <v>18.294003828749418</v>
      </c>
      <c r="BB32" t="e">
        <f t="shared" si="30"/>
        <v>#DIV/0!</v>
      </c>
      <c r="BC32">
        <f t="shared" si="31"/>
        <v>1.4503321460296762E-2</v>
      </c>
      <c r="BD32" t="e">
        <f t="shared" si="32"/>
        <v>#DIV/0!</v>
      </c>
      <c r="BE32" t="e">
        <f t="shared" si="33"/>
        <v>#DIV/0!</v>
      </c>
      <c r="BF32" t="s">
        <v>397</v>
      </c>
      <c r="BG32">
        <v>0</v>
      </c>
      <c r="BH32" t="e">
        <f t="shared" si="34"/>
        <v>#DIV/0!</v>
      </c>
      <c r="BI32" t="e">
        <f t="shared" si="35"/>
        <v>#DIV/0!</v>
      </c>
      <c r="BJ32" t="e">
        <f t="shared" si="36"/>
        <v>#DIV/0!</v>
      </c>
      <c r="BK32" t="e">
        <f t="shared" si="37"/>
        <v>#DIV/0!</v>
      </c>
      <c r="BL32" t="e">
        <f t="shared" si="38"/>
        <v>#DIV/0!</v>
      </c>
      <c r="BM32" t="e">
        <f t="shared" si="39"/>
        <v>#DIV/0!</v>
      </c>
      <c r="BN32" t="e">
        <f t="shared" si="40"/>
        <v>#DIV/0!</v>
      </c>
      <c r="BO32" t="e">
        <f t="shared" si="41"/>
        <v>#DIV/0!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f t="shared" si="42"/>
        <v>1500.18</v>
      </c>
      <c r="CI32">
        <f t="shared" si="43"/>
        <v>1261.3665000000001</v>
      </c>
      <c r="CJ32">
        <f t="shared" si="44"/>
        <v>0.84081010278766544</v>
      </c>
      <c r="CK32">
        <f t="shared" si="45"/>
        <v>0.16116349838019436</v>
      </c>
      <c r="CL32">
        <v>6</v>
      </c>
      <c r="CM32">
        <v>0.5</v>
      </c>
      <c r="CN32" t="s">
        <v>398</v>
      </c>
      <c r="CO32">
        <v>2</v>
      </c>
      <c r="CP32">
        <v>1657595193.5999999</v>
      </c>
      <c r="CQ32">
        <v>388.61099999999999</v>
      </c>
      <c r="CR32">
        <v>409.99700000000001</v>
      </c>
      <c r="CS32">
        <v>24.343499999999999</v>
      </c>
      <c r="CT32">
        <v>20.7332</v>
      </c>
      <c r="CU32">
        <v>385.42099999999999</v>
      </c>
      <c r="CV32">
        <v>23.543500000000002</v>
      </c>
      <c r="CW32">
        <v>550.25099999999998</v>
      </c>
      <c r="CX32">
        <v>101.33199999999999</v>
      </c>
      <c r="CY32">
        <v>9.9973999999999993E-2</v>
      </c>
      <c r="CZ32">
        <v>27.2485</v>
      </c>
      <c r="DA32">
        <v>27.266500000000001</v>
      </c>
      <c r="DB32">
        <v>999.9</v>
      </c>
      <c r="DC32">
        <v>0</v>
      </c>
      <c r="DD32">
        <v>0</v>
      </c>
      <c r="DE32">
        <v>4999.38</v>
      </c>
      <c r="DF32">
        <v>0</v>
      </c>
      <c r="DG32">
        <v>1706</v>
      </c>
      <c r="DH32">
        <v>-20.499400000000001</v>
      </c>
      <c r="DI32">
        <v>399.25599999999997</v>
      </c>
      <c r="DJ32">
        <v>418.678</v>
      </c>
      <c r="DK32">
        <v>3.7067299999999999</v>
      </c>
      <c r="DL32">
        <v>409.99700000000001</v>
      </c>
      <c r="DM32">
        <v>20.7332</v>
      </c>
      <c r="DN32">
        <v>2.47655</v>
      </c>
      <c r="DO32">
        <v>2.10094</v>
      </c>
      <c r="DP32">
        <v>20.873200000000001</v>
      </c>
      <c r="DQ32">
        <v>18.226299999999998</v>
      </c>
      <c r="DR32">
        <v>1500.18</v>
      </c>
      <c r="DS32">
        <v>0.97299599999999997</v>
      </c>
      <c r="DT32">
        <v>2.7003900000000001E-2</v>
      </c>
      <c r="DU32">
        <v>0</v>
      </c>
      <c r="DV32">
        <v>2.9302000000000001</v>
      </c>
      <c r="DW32">
        <v>0</v>
      </c>
      <c r="DX32">
        <v>19975.3</v>
      </c>
      <c r="DY32">
        <v>13305.2</v>
      </c>
      <c r="DZ32">
        <v>37.75</v>
      </c>
      <c r="EA32">
        <v>39.811999999999998</v>
      </c>
      <c r="EB32">
        <v>38.375</v>
      </c>
      <c r="EC32">
        <v>38.625</v>
      </c>
      <c r="ED32">
        <v>37.75</v>
      </c>
      <c r="EE32">
        <v>1459.67</v>
      </c>
      <c r="EF32">
        <v>40.51</v>
      </c>
      <c r="EG32">
        <v>0</v>
      </c>
      <c r="EH32">
        <v>1657595213.5999999</v>
      </c>
      <c r="EI32">
        <v>0</v>
      </c>
      <c r="EJ32">
        <v>2.3102923076923081</v>
      </c>
      <c r="EK32">
        <v>0.48099143688160378</v>
      </c>
      <c r="EL32">
        <v>-85.323078155131924</v>
      </c>
      <c r="EM32">
        <v>20005.188461538459</v>
      </c>
      <c r="EN32">
        <v>15</v>
      </c>
      <c r="EO32">
        <v>1657595233.5999999</v>
      </c>
      <c r="EP32" t="s">
        <v>449</v>
      </c>
      <c r="EQ32">
        <v>1657595222.5999999</v>
      </c>
      <c r="ER32">
        <v>1657595233.5999999</v>
      </c>
      <c r="ES32">
        <v>14</v>
      </c>
      <c r="ET32">
        <v>-0.92300000000000004</v>
      </c>
      <c r="EU32">
        <v>2.3E-2</v>
      </c>
      <c r="EV32">
        <v>3.19</v>
      </c>
      <c r="EW32">
        <v>0.8</v>
      </c>
      <c r="EX32">
        <v>410</v>
      </c>
      <c r="EY32">
        <v>21</v>
      </c>
      <c r="EZ32">
        <v>0.09</v>
      </c>
      <c r="FA32">
        <v>0.02</v>
      </c>
      <c r="FB32">
        <v>-20.403115</v>
      </c>
      <c r="FC32">
        <v>4.4746716697998373E-2</v>
      </c>
      <c r="FD32">
        <v>4.4565337146710737E-2</v>
      </c>
      <c r="FE32">
        <v>1</v>
      </c>
      <c r="FF32">
        <v>3.7456394999999998</v>
      </c>
      <c r="FG32">
        <v>-4.9089455909953443E-2</v>
      </c>
      <c r="FH32">
        <v>8.6767876976447961E-3</v>
      </c>
      <c r="FI32">
        <v>1</v>
      </c>
      <c r="FJ32">
        <v>2</v>
      </c>
      <c r="FK32">
        <v>2</v>
      </c>
      <c r="FL32" t="s">
        <v>407</v>
      </c>
      <c r="FM32">
        <v>3.0608399999999998</v>
      </c>
      <c r="FN32">
        <v>2.7639200000000002</v>
      </c>
      <c r="FO32">
        <v>9.8545900000000006E-2</v>
      </c>
      <c r="FP32">
        <v>0.10384599999999999</v>
      </c>
      <c r="FQ32">
        <v>0.11977599999999999</v>
      </c>
      <c r="FR32">
        <v>0.109663</v>
      </c>
      <c r="FS32">
        <v>28645.3</v>
      </c>
      <c r="FT32">
        <v>22263.8</v>
      </c>
      <c r="FU32">
        <v>29832.3</v>
      </c>
      <c r="FV32">
        <v>24294.2</v>
      </c>
      <c r="FW32">
        <v>34526.300000000003</v>
      </c>
      <c r="FX32">
        <v>31572.6</v>
      </c>
      <c r="FY32">
        <v>43130.6</v>
      </c>
      <c r="FZ32">
        <v>39627.5</v>
      </c>
      <c r="GA32">
        <v>2.07917</v>
      </c>
      <c r="GB32">
        <v>1.9580200000000001</v>
      </c>
      <c r="GC32">
        <v>9.1511800000000004E-2</v>
      </c>
      <c r="GD32">
        <v>0</v>
      </c>
      <c r="GE32">
        <v>25.768699999999999</v>
      </c>
      <c r="GF32">
        <v>999.9</v>
      </c>
      <c r="GG32">
        <v>56.5</v>
      </c>
      <c r="GH32">
        <v>34.5</v>
      </c>
      <c r="GI32">
        <v>30.632899999999999</v>
      </c>
      <c r="GJ32">
        <v>30.893699999999999</v>
      </c>
      <c r="GK32">
        <v>37.139400000000002</v>
      </c>
      <c r="GL32">
        <v>1</v>
      </c>
      <c r="GM32">
        <v>1.2256100000000001E-2</v>
      </c>
      <c r="GN32">
        <v>0.61095299999999997</v>
      </c>
      <c r="GO32">
        <v>20.2666</v>
      </c>
      <c r="GP32">
        <v>5.22553</v>
      </c>
      <c r="GQ32">
        <v>11.9047</v>
      </c>
      <c r="GR32">
        <v>4.9637000000000002</v>
      </c>
      <c r="GS32">
        <v>3.2919999999999998</v>
      </c>
      <c r="GT32">
        <v>9999</v>
      </c>
      <c r="GU32">
        <v>9999</v>
      </c>
      <c r="GV32">
        <v>8575.7999999999993</v>
      </c>
      <c r="GW32">
        <v>987</v>
      </c>
      <c r="GX32">
        <v>1.87714</v>
      </c>
      <c r="GY32">
        <v>1.8754599999999999</v>
      </c>
      <c r="GZ32">
        <v>1.87408</v>
      </c>
      <c r="HA32">
        <v>1.8733200000000001</v>
      </c>
      <c r="HB32">
        <v>1.8747799999999999</v>
      </c>
      <c r="HC32">
        <v>1.8696699999999999</v>
      </c>
      <c r="HD32">
        <v>1.8739300000000001</v>
      </c>
      <c r="HE32">
        <v>1.87897</v>
      </c>
      <c r="HF32">
        <v>0</v>
      </c>
      <c r="HG32">
        <v>0</v>
      </c>
      <c r="HH32">
        <v>0</v>
      </c>
      <c r="HI32">
        <v>0</v>
      </c>
      <c r="HJ32" t="s">
        <v>401</v>
      </c>
      <c r="HK32" t="s">
        <v>402</v>
      </c>
      <c r="HL32" t="s">
        <v>403</v>
      </c>
      <c r="HM32" t="s">
        <v>404</v>
      </c>
      <c r="HN32" t="s">
        <v>404</v>
      </c>
      <c r="HO32" t="s">
        <v>403</v>
      </c>
      <c r="HP32">
        <v>0</v>
      </c>
      <c r="HQ32">
        <v>100</v>
      </c>
      <c r="HR32">
        <v>100</v>
      </c>
      <c r="HS32">
        <v>3.19</v>
      </c>
      <c r="HT32">
        <v>0.8</v>
      </c>
      <c r="HU32">
        <v>3.142667335923353</v>
      </c>
      <c r="HV32">
        <v>3.163010181404715E-3</v>
      </c>
      <c r="HW32">
        <v>-2.0387379993135292E-6</v>
      </c>
      <c r="HX32">
        <v>3.1271754133825109E-10</v>
      </c>
      <c r="HY32">
        <v>0.21697669616357579</v>
      </c>
      <c r="HZ32">
        <v>2.270584893602463E-2</v>
      </c>
      <c r="IA32">
        <v>3.1699989254327387E-4</v>
      </c>
      <c r="IB32">
        <v>-2.3669067489602241E-6</v>
      </c>
      <c r="IC32">
        <v>4</v>
      </c>
      <c r="ID32">
        <v>1883</v>
      </c>
      <c r="IE32">
        <v>1</v>
      </c>
      <c r="IF32">
        <v>28</v>
      </c>
      <c r="IG32">
        <v>10.4</v>
      </c>
      <c r="IH32">
        <v>14.1</v>
      </c>
      <c r="II32">
        <v>1.0583499999999999</v>
      </c>
      <c r="IJ32">
        <v>2.4255399999999998</v>
      </c>
      <c r="IK32">
        <v>1.42578</v>
      </c>
      <c r="IL32">
        <v>2.2814899999999998</v>
      </c>
      <c r="IM32">
        <v>1.5478499999999999</v>
      </c>
      <c r="IN32">
        <v>2.3901400000000002</v>
      </c>
      <c r="IO32">
        <v>36.908000000000001</v>
      </c>
      <c r="IP32">
        <v>15.244</v>
      </c>
      <c r="IQ32">
        <v>18</v>
      </c>
      <c r="IR32">
        <v>565.87599999999998</v>
      </c>
      <c r="IS32">
        <v>474.24599999999998</v>
      </c>
      <c r="IT32">
        <v>25.000800000000002</v>
      </c>
      <c r="IU32">
        <v>27.3964</v>
      </c>
      <c r="IV32">
        <v>30</v>
      </c>
      <c r="IW32">
        <v>27.2502</v>
      </c>
      <c r="IX32">
        <v>27.171500000000002</v>
      </c>
      <c r="IY32">
        <v>21.2026</v>
      </c>
      <c r="IZ32">
        <v>34.238799999999998</v>
      </c>
      <c r="JA32">
        <v>43.016800000000003</v>
      </c>
      <c r="JB32">
        <v>25</v>
      </c>
      <c r="JC32">
        <v>410</v>
      </c>
      <c r="JD32">
        <v>20.790299999999998</v>
      </c>
      <c r="JE32">
        <v>99.912800000000004</v>
      </c>
      <c r="JF32">
        <v>100.82899999999999</v>
      </c>
    </row>
    <row r="33" spans="1:266" x14ac:dyDescent="0.2">
      <c r="A33">
        <v>17</v>
      </c>
      <c r="B33">
        <v>1657595404.5999999</v>
      </c>
      <c r="C33">
        <v>2406.099999904633</v>
      </c>
      <c r="D33" t="s">
        <v>450</v>
      </c>
      <c r="E33" t="s">
        <v>451</v>
      </c>
      <c r="F33" t="s">
        <v>394</v>
      </c>
      <c r="H33" t="s">
        <v>395</v>
      </c>
      <c r="I33" t="s">
        <v>448</v>
      </c>
      <c r="J33" t="s">
        <v>625</v>
      </c>
      <c r="K33">
        <v>1657595404.5999999</v>
      </c>
      <c r="L33">
        <f t="shared" si="0"/>
        <v>3.5020224324743702E-3</v>
      </c>
      <c r="M33">
        <f t="shared" si="1"/>
        <v>3.5020224324743703</v>
      </c>
      <c r="N33">
        <f t="shared" si="2"/>
        <v>18.179035197818813</v>
      </c>
      <c r="O33">
        <f t="shared" si="3"/>
        <v>378.71499999999997</v>
      </c>
      <c r="P33">
        <f t="shared" si="4"/>
        <v>264.94926600913686</v>
      </c>
      <c r="Q33">
        <f t="shared" si="5"/>
        <v>26.872722581392754</v>
      </c>
      <c r="R33">
        <f t="shared" si="6"/>
        <v>38.411516611112994</v>
      </c>
      <c r="S33">
        <f t="shared" si="7"/>
        <v>0.29097476685240226</v>
      </c>
      <c r="T33">
        <f t="shared" si="8"/>
        <v>1.9213397225498685</v>
      </c>
      <c r="U33">
        <f t="shared" si="9"/>
        <v>0.26852480620103991</v>
      </c>
      <c r="V33">
        <f t="shared" si="10"/>
        <v>0.16970047016654791</v>
      </c>
      <c r="W33">
        <f t="shared" si="11"/>
        <v>241.73798699999998</v>
      </c>
      <c r="X33">
        <f t="shared" si="12"/>
        <v>27.672348299020211</v>
      </c>
      <c r="Y33">
        <f t="shared" si="13"/>
        <v>27.672348299020211</v>
      </c>
      <c r="Z33">
        <f t="shared" si="14"/>
        <v>3.7229557126098194</v>
      </c>
      <c r="AA33">
        <f t="shared" si="15"/>
        <v>68.525961626819836</v>
      </c>
      <c r="AB33">
        <f t="shared" si="16"/>
        <v>2.4403785900347401</v>
      </c>
      <c r="AC33">
        <f t="shared" si="17"/>
        <v>3.5612467626862454</v>
      </c>
      <c r="AD33">
        <f t="shared" si="18"/>
        <v>1.2825771225750793</v>
      </c>
      <c r="AE33">
        <f t="shared" si="19"/>
        <v>-154.43918927211973</v>
      </c>
      <c r="AF33">
        <f t="shared" si="20"/>
        <v>-78.490044468733842</v>
      </c>
      <c r="AG33">
        <f t="shared" si="21"/>
        <v>-8.8421931169927923</v>
      </c>
      <c r="AH33">
        <f t="shared" si="22"/>
        <v>-3.3439857846403243E-2</v>
      </c>
      <c r="AI33">
        <v>0</v>
      </c>
      <c r="AJ33">
        <v>0</v>
      </c>
      <c r="AK33">
        <f t="shared" si="23"/>
        <v>1</v>
      </c>
      <c r="AL33">
        <f t="shared" si="24"/>
        <v>0</v>
      </c>
      <c r="AM33">
        <f t="shared" si="25"/>
        <v>25936.022394284671</v>
      </c>
      <c r="AN33" t="s">
        <v>397</v>
      </c>
      <c r="AO33" t="s">
        <v>397</v>
      </c>
      <c r="AP33">
        <v>0</v>
      </c>
      <c r="AQ33">
        <v>0</v>
      </c>
      <c r="AR33" t="e">
        <f t="shared" si="26"/>
        <v>#DIV/0!</v>
      </c>
      <c r="AS33">
        <v>0</v>
      </c>
      <c r="AT33" t="s">
        <v>397</v>
      </c>
      <c r="AU33" t="s">
        <v>397</v>
      </c>
      <c r="AV33">
        <v>0</v>
      </c>
      <c r="AW33">
        <v>0</v>
      </c>
      <c r="AX33" t="e">
        <f t="shared" si="27"/>
        <v>#DIV/0!</v>
      </c>
      <c r="AY33">
        <v>0.5</v>
      </c>
      <c r="AZ33">
        <f t="shared" si="28"/>
        <v>1261.1810999999998</v>
      </c>
      <c r="BA33">
        <f t="shared" si="29"/>
        <v>18.179035197818813</v>
      </c>
      <c r="BB33" t="e">
        <f t="shared" si="30"/>
        <v>#DIV/0!</v>
      </c>
      <c r="BC33">
        <f t="shared" si="31"/>
        <v>1.4414294027890852E-2</v>
      </c>
      <c r="BD33" t="e">
        <f t="shared" si="32"/>
        <v>#DIV/0!</v>
      </c>
      <c r="BE33" t="e">
        <f t="shared" si="33"/>
        <v>#DIV/0!</v>
      </c>
      <c r="BF33" t="s">
        <v>397</v>
      </c>
      <c r="BG33">
        <v>0</v>
      </c>
      <c r="BH33" t="e">
        <f t="shared" si="34"/>
        <v>#DIV/0!</v>
      </c>
      <c r="BI33" t="e">
        <f t="shared" si="35"/>
        <v>#DIV/0!</v>
      </c>
      <c r="BJ33" t="e">
        <f t="shared" si="36"/>
        <v>#DIV/0!</v>
      </c>
      <c r="BK33" t="e">
        <f t="shared" si="37"/>
        <v>#DIV/0!</v>
      </c>
      <c r="BL33" t="e">
        <f t="shared" si="38"/>
        <v>#DIV/0!</v>
      </c>
      <c r="BM33" t="e">
        <f t="shared" si="39"/>
        <v>#DIV/0!</v>
      </c>
      <c r="BN33" t="e">
        <f t="shared" si="40"/>
        <v>#DIV/0!</v>
      </c>
      <c r="BO33" t="e">
        <f t="shared" si="41"/>
        <v>#DIV/0!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f t="shared" si="42"/>
        <v>1499.96</v>
      </c>
      <c r="CI33">
        <f t="shared" si="43"/>
        <v>1261.1810999999998</v>
      </c>
      <c r="CJ33">
        <f t="shared" si="44"/>
        <v>0.84080982159524242</v>
      </c>
      <c r="CK33">
        <f t="shared" si="45"/>
        <v>0.16116295567881808</v>
      </c>
      <c r="CL33">
        <v>6</v>
      </c>
      <c r="CM33">
        <v>0.5</v>
      </c>
      <c r="CN33" t="s">
        <v>398</v>
      </c>
      <c r="CO33">
        <v>2</v>
      </c>
      <c r="CP33">
        <v>1657595404.5999999</v>
      </c>
      <c r="CQ33">
        <v>378.71499999999997</v>
      </c>
      <c r="CR33">
        <v>399.98399999999998</v>
      </c>
      <c r="CS33">
        <v>24.060700000000001</v>
      </c>
      <c r="CT33">
        <v>20.3339</v>
      </c>
      <c r="CU33">
        <v>375.57799999999997</v>
      </c>
      <c r="CV33">
        <v>23.154499999999999</v>
      </c>
      <c r="CW33">
        <v>550.24599999999998</v>
      </c>
      <c r="CX33">
        <v>101.32599999999999</v>
      </c>
      <c r="CY33">
        <v>9.9918199999999999E-2</v>
      </c>
      <c r="CZ33">
        <v>26.9146</v>
      </c>
      <c r="DA33">
        <v>27.0016</v>
      </c>
      <c r="DB33">
        <v>999.9</v>
      </c>
      <c r="DC33">
        <v>0</v>
      </c>
      <c r="DD33">
        <v>0</v>
      </c>
      <c r="DE33">
        <v>5011.25</v>
      </c>
      <c r="DF33">
        <v>0</v>
      </c>
      <c r="DG33">
        <v>1720.84</v>
      </c>
      <c r="DH33">
        <v>-21.268999999999998</v>
      </c>
      <c r="DI33">
        <v>388.05099999999999</v>
      </c>
      <c r="DJ33">
        <v>408.286</v>
      </c>
      <c r="DK33">
        <v>3.72688</v>
      </c>
      <c r="DL33">
        <v>399.98399999999998</v>
      </c>
      <c r="DM33">
        <v>20.3339</v>
      </c>
      <c r="DN33">
        <v>2.4379900000000001</v>
      </c>
      <c r="DO33">
        <v>2.0603500000000001</v>
      </c>
      <c r="DP33">
        <v>20.618300000000001</v>
      </c>
      <c r="DQ33">
        <v>17.915900000000001</v>
      </c>
      <c r="DR33">
        <v>1499.96</v>
      </c>
      <c r="DS33">
        <v>0.97300600000000004</v>
      </c>
      <c r="DT33">
        <v>2.6993699999999999E-2</v>
      </c>
      <c r="DU33">
        <v>0</v>
      </c>
      <c r="DV33">
        <v>2.4992000000000001</v>
      </c>
      <c r="DW33">
        <v>0</v>
      </c>
      <c r="DX33">
        <v>18144.099999999999</v>
      </c>
      <c r="DY33">
        <v>13303.2</v>
      </c>
      <c r="DZ33">
        <v>36</v>
      </c>
      <c r="EA33">
        <v>38</v>
      </c>
      <c r="EB33">
        <v>36.436999999999998</v>
      </c>
      <c r="EC33">
        <v>37.25</v>
      </c>
      <c r="ED33">
        <v>36.311999999999998</v>
      </c>
      <c r="EE33">
        <v>1459.47</v>
      </c>
      <c r="EF33">
        <v>40.49</v>
      </c>
      <c r="EG33">
        <v>0</v>
      </c>
      <c r="EH33">
        <v>1657595424.8</v>
      </c>
      <c r="EI33">
        <v>0</v>
      </c>
      <c r="EJ33">
        <v>2.385103846153847</v>
      </c>
      <c r="EK33">
        <v>0.70433162376199099</v>
      </c>
      <c r="EL33">
        <v>-1300.512818124467</v>
      </c>
      <c r="EM33">
        <v>18417.95384615385</v>
      </c>
      <c r="EN33">
        <v>15</v>
      </c>
      <c r="EO33">
        <v>1657595233.5999999</v>
      </c>
      <c r="EP33" t="s">
        <v>449</v>
      </c>
      <c r="EQ33">
        <v>1657595222.5999999</v>
      </c>
      <c r="ER33">
        <v>1657595233.5999999</v>
      </c>
      <c r="ES33">
        <v>14</v>
      </c>
      <c r="ET33">
        <v>-0.92300000000000004</v>
      </c>
      <c r="EU33">
        <v>2.3E-2</v>
      </c>
      <c r="EV33">
        <v>3.19</v>
      </c>
      <c r="EW33">
        <v>0.8</v>
      </c>
      <c r="EX33">
        <v>410</v>
      </c>
      <c r="EY33">
        <v>21</v>
      </c>
      <c r="EZ33">
        <v>0.09</v>
      </c>
      <c r="FA33">
        <v>0.02</v>
      </c>
      <c r="FB33">
        <v>-21.239909999999998</v>
      </c>
      <c r="FC33">
        <v>-0.32963977485924723</v>
      </c>
      <c r="FD33">
        <v>5.7731459361426249E-2</v>
      </c>
      <c r="FE33">
        <v>0</v>
      </c>
      <c r="FF33">
        <v>3.7912332499999999</v>
      </c>
      <c r="FG33">
        <v>-0.3854608255159474</v>
      </c>
      <c r="FH33">
        <v>4.0855491882212068E-2</v>
      </c>
      <c r="FI33">
        <v>1</v>
      </c>
      <c r="FJ33">
        <v>1</v>
      </c>
      <c r="FK33">
        <v>2</v>
      </c>
      <c r="FL33" t="s">
        <v>400</v>
      </c>
      <c r="FM33">
        <v>3.0607099999999998</v>
      </c>
      <c r="FN33">
        <v>2.7639200000000002</v>
      </c>
      <c r="FO33">
        <v>9.6550999999999998E-2</v>
      </c>
      <c r="FP33">
        <v>0.101863</v>
      </c>
      <c r="FQ33">
        <v>0.118354</v>
      </c>
      <c r="FR33">
        <v>0.10815</v>
      </c>
      <c r="FS33">
        <v>28701.9</v>
      </c>
      <c r="FT33">
        <v>22307.7</v>
      </c>
      <c r="FU33">
        <v>29825.7</v>
      </c>
      <c r="FV33">
        <v>24288.7</v>
      </c>
      <c r="FW33">
        <v>34573.699999999997</v>
      </c>
      <c r="FX33">
        <v>31617.7</v>
      </c>
      <c r="FY33">
        <v>43118.3</v>
      </c>
      <c r="FZ33">
        <v>39615.599999999999</v>
      </c>
      <c r="GA33">
        <v>2.0783</v>
      </c>
      <c r="GB33">
        <v>1.9558500000000001</v>
      </c>
      <c r="GC33">
        <v>9.4871999999999998E-2</v>
      </c>
      <c r="GD33">
        <v>0</v>
      </c>
      <c r="GE33">
        <v>25.4481</v>
      </c>
      <c r="GF33">
        <v>999.9</v>
      </c>
      <c r="GG33">
        <v>55.2</v>
      </c>
      <c r="GH33">
        <v>34.5</v>
      </c>
      <c r="GI33">
        <v>29.930399999999999</v>
      </c>
      <c r="GJ33">
        <v>30.933700000000002</v>
      </c>
      <c r="GK33">
        <v>37.520000000000003</v>
      </c>
      <c r="GL33">
        <v>1</v>
      </c>
      <c r="GM33">
        <v>2.0409E-2</v>
      </c>
      <c r="GN33">
        <v>0.57017200000000001</v>
      </c>
      <c r="GO33">
        <v>20.267099999999999</v>
      </c>
      <c r="GP33">
        <v>5.2256799999999997</v>
      </c>
      <c r="GQ33">
        <v>11.904500000000001</v>
      </c>
      <c r="GR33">
        <v>4.9640000000000004</v>
      </c>
      <c r="GS33">
        <v>3.2919999999999998</v>
      </c>
      <c r="GT33">
        <v>9999</v>
      </c>
      <c r="GU33">
        <v>9999</v>
      </c>
      <c r="GV33">
        <v>8640</v>
      </c>
      <c r="GW33">
        <v>987.1</v>
      </c>
      <c r="GX33">
        <v>1.8771</v>
      </c>
      <c r="GY33">
        <v>1.87544</v>
      </c>
      <c r="GZ33">
        <v>1.87408</v>
      </c>
      <c r="HA33">
        <v>1.87331</v>
      </c>
      <c r="HB33">
        <v>1.8747100000000001</v>
      </c>
      <c r="HC33">
        <v>1.86968</v>
      </c>
      <c r="HD33">
        <v>1.87392</v>
      </c>
      <c r="HE33">
        <v>1.87897</v>
      </c>
      <c r="HF33">
        <v>0</v>
      </c>
      <c r="HG33">
        <v>0</v>
      </c>
      <c r="HH33">
        <v>0</v>
      </c>
      <c r="HI33">
        <v>0</v>
      </c>
      <c r="HJ33" t="s">
        <v>401</v>
      </c>
      <c r="HK33" t="s">
        <v>402</v>
      </c>
      <c r="HL33" t="s">
        <v>403</v>
      </c>
      <c r="HM33" t="s">
        <v>404</v>
      </c>
      <c r="HN33" t="s">
        <v>404</v>
      </c>
      <c r="HO33" t="s">
        <v>403</v>
      </c>
      <c r="HP33">
        <v>0</v>
      </c>
      <c r="HQ33">
        <v>100</v>
      </c>
      <c r="HR33">
        <v>100</v>
      </c>
      <c r="HS33">
        <v>3.137</v>
      </c>
      <c r="HT33">
        <v>0.90620000000000001</v>
      </c>
      <c r="HU33">
        <v>2.2197669673675482</v>
      </c>
      <c r="HV33">
        <v>3.163010181404715E-3</v>
      </c>
      <c r="HW33">
        <v>-2.0387379993135292E-6</v>
      </c>
      <c r="HX33">
        <v>3.1271754133825109E-10</v>
      </c>
      <c r="HY33">
        <v>0.2399720225529339</v>
      </c>
      <c r="HZ33">
        <v>2.270584893602463E-2</v>
      </c>
      <c r="IA33">
        <v>3.1699989254327387E-4</v>
      </c>
      <c r="IB33">
        <v>-2.3669067489602241E-6</v>
      </c>
      <c r="IC33">
        <v>4</v>
      </c>
      <c r="ID33">
        <v>1883</v>
      </c>
      <c r="IE33">
        <v>1</v>
      </c>
      <c r="IF33">
        <v>28</v>
      </c>
      <c r="IG33">
        <v>3</v>
      </c>
      <c r="IH33">
        <v>2.9</v>
      </c>
      <c r="II33">
        <v>1.0376000000000001</v>
      </c>
      <c r="IJ33">
        <v>2.4365199999999998</v>
      </c>
      <c r="IK33">
        <v>1.42578</v>
      </c>
      <c r="IL33">
        <v>2.2814899999999998</v>
      </c>
      <c r="IM33">
        <v>1.5478499999999999</v>
      </c>
      <c r="IN33">
        <v>2.3584000000000001</v>
      </c>
      <c r="IO33">
        <v>36.812899999999999</v>
      </c>
      <c r="IP33">
        <v>15.2178</v>
      </c>
      <c r="IQ33">
        <v>18</v>
      </c>
      <c r="IR33">
        <v>566.24599999999998</v>
      </c>
      <c r="IS33">
        <v>473.76900000000001</v>
      </c>
      <c r="IT33">
        <v>24.9985</v>
      </c>
      <c r="IU33">
        <v>27.482500000000002</v>
      </c>
      <c r="IV33">
        <v>29.9999</v>
      </c>
      <c r="IW33">
        <v>27.351700000000001</v>
      </c>
      <c r="IX33">
        <v>27.275700000000001</v>
      </c>
      <c r="IY33">
        <v>20.780200000000001</v>
      </c>
      <c r="IZ33">
        <v>32.557099999999998</v>
      </c>
      <c r="JA33">
        <v>35.985999999999997</v>
      </c>
      <c r="JB33">
        <v>25</v>
      </c>
      <c r="JC33">
        <v>400</v>
      </c>
      <c r="JD33">
        <v>20.432099999999998</v>
      </c>
      <c r="JE33">
        <v>99.886899999999997</v>
      </c>
      <c r="JF33">
        <v>100.801</v>
      </c>
    </row>
    <row r="34" spans="1:266" x14ac:dyDescent="0.2">
      <c r="A34">
        <v>18</v>
      </c>
      <c r="B34">
        <v>1657595480.0999999</v>
      </c>
      <c r="C34">
        <v>2481.599999904633</v>
      </c>
      <c r="D34" t="s">
        <v>452</v>
      </c>
      <c r="E34" t="s">
        <v>453</v>
      </c>
      <c r="F34" t="s">
        <v>394</v>
      </c>
      <c r="H34" t="s">
        <v>395</v>
      </c>
      <c r="I34" t="s">
        <v>448</v>
      </c>
      <c r="J34" t="s">
        <v>625</v>
      </c>
      <c r="K34">
        <v>1657595480.0999999</v>
      </c>
      <c r="L34">
        <f t="shared" si="0"/>
        <v>3.7133983338007389E-3</v>
      </c>
      <c r="M34">
        <f t="shared" si="1"/>
        <v>3.7133983338007388</v>
      </c>
      <c r="N34">
        <f t="shared" si="2"/>
        <v>13.119150354140352</v>
      </c>
      <c r="O34">
        <f t="shared" si="3"/>
        <v>284.524</v>
      </c>
      <c r="P34">
        <f t="shared" si="4"/>
        <v>205.20481663647126</v>
      </c>
      <c r="Q34">
        <f t="shared" si="5"/>
        <v>20.812892699537308</v>
      </c>
      <c r="R34">
        <f t="shared" si="6"/>
        <v>28.857838619518404</v>
      </c>
      <c r="S34">
        <f t="shared" si="7"/>
        <v>0.30414146815370791</v>
      </c>
      <c r="T34">
        <f t="shared" si="8"/>
        <v>1.9234041603495151</v>
      </c>
      <c r="U34">
        <f t="shared" si="9"/>
        <v>0.2797291426953375</v>
      </c>
      <c r="V34">
        <f t="shared" si="10"/>
        <v>0.17686048752799841</v>
      </c>
      <c r="W34">
        <f t="shared" si="11"/>
        <v>241.74596700000001</v>
      </c>
      <c r="X34">
        <f t="shared" si="12"/>
        <v>27.439455939360979</v>
      </c>
      <c r="Y34">
        <f t="shared" si="13"/>
        <v>27.439455939360979</v>
      </c>
      <c r="Z34">
        <f t="shared" si="14"/>
        <v>3.6725862973827965</v>
      </c>
      <c r="AA34">
        <f t="shared" si="15"/>
        <v>67.039137660541414</v>
      </c>
      <c r="AB34">
        <f t="shared" si="16"/>
        <v>2.3662547299251604</v>
      </c>
      <c r="AC34">
        <f t="shared" si="17"/>
        <v>3.5296616461669004</v>
      </c>
      <c r="AD34">
        <f t="shared" si="18"/>
        <v>1.3063315674576361</v>
      </c>
      <c r="AE34">
        <f t="shared" si="19"/>
        <v>-163.76086652061258</v>
      </c>
      <c r="AF34">
        <f t="shared" si="20"/>
        <v>-70.134434979943791</v>
      </c>
      <c r="AG34">
        <f t="shared" si="21"/>
        <v>-7.8772756917099711</v>
      </c>
      <c r="AH34">
        <f t="shared" si="22"/>
        <v>-2.6610192266332433E-2</v>
      </c>
      <c r="AI34">
        <v>0</v>
      </c>
      <c r="AJ34">
        <v>0</v>
      </c>
      <c r="AK34">
        <f t="shared" si="23"/>
        <v>1</v>
      </c>
      <c r="AL34">
        <f t="shared" si="24"/>
        <v>0</v>
      </c>
      <c r="AM34">
        <f t="shared" si="25"/>
        <v>26001.21250961614</v>
      </c>
      <c r="AN34" t="s">
        <v>397</v>
      </c>
      <c r="AO34" t="s">
        <v>397</v>
      </c>
      <c r="AP34">
        <v>0</v>
      </c>
      <c r="AQ34">
        <v>0</v>
      </c>
      <c r="AR34" t="e">
        <f t="shared" si="26"/>
        <v>#DIV/0!</v>
      </c>
      <c r="AS34">
        <v>0</v>
      </c>
      <c r="AT34" t="s">
        <v>397</v>
      </c>
      <c r="AU34" t="s">
        <v>397</v>
      </c>
      <c r="AV34">
        <v>0</v>
      </c>
      <c r="AW34">
        <v>0</v>
      </c>
      <c r="AX34" t="e">
        <f t="shared" si="27"/>
        <v>#DIV/0!</v>
      </c>
      <c r="AY34">
        <v>0.5</v>
      </c>
      <c r="AZ34">
        <f t="shared" si="28"/>
        <v>1261.2231000000002</v>
      </c>
      <c r="BA34">
        <f t="shared" si="29"/>
        <v>13.119150354140352</v>
      </c>
      <c r="BB34" t="e">
        <f t="shared" si="30"/>
        <v>#DIV/0!</v>
      </c>
      <c r="BC34">
        <f t="shared" si="31"/>
        <v>1.0401926791651969E-2</v>
      </c>
      <c r="BD34" t="e">
        <f t="shared" si="32"/>
        <v>#DIV/0!</v>
      </c>
      <c r="BE34" t="e">
        <f t="shared" si="33"/>
        <v>#DIV/0!</v>
      </c>
      <c r="BF34" t="s">
        <v>397</v>
      </c>
      <c r="BG34">
        <v>0</v>
      </c>
      <c r="BH34" t="e">
        <f t="shared" si="34"/>
        <v>#DIV/0!</v>
      </c>
      <c r="BI34" t="e">
        <f t="shared" si="35"/>
        <v>#DIV/0!</v>
      </c>
      <c r="BJ34" t="e">
        <f t="shared" si="36"/>
        <v>#DIV/0!</v>
      </c>
      <c r="BK34" t="e">
        <f t="shared" si="37"/>
        <v>#DIV/0!</v>
      </c>
      <c r="BL34" t="e">
        <f t="shared" si="38"/>
        <v>#DIV/0!</v>
      </c>
      <c r="BM34" t="e">
        <f t="shared" si="39"/>
        <v>#DIV/0!</v>
      </c>
      <c r="BN34" t="e">
        <f t="shared" si="40"/>
        <v>#DIV/0!</v>
      </c>
      <c r="BO34" t="e">
        <f t="shared" si="41"/>
        <v>#DIV/0!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f t="shared" si="42"/>
        <v>1500.01</v>
      </c>
      <c r="CI34">
        <f t="shared" si="43"/>
        <v>1261.2231000000002</v>
      </c>
      <c r="CJ34">
        <f t="shared" si="44"/>
        <v>0.8408097946013694</v>
      </c>
      <c r="CK34">
        <f t="shared" si="45"/>
        <v>0.16116290358064281</v>
      </c>
      <c r="CL34">
        <v>6</v>
      </c>
      <c r="CM34">
        <v>0.5</v>
      </c>
      <c r="CN34" t="s">
        <v>398</v>
      </c>
      <c r="CO34">
        <v>2</v>
      </c>
      <c r="CP34">
        <v>1657595480.0999999</v>
      </c>
      <c r="CQ34">
        <v>284.524</v>
      </c>
      <c r="CR34">
        <v>299.98500000000001</v>
      </c>
      <c r="CS34">
        <v>23.330100000000002</v>
      </c>
      <c r="CT34">
        <v>19.374500000000001</v>
      </c>
      <c r="CU34">
        <v>281.50900000000001</v>
      </c>
      <c r="CV34">
        <v>22.447500000000002</v>
      </c>
      <c r="CW34">
        <v>550.12099999999998</v>
      </c>
      <c r="CX34">
        <v>101.325</v>
      </c>
      <c r="CY34">
        <v>9.9971599999999994E-2</v>
      </c>
      <c r="CZ34">
        <v>26.763100000000001</v>
      </c>
      <c r="DA34">
        <v>26.875399999999999</v>
      </c>
      <c r="DB34">
        <v>999.9</v>
      </c>
      <c r="DC34">
        <v>0</v>
      </c>
      <c r="DD34">
        <v>0</v>
      </c>
      <c r="DE34">
        <v>5020</v>
      </c>
      <c r="DF34">
        <v>0</v>
      </c>
      <c r="DG34">
        <v>1715.57</v>
      </c>
      <c r="DH34">
        <v>-15.5204</v>
      </c>
      <c r="DI34">
        <v>291.25900000000001</v>
      </c>
      <c r="DJ34">
        <v>305.911</v>
      </c>
      <c r="DK34">
        <v>3.9556499999999999</v>
      </c>
      <c r="DL34">
        <v>299.98500000000001</v>
      </c>
      <c r="DM34">
        <v>19.374500000000001</v>
      </c>
      <c r="DN34">
        <v>2.3639199999999998</v>
      </c>
      <c r="DO34">
        <v>1.9631099999999999</v>
      </c>
      <c r="DP34">
        <v>20.1187</v>
      </c>
      <c r="DQ34">
        <v>17.149899999999999</v>
      </c>
      <c r="DR34">
        <v>1500.01</v>
      </c>
      <c r="DS34">
        <v>0.97300600000000004</v>
      </c>
      <c r="DT34">
        <v>2.6993799999999998E-2</v>
      </c>
      <c r="DU34">
        <v>0</v>
      </c>
      <c r="DV34">
        <v>2.4561000000000002</v>
      </c>
      <c r="DW34">
        <v>0</v>
      </c>
      <c r="DX34">
        <v>18211.400000000001</v>
      </c>
      <c r="DY34">
        <v>13303.7</v>
      </c>
      <c r="DZ34">
        <v>36.811999999999998</v>
      </c>
      <c r="EA34">
        <v>39.686999999999998</v>
      </c>
      <c r="EB34">
        <v>37.625</v>
      </c>
      <c r="EC34">
        <v>37.811999999999998</v>
      </c>
      <c r="ED34">
        <v>37.061999999999998</v>
      </c>
      <c r="EE34">
        <v>1459.52</v>
      </c>
      <c r="EF34">
        <v>40.49</v>
      </c>
      <c r="EG34">
        <v>0</v>
      </c>
      <c r="EH34">
        <v>1657595500.4000001</v>
      </c>
      <c r="EI34">
        <v>0</v>
      </c>
      <c r="EJ34">
        <v>2.396896153846154</v>
      </c>
      <c r="EK34">
        <v>-0.45887522084865051</v>
      </c>
      <c r="EL34">
        <v>767.83931502528617</v>
      </c>
      <c r="EM34">
        <v>18088.557692307691</v>
      </c>
      <c r="EN34">
        <v>15</v>
      </c>
      <c r="EO34">
        <v>1657595510.0999999</v>
      </c>
      <c r="EP34" t="s">
        <v>454</v>
      </c>
      <c r="EQ34">
        <v>1657595510.0999999</v>
      </c>
      <c r="ER34">
        <v>1657595233.5999999</v>
      </c>
      <c r="ES34">
        <v>15</v>
      </c>
      <c r="ET34">
        <v>2.7E-2</v>
      </c>
      <c r="EU34">
        <v>2.3E-2</v>
      </c>
      <c r="EV34">
        <v>3.0150000000000001</v>
      </c>
      <c r="EW34">
        <v>0.8</v>
      </c>
      <c r="EX34">
        <v>300</v>
      </c>
      <c r="EY34">
        <v>21</v>
      </c>
      <c r="EZ34">
        <v>0.12</v>
      </c>
      <c r="FA34">
        <v>0.02</v>
      </c>
      <c r="FB34">
        <v>-15.504217499999999</v>
      </c>
      <c r="FC34">
        <v>-0.21567917448404761</v>
      </c>
      <c r="FD34">
        <v>4.3036617475703122E-2</v>
      </c>
      <c r="FE34">
        <v>0</v>
      </c>
      <c r="FF34">
        <v>4.0078079999999998</v>
      </c>
      <c r="FG34">
        <v>-0.18063759849906991</v>
      </c>
      <c r="FH34">
        <v>2.107964565641467E-2</v>
      </c>
      <c r="FI34">
        <v>1</v>
      </c>
      <c r="FJ34">
        <v>1</v>
      </c>
      <c r="FK34">
        <v>2</v>
      </c>
      <c r="FL34" t="s">
        <v>400</v>
      </c>
      <c r="FM34">
        <v>3.0605000000000002</v>
      </c>
      <c r="FN34">
        <v>2.7640099999999999</v>
      </c>
      <c r="FO34">
        <v>7.6542399999999997E-2</v>
      </c>
      <c r="FP34">
        <v>8.1082100000000004E-2</v>
      </c>
      <c r="FQ34">
        <v>0.11581900000000001</v>
      </c>
      <c r="FR34">
        <v>0.10455399999999999</v>
      </c>
      <c r="FS34">
        <v>29341.3</v>
      </c>
      <c r="FT34">
        <v>22829.200000000001</v>
      </c>
      <c r="FU34">
        <v>29829.200000000001</v>
      </c>
      <c r="FV34">
        <v>24294.1</v>
      </c>
      <c r="FW34">
        <v>34677.699999999997</v>
      </c>
      <c r="FX34">
        <v>31752.400000000001</v>
      </c>
      <c r="FY34">
        <v>43122.3</v>
      </c>
      <c r="FZ34">
        <v>39623.300000000003</v>
      </c>
      <c r="GA34">
        <v>2.0791200000000001</v>
      </c>
      <c r="GB34">
        <v>1.9556199999999999</v>
      </c>
      <c r="GC34">
        <v>0.108041</v>
      </c>
      <c r="GD34">
        <v>0</v>
      </c>
      <c r="GE34">
        <v>25.105599999999999</v>
      </c>
      <c r="GF34">
        <v>999.9</v>
      </c>
      <c r="GG34">
        <v>54.2</v>
      </c>
      <c r="GH34">
        <v>34.4</v>
      </c>
      <c r="GI34">
        <v>29.225999999999999</v>
      </c>
      <c r="GJ34">
        <v>30.973700000000001</v>
      </c>
      <c r="GK34">
        <v>37.235599999999998</v>
      </c>
      <c r="GL34">
        <v>1</v>
      </c>
      <c r="GM34">
        <v>1.56072E-2</v>
      </c>
      <c r="GN34">
        <v>0.48102099999999998</v>
      </c>
      <c r="GO34">
        <v>20.269300000000001</v>
      </c>
      <c r="GP34">
        <v>5.2274700000000003</v>
      </c>
      <c r="GQ34">
        <v>11.9041</v>
      </c>
      <c r="GR34">
        <v>4.9639499999999996</v>
      </c>
      <c r="GS34">
        <v>3.2919999999999998</v>
      </c>
      <c r="GT34">
        <v>9999</v>
      </c>
      <c r="GU34">
        <v>9999</v>
      </c>
      <c r="GV34">
        <v>8660.1</v>
      </c>
      <c r="GW34">
        <v>987.1</v>
      </c>
      <c r="GX34">
        <v>1.87706</v>
      </c>
      <c r="GY34">
        <v>1.8754200000000001</v>
      </c>
      <c r="GZ34">
        <v>1.87408</v>
      </c>
      <c r="HA34">
        <v>1.87327</v>
      </c>
      <c r="HB34">
        <v>1.8747100000000001</v>
      </c>
      <c r="HC34">
        <v>1.86968</v>
      </c>
      <c r="HD34">
        <v>1.8738900000000001</v>
      </c>
      <c r="HE34">
        <v>1.87897</v>
      </c>
      <c r="HF34">
        <v>0</v>
      </c>
      <c r="HG34">
        <v>0</v>
      </c>
      <c r="HH34">
        <v>0</v>
      </c>
      <c r="HI34">
        <v>0</v>
      </c>
      <c r="HJ34" t="s">
        <v>401</v>
      </c>
      <c r="HK34" t="s">
        <v>402</v>
      </c>
      <c r="HL34" t="s">
        <v>403</v>
      </c>
      <c r="HM34" t="s">
        <v>404</v>
      </c>
      <c r="HN34" t="s">
        <v>404</v>
      </c>
      <c r="HO34" t="s">
        <v>403</v>
      </c>
      <c r="HP34">
        <v>0</v>
      </c>
      <c r="HQ34">
        <v>100</v>
      </c>
      <c r="HR34">
        <v>100</v>
      </c>
      <c r="HS34">
        <v>3.0150000000000001</v>
      </c>
      <c r="HT34">
        <v>0.88260000000000005</v>
      </c>
      <c r="HU34">
        <v>2.2197669673675482</v>
      </c>
      <c r="HV34">
        <v>3.163010181404715E-3</v>
      </c>
      <c r="HW34">
        <v>-2.0387379993135292E-6</v>
      </c>
      <c r="HX34">
        <v>3.1271754133825109E-10</v>
      </c>
      <c r="HY34">
        <v>0.2399720225529339</v>
      </c>
      <c r="HZ34">
        <v>2.270584893602463E-2</v>
      </c>
      <c r="IA34">
        <v>3.1699989254327387E-4</v>
      </c>
      <c r="IB34">
        <v>-2.3669067489602241E-6</v>
      </c>
      <c r="IC34">
        <v>4</v>
      </c>
      <c r="ID34">
        <v>1883</v>
      </c>
      <c r="IE34">
        <v>1</v>
      </c>
      <c r="IF34">
        <v>28</v>
      </c>
      <c r="IG34">
        <v>4.3</v>
      </c>
      <c r="IH34">
        <v>4.0999999999999996</v>
      </c>
      <c r="II34">
        <v>0.82031200000000004</v>
      </c>
      <c r="IJ34">
        <v>2.4572799999999999</v>
      </c>
      <c r="IK34">
        <v>1.42578</v>
      </c>
      <c r="IL34">
        <v>2.2814899999999998</v>
      </c>
      <c r="IM34">
        <v>1.5478499999999999</v>
      </c>
      <c r="IN34">
        <v>2.2900399999999999</v>
      </c>
      <c r="IO34">
        <v>36.646900000000002</v>
      </c>
      <c r="IP34">
        <v>15.209</v>
      </c>
      <c r="IQ34">
        <v>18</v>
      </c>
      <c r="IR34">
        <v>566.44600000000003</v>
      </c>
      <c r="IS34">
        <v>473.298</v>
      </c>
      <c r="IT34">
        <v>24.999199999999998</v>
      </c>
      <c r="IU34">
        <v>27.422699999999999</v>
      </c>
      <c r="IV34">
        <v>29.999700000000001</v>
      </c>
      <c r="IW34">
        <v>27.313700000000001</v>
      </c>
      <c r="IX34">
        <v>27.235800000000001</v>
      </c>
      <c r="IY34">
        <v>16.435400000000001</v>
      </c>
      <c r="IZ34">
        <v>34.4084</v>
      </c>
      <c r="JA34">
        <v>32.5092</v>
      </c>
      <c r="JB34">
        <v>25</v>
      </c>
      <c r="JC34">
        <v>300</v>
      </c>
      <c r="JD34">
        <v>19.504899999999999</v>
      </c>
      <c r="JE34">
        <v>99.897099999999995</v>
      </c>
      <c r="JF34">
        <v>100.822</v>
      </c>
    </row>
    <row r="35" spans="1:266" x14ac:dyDescent="0.2">
      <c r="A35">
        <v>19</v>
      </c>
      <c r="B35">
        <v>1657595586.0999999</v>
      </c>
      <c r="C35">
        <v>2587.599999904633</v>
      </c>
      <c r="D35" t="s">
        <v>455</v>
      </c>
      <c r="E35" t="s">
        <v>456</v>
      </c>
      <c r="F35" t="s">
        <v>394</v>
      </c>
      <c r="H35" t="s">
        <v>395</v>
      </c>
      <c r="I35" t="s">
        <v>448</v>
      </c>
      <c r="J35" t="s">
        <v>625</v>
      </c>
      <c r="K35">
        <v>1657595586.0999999</v>
      </c>
      <c r="L35">
        <f t="shared" si="0"/>
        <v>3.6559433134478944E-3</v>
      </c>
      <c r="M35">
        <f t="shared" si="1"/>
        <v>3.6559433134478945</v>
      </c>
      <c r="N35">
        <f t="shared" si="2"/>
        <v>7.8417013886152729</v>
      </c>
      <c r="O35">
        <f t="shared" si="3"/>
        <v>190.691</v>
      </c>
      <c r="P35">
        <f t="shared" si="4"/>
        <v>142.57213185925951</v>
      </c>
      <c r="Q35">
        <f t="shared" si="5"/>
        <v>14.462051614821618</v>
      </c>
      <c r="R35">
        <f t="shared" si="6"/>
        <v>19.343072510161402</v>
      </c>
      <c r="S35">
        <f t="shared" si="7"/>
        <v>0.30192123444547508</v>
      </c>
      <c r="T35">
        <f t="shared" si="8"/>
        <v>1.9182040898996833</v>
      </c>
      <c r="U35">
        <f t="shared" si="9"/>
        <v>0.27778925207764948</v>
      </c>
      <c r="V35">
        <f t="shared" si="10"/>
        <v>0.17562543082201032</v>
      </c>
      <c r="W35">
        <f t="shared" si="11"/>
        <v>241.75727999999995</v>
      </c>
      <c r="X35">
        <f t="shared" si="12"/>
        <v>27.432653067118935</v>
      </c>
      <c r="Y35">
        <f t="shared" si="13"/>
        <v>27.432653067118935</v>
      </c>
      <c r="Z35">
        <f t="shared" si="14"/>
        <v>3.6711239724359408</v>
      </c>
      <c r="AA35">
        <f t="shared" si="15"/>
        <v>67.434343676043511</v>
      </c>
      <c r="AB35">
        <f t="shared" si="16"/>
        <v>2.3759222222535801</v>
      </c>
      <c r="AC35">
        <f t="shared" si="17"/>
        <v>3.5233118508093995</v>
      </c>
      <c r="AD35">
        <f t="shared" si="18"/>
        <v>1.2952017501823607</v>
      </c>
      <c r="AE35">
        <f t="shared" si="19"/>
        <v>-161.22710012305214</v>
      </c>
      <c r="AF35">
        <f t="shared" si="20"/>
        <v>-72.405782542813114</v>
      </c>
      <c r="AG35">
        <f t="shared" si="21"/>
        <v>-8.1529086828495423</v>
      </c>
      <c r="AH35">
        <f t="shared" si="22"/>
        <v>-2.851134871482941E-2</v>
      </c>
      <c r="AI35">
        <v>0</v>
      </c>
      <c r="AJ35">
        <v>0</v>
      </c>
      <c r="AK35">
        <f t="shared" si="23"/>
        <v>1</v>
      </c>
      <c r="AL35">
        <f t="shared" si="24"/>
        <v>0</v>
      </c>
      <c r="AM35">
        <f t="shared" si="25"/>
        <v>25872.303973133177</v>
      </c>
      <c r="AN35" t="s">
        <v>397</v>
      </c>
      <c r="AO35" t="s">
        <v>397</v>
      </c>
      <c r="AP35">
        <v>0</v>
      </c>
      <c r="AQ35">
        <v>0</v>
      </c>
      <c r="AR35" t="e">
        <f t="shared" si="26"/>
        <v>#DIV/0!</v>
      </c>
      <c r="AS35">
        <v>0</v>
      </c>
      <c r="AT35" t="s">
        <v>397</v>
      </c>
      <c r="AU35" t="s">
        <v>397</v>
      </c>
      <c r="AV35">
        <v>0</v>
      </c>
      <c r="AW35">
        <v>0</v>
      </c>
      <c r="AX35" t="e">
        <f t="shared" si="27"/>
        <v>#DIV/0!</v>
      </c>
      <c r="AY35">
        <v>0.5</v>
      </c>
      <c r="AZ35">
        <f t="shared" si="28"/>
        <v>1261.2743999999998</v>
      </c>
      <c r="BA35">
        <f t="shared" si="29"/>
        <v>7.8417013886152729</v>
      </c>
      <c r="BB35" t="e">
        <f t="shared" si="30"/>
        <v>#DIV/0!</v>
      </c>
      <c r="BC35">
        <f t="shared" si="31"/>
        <v>6.2172841917787864E-3</v>
      </c>
      <c r="BD35" t="e">
        <f t="shared" si="32"/>
        <v>#DIV/0!</v>
      </c>
      <c r="BE35" t="e">
        <f t="shared" si="33"/>
        <v>#DIV/0!</v>
      </c>
      <c r="BF35" t="s">
        <v>397</v>
      </c>
      <c r="BG35">
        <v>0</v>
      </c>
      <c r="BH35" t="e">
        <f t="shared" si="34"/>
        <v>#DIV/0!</v>
      </c>
      <c r="BI35" t="e">
        <f t="shared" si="35"/>
        <v>#DIV/0!</v>
      </c>
      <c r="BJ35" t="e">
        <f t="shared" si="36"/>
        <v>#DIV/0!</v>
      </c>
      <c r="BK35" t="e">
        <f t="shared" si="37"/>
        <v>#DIV/0!</v>
      </c>
      <c r="BL35" t="e">
        <f t="shared" si="38"/>
        <v>#DIV/0!</v>
      </c>
      <c r="BM35" t="e">
        <f t="shared" si="39"/>
        <v>#DIV/0!</v>
      </c>
      <c r="BN35" t="e">
        <f t="shared" si="40"/>
        <v>#DIV/0!</v>
      </c>
      <c r="BO35" t="e">
        <f t="shared" si="41"/>
        <v>#DIV/0!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f t="shared" si="42"/>
        <v>1500.07</v>
      </c>
      <c r="CI35">
        <f t="shared" si="43"/>
        <v>1261.2743999999998</v>
      </c>
      <c r="CJ35">
        <f t="shared" si="44"/>
        <v>0.84081036218309801</v>
      </c>
      <c r="CK35">
        <f t="shared" si="45"/>
        <v>0.16116399901337936</v>
      </c>
      <c r="CL35">
        <v>6</v>
      </c>
      <c r="CM35">
        <v>0.5</v>
      </c>
      <c r="CN35" t="s">
        <v>398</v>
      </c>
      <c r="CO35">
        <v>2</v>
      </c>
      <c r="CP35">
        <v>1657595586.0999999</v>
      </c>
      <c r="CQ35">
        <v>190.691</v>
      </c>
      <c r="CR35">
        <v>200.00399999999999</v>
      </c>
      <c r="CS35">
        <v>23.422699999999999</v>
      </c>
      <c r="CT35">
        <v>19.528700000000001</v>
      </c>
      <c r="CU35">
        <v>187.892</v>
      </c>
      <c r="CV35">
        <v>22.537099999999999</v>
      </c>
      <c r="CW35">
        <v>550.125</v>
      </c>
      <c r="CX35">
        <v>101.337</v>
      </c>
      <c r="CY35">
        <v>9.9735400000000002E-2</v>
      </c>
      <c r="CZ35">
        <v>26.732500000000002</v>
      </c>
      <c r="DA35">
        <v>26.9133</v>
      </c>
      <c r="DB35">
        <v>999.9</v>
      </c>
      <c r="DC35">
        <v>0</v>
      </c>
      <c r="DD35">
        <v>0</v>
      </c>
      <c r="DE35">
        <v>4997.5</v>
      </c>
      <c r="DF35">
        <v>0</v>
      </c>
      <c r="DG35">
        <v>1734.63</v>
      </c>
      <c r="DH35">
        <v>-9.3399699999999992</v>
      </c>
      <c r="DI35">
        <v>195.23699999999999</v>
      </c>
      <c r="DJ35">
        <v>203.98699999999999</v>
      </c>
      <c r="DK35">
        <v>3.8940600000000001</v>
      </c>
      <c r="DL35">
        <v>200.00399999999999</v>
      </c>
      <c r="DM35">
        <v>19.528700000000001</v>
      </c>
      <c r="DN35">
        <v>2.37358</v>
      </c>
      <c r="DO35">
        <v>1.9789699999999999</v>
      </c>
      <c r="DP35">
        <v>20.1846</v>
      </c>
      <c r="DQ35">
        <v>17.277100000000001</v>
      </c>
      <c r="DR35">
        <v>1500.07</v>
      </c>
      <c r="DS35">
        <v>0.97299100000000005</v>
      </c>
      <c r="DT35">
        <v>2.7008999999999998E-2</v>
      </c>
      <c r="DU35">
        <v>0</v>
      </c>
      <c r="DV35">
        <v>2.3323</v>
      </c>
      <c r="DW35">
        <v>0</v>
      </c>
      <c r="DX35">
        <v>18183</v>
      </c>
      <c r="DY35">
        <v>13304.2</v>
      </c>
      <c r="DZ35">
        <v>38.061999999999998</v>
      </c>
      <c r="EA35">
        <v>41.125</v>
      </c>
      <c r="EB35">
        <v>39</v>
      </c>
      <c r="EC35">
        <v>38</v>
      </c>
      <c r="ED35">
        <v>38</v>
      </c>
      <c r="EE35">
        <v>1459.55</v>
      </c>
      <c r="EF35">
        <v>40.520000000000003</v>
      </c>
      <c r="EG35">
        <v>0</v>
      </c>
      <c r="EH35">
        <v>1657595606</v>
      </c>
      <c r="EI35">
        <v>0</v>
      </c>
      <c r="EJ35">
        <v>2.3474153846153851</v>
      </c>
      <c r="EK35">
        <v>-0.48555213064875091</v>
      </c>
      <c r="EL35">
        <v>-1206.803414945701</v>
      </c>
      <c r="EM35">
        <v>18153.223076923081</v>
      </c>
      <c r="EN35">
        <v>15</v>
      </c>
      <c r="EO35">
        <v>1657595603.0999999</v>
      </c>
      <c r="EP35" t="s">
        <v>457</v>
      </c>
      <c r="EQ35">
        <v>1657595603.0999999</v>
      </c>
      <c r="ER35">
        <v>1657595233.5999999</v>
      </c>
      <c r="ES35">
        <v>16</v>
      </c>
      <c r="ET35">
        <v>5.0000000000000001E-3</v>
      </c>
      <c r="EU35">
        <v>2.3E-2</v>
      </c>
      <c r="EV35">
        <v>2.7989999999999999</v>
      </c>
      <c r="EW35">
        <v>0.8</v>
      </c>
      <c r="EX35">
        <v>200</v>
      </c>
      <c r="EY35">
        <v>21</v>
      </c>
      <c r="EZ35">
        <v>0.18</v>
      </c>
      <c r="FA35">
        <v>0.02</v>
      </c>
      <c r="FB35">
        <v>-9.3517882926829277</v>
      </c>
      <c r="FC35">
        <v>-0.1658613240417981</v>
      </c>
      <c r="FD35">
        <v>3.8553142474330643E-2</v>
      </c>
      <c r="FE35">
        <v>0</v>
      </c>
      <c r="FF35">
        <v>3.9442556097560968</v>
      </c>
      <c r="FG35">
        <v>-2.84366550522588E-2</v>
      </c>
      <c r="FH35">
        <v>2.4104227040367049E-2</v>
      </c>
      <c r="FI35">
        <v>1</v>
      </c>
      <c r="FJ35">
        <v>1</v>
      </c>
      <c r="FK35">
        <v>2</v>
      </c>
      <c r="FL35" t="s">
        <v>400</v>
      </c>
      <c r="FM35">
        <v>3.0606100000000001</v>
      </c>
      <c r="FN35">
        <v>2.7636699999999998</v>
      </c>
      <c r="FO35">
        <v>5.3902499999999999E-2</v>
      </c>
      <c r="FP35">
        <v>5.7317399999999998E-2</v>
      </c>
      <c r="FQ35">
        <v>0.116174</v>
      </c>
      <c r="FR35">
        <v>0.10516499999999999</v>
      </c>
      <c r="FS35">
        <v>30067.3</v>
      </c>
      <c r="FT35">
        <v>23422.6</v>
      </c>
      <c r="FU35">
        <v>29835.3</v>
      </c>
      <c r="FV35">
        <v>24296.799999999999</v>
      </c>
      <c r="FW35">
        <v>34668</v>
      </c>
      <c r="FX35">
        <v>31732.3</v>
      </c>
      <c r="FY35">
        <v>43129.5</v>
      </c>
      <c r="FZ35">
        <v>39626.9</v>
      </c>
      <c r="GA35">
        <v>2.07958</v>
      </c>
      <c r="GB35">
        <v>1.9581</v>
      </c>
      <c r="GC35">
        <v>0.12191</v>
      </c>
      <c r="GD35">
        <v>0</v>
      </c>
      <c r="GE35">
        <v>24.916</v>
      </c>
      <c r="GF35">
        <v>999.9</v>
      </c>
      <c r="GG35">
        <v>53.4</v>
      </c>
      <c r="GH35">
        <v>34.4</v>
      </c>
      <c r="GI35">
        <v>28.788399999999999</v>
      </c>
      <c r="GJ35">
        <v>31.373699999999999</v>
      </c>
      <c r="GK35">
        <v>37.063299999999998</v>
      </c>
      <c r="GL35">
        <v>1</v>
      </c>
      <c r="GM35">
        <v>7.9268299999999993E-3</v>
      </c>
      <c r="GN35">
        <v>0.42047400000000001</v>
      </c>
      <c r="GO35">
        <v>20.269400000000001</v>
      </c>
      <c r="GP35">
        <v>5.2274700000000003</v>
      </c>
      <c r="GQ35">
        <v>11.9038</v>
      </c>
      <c r="GR35">
        <v>4.9649999999999999</v>
      </c>
      <c r="GS35">
        <v>3.2919999999999998</v>
      </c>
      <c r="GT35">
        <v>9999</v>
      </c>
      <c r="GU35">
        <v>9999</v>
      </c>
      <c r="GV35">
        <v>8684.7999999999993</v>
      </c>
      <c r="GW35">
        <v>987.1</v>
      </c>
      <c r="GX35">
        <v>1.87703</v>
      </c>
      <c r="GY35">
        <v>1.87537</v>
      </c>
      <c r="GZ35">
        <v>1.8740699999999999</v>
      </c>
      <c r="HA35">
        <v>1.8732</v>
      </c>
      <c r="HB35">
        <v>1.8747</v>
      </c>
      <c r="HC35">
        <v>1.86968</v>
      </c>
      <c r="HD35">
        <v>1.87392</v>
      </c>
      <c r="HE35">
        <v>1.87897</v>
      </c>
      <c r="HF35">
        <v>0</v>
      </c>
      <c r="HG35">
        <v>0</v>
      </c>
      <c r="HH35">
        <v>0</v>
      </c>
      <c r="HI35">
        <v>0</v>
      </c>
      <c r="HJ35" t="s">
        <v>401</v>
      </c>
      <c r="HK35" t="s">
        <v>402</v>
      </c>
      <c r="HL35" t="s">
        <v>403</v>
      </c>
      <c r="HM35" t="s">
        <v>404</v>
      </c>
      <c r="HN35" t="s">
        <v>404</v>
      </c>
      <c r="HO35" t="s">
        <v>403</v>
      </c>
      <c r="HP35">
        <v>0</v>
      </c>
      <c r="HQ35">
        <v>100</v>
      </c>
      <c r="HR35">
        <v>100</v>
      </c>
      <c r="HS35">
        <v>2.7989999999999999</v>
      </c>
      <c r="HT35">
        <v>0.88560000000000005</v>
      </c>
      <c r="HU35">
        <v>2.2471527088614218</v>
      </c>
      <c r="HV35">
        <v>3.163010181404715E-3</v>
      </c>
      <c r="HW35">
        <v>-2.0387379993135292E-6</v>
      </c>
      <c r="HX35">
        <v>3.1271754133825109E-10</v>
      </c>
      <c r="HY35">
        <v>0.2399720225529339</v>
      </c>
      <c r="HZ35">
        <v>2.270584893602463E-2</v>
      </c>
      <c r="IA35">
        <v>3.1699989254327387E-4</v>
      </c>
      <c r="IB35">
        <v>-2.3669067489602241E-6</v>
      </c>
      <c r="IC35">
        <v>4</v>
      </c>
      <c r="ID35">
        <v>1883</v>
      </c>
      <c r="IE35">
        <v>1</v>
      </c>
      <c r="IF35">
        <v>28</v>
      </c>
      <c r="IG35">
        <v>1.3</v>
      </c>
      <c r="IH35">
        <v>5.9</v>
      </c>
      <c r="II35">
        <v>0.59448199999999995</v>
      </c>
      <c r="IJ35">
        <v>2.4682599999999999</v>
      </c>
      <c r="IK35">
        <v>1.42578</v>
      </c>
      <c r="IL35">
        <v>2.2814899999999998</v>
      </c>
      <c r="IM35">
        <v>1.5478499999999999</v>
      </c>
      <c r="IN35">
        <v>2.2827099999999998</v>
      </c>
      <c r="IO35">
        <v>36.4343</v>
      </c>
      <c r="IP35">
        <v>15.1915</v>
      </c>
      <c r="IQ35">
        <v>18</v>
      </c>
      <c r="IR35">
        <v>566.13900000000001</v>
      </c>
      <c r="IS35">
        <v>474.32900000000001</v>
      </c>
      <c r="IT35">
        <v>24.999600000000001</v>
      </c>
      <c r="IU35">
        <v>27.325800000000001</v>
      </c>
      <c r="IV35">
        <v>29.999700000000001</v>
      </c>
      <c r="IW35">
        <v>27.249199999999998</v>
      </c>
      <c r="IX35">
        <v>27.175699999999999</v>
      </c>
      <c r="IY35">
        <v>11.9217</v>
      </c>
      <c r="IZ35">
        <v>32.624600000000001</v>
      </c>
      <c r="JA35">
        <v>29.751200000000001</v>
      </c>
      <c r="JB35">
        <v>25</v>
      </c>
      <c r="JC35">
        <v>200</v>
      </c>
      <c r="JD35">
        <v>19.667400000000001</v>
      </c>
      <c r="JE35">
        <v>99.915300000000002</v>
      </c>
      <c r="JF35">
        <v>100.83199999999999</v>
      </c>
    </row>
    <row r="36" spans="1:266" x14ac:dyDescent="0.2">
      <c r="A36">
        <v>20</v>
      </c>
      <c r="B36">
        <v>1657595679.0999999</v>
      </c>
      <c r="C36">
        <v>2680.599999904633</v>
      </c>
      <c r="D36" t="s">
        <v>458</v>
      </c>
      <c r="E36" t="s">
        <v>459</v>
      </c>
      <c r="F36" t="s">
        <v>394</v>
      </c>
      <c r="H36" t="s">
        <v>395</v>
      </c>
      <c r="I36" t="s">
        <v>448</v>
      </c>
      <c r="J36" t="s">
        <v>625</v>
      </c>
      <c r="K36">
        <v>1657595679.0999999</v>
      </c>
      <c r="L36">
        <f t="shared" si="0"/>
        <v>3.6695352259476402E-3</v>
      </c>
      <c r="M36">
        <f t="shared" si="1"/>
        <v>3.6695352259476404</v>
      </c>
      <c r="N36">
        <f t="shared" si="2"/>
        <v>2.3421425783472323</v>
      </c>
      <c r="O36">
        <f t="shared" si="3"/>
        <v>97.043599999999998</v>
      </c>
      <c r="P36">
        <f t="shared" si="4"/>
        <v>81.889226925500154</v>
      </c>
      <c r="Q36">
        <f t="shared" si="5"/>
        <v>8.3074360573256758</v>
      </c>
      <c r="R36">
        <f t="shared" si="6"/>
        <v>9.8448053796639989</v>
      </c>
      <c r="S36">
        <f t="shared" si="7"/>
        <v>0.30303143503340207</v>
      </c>
      <c r="T36">
        <f t="shared" si="8"/>
        <v>1.9165393448222281</v>
      </c>
      <c r="U36">
        <f t="shared" si="9"/>
        <v>0.27871000693087633</v>
      </c>
      <c r="V36">
        <f t="shared" si="10"/>
        <v>0.17621598207724781</v>
      </c>
      <c r="W36">
        <f t="shared" si="11"/>
        <v>241.73377800000003</v>
      </c>
      <c r="X36">
        <f t="shared" si="12"/>
        <v>27.423083181417098</v>
      </c>
      <c r="Y36">
        <f t="shared" si="13"/>
        <v>27.423083181417098</v>
      </c>
      <c r="Z36">
        <f t="shared" si="14"/>
        <v>3.6690677188199281</v>
      </c>
      <c r="AA36">
        <f t="shared" si="15"/>
        <v>67.375020579935835</v>
      </c>
      <c r="AB36">
        <f t="shared" si="16"/>
        <v>2.3731755747680001</v>
      </c>
      <c r="AC36">
        <f t="shared" si="17"/>
        <v>3.5223374395149762</v>
      </c>
      <c r="AD36">
        <f t="shared" si="18"/>
        <v>1.295892144051928</v>
      </c>
      <c r="AE36">
        <f t="shared" si="19"/>
        <v>-161.82650346429094</v>
      </c>
      <c r="AF36">
        <f t="shared" si="20"/>
        <v>-71.839765634446167</v>
      </c>
      <c r="AG36">
        <f t="shared" si="21"/>
        <v>-8.0956238248147674</v>
      </c>
      <c r="AH36">
        <f t="shared" si="22"/>
        <v>-2.8114923551839865E-2</v>
      </c>
      <c r="AI36">
        <v>0</v>
      </c>
      <c r="AJ36">
        <v>0</v>
      </c>
      <c r="AK36">
        <f t="shared" si="23"/>
        <v>1</v>
      </c>
      <c r="AL36">
        <f t="shared" si="24"/>
        <v>0</v>
      </c>
      <c r="AM36">
        <f t="shared" si="25"/>
        <v>25830.355576869475</v>
      </c>
      <c r="AN36" t="s">
        <v>397</v>
      </c>
      <c r="AO36" t="s">
        <v>397</v>
      </c>
      <c r="AP36">
        <v>0</v>
      </c>
      <c r="AQ36">
        <v>0</v>
      </c>
      <c r="AR36" t="e">
        <f t="shared" si="26"/>
        <v>#DIV/0!</v>
      </c>
      <c r="AS36">
        <v>0</v>
      </c>
      <c r="AT36" t="s">
        <v>397</v>
      </c>
      <c r="AU36" t="s">
        <v>397</v>
      </c>
      <c r="AV36">
        <v>0</v>
      </c>
      <c r="AW36">
        <v>0</v>
      </c>
      <c r="AX36" t="e">
        <f t="shared" si="27"/>
        <v>#DIV/0!</v>
      </c>
      <c r="AY36">
        <v>0.5</v>
      </c>
      <c r="AZ36">
        <f t="shared" si="28"/>
        <v>1261.1562000000001</v>
      </c>
      <c r="BA36">
        <f t="shared" si="29"/>
        <v>2.3421425783472323</v>
      </c>
      <c r="BB36" t="e">
        <f t="shared" si="30"/>
        <v>#DIV/0!</v>
      </c>
      <c r="BC36">
        <f t="shared" si="31"/>
        <v>1.8571391698722426E-3</v>
      </c>
      <c r="BD36" t="e">
        <f t="shared" si="32"/>
        <v>#DIV/0!</v>
      </c>
      <c r="BE36" t="e">
        <f t="shared" si="33"/>
        <v>#DIV/0!</v>
      </c>
      <c r="BF36" t="s">
        <v>397</v>
      </c>
      <c r="BG36">
        <v>0</v>
      </c>
      <c r="BH36" t="e">
        <f t="shared" si="34"/>
        <v>#DIV/0!</v>
      </c>
      <c r="BI36" t="e">
        <f t="shared" si="35"/>
        <v>#DIV/0!</v>
      </c>
      <c r="BJ36" t="e">
        <f t="shared" si="36"/>
        <v>#DIV/0!</v>
      </c>
      <c r="BK36" t="e">
        <f t="shared" si="37"/>
        <v>#DIV/0!</v>
      </c>
      <c r="BL36" t="e">
        <f t="shared" si="38"/>
        <v>#DIV/0!</v>
      </c>
      <c r="BM36" t="e">
        <f t="shared" si="39"/>
        <v>#DIV/0!</v>
      </c>
      <c r="BN36" t="e">
        <f t="shared" si="40"/>
        <v>#DIV/0!</v>
      </c>
      <c r="BO36" t="e">
        <f t="shared" si="41"/>
        <v>#DIV/0!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f t="shared" si="42"/>
        <v>1499.93</v>
      </c>
      <c r="CI36">
        <f t="shared" si="43"/>
        <v>1261.1562000000001</v>
      </c>
      <c r="CJ36">
        <f t="shared" si="44"/>
        <v>0.84081003780176411</v>
      </c>
      <c r="CK36">
        <f t="shared" si="45"/>
        <v>0.16116337295740468</v>
      </c>
      <c r="CL36">
        <v>6</v>
      </c>
      <c r="CM36">
        <v>0.5</v>
      </c>
      <c r="CN36" t="s">
        <v>398</v>
      </c>
      <c r="CO36">
        <v>2</v>
      </c>
      <c r="CP36">
        <v>1657595679.0999999</v>
      </c>
      <c r="CQ36">
        <v>97.043599999999998</v>
      </c>
      <c r="CR36">
        <v>99.985799999999998</v>
      </c>
      <c r="CS36">
        <v>23.3932</v>
      </c>
      <c r="CT36">
        <v>19.485499999999998</v>
      </c>
      <c r="CU36">
        <v>94.453599999999994</v>
      </c>
      <c r="CV36">
        <v>22.508500000000002</v>
      </c>
      <c r="CW36">
        <v>550.25099999999998</v>
      </c>
      <c r="CX36">
        <v>101.34699999999999</v>
      </c>
      <c r="CY36">
        <v>0.10024</v>
      </c>
      <c r="CZ36">
        <v>26.727799999999998</v>
      </c>
      <c r="DA36">
        <v>26.833300000000001</v>
      </c>
      <c r="DB36">
        <v>999.9</v>
      </c>
      <c r="DC36">
        <v>0</v>
      </c>
      <c r="DD36">
        <v>0</v>
      </c>
      <c r="DE36">
        <v>4990</v>
      </c>
      <c r="DF36">
        <v>0</v>
      </c>
      <c r="DG36">
        <v>1750.06</v>
      </c>
      <c r="DH36">
        <v>-2.9988299999999999</v>
      </c>
      <c r="DI36">
        <v>99.310199999999995</v>
      </c>
      <c r="DJ36">
        <v>101.973</v>
      </c>
      <c r="DK36">
        <v>3.9077099999999998</v>
      </c>
      <c r="DL36">
        <v>99.985799999999998</v>
      </c>
      <c r="DM36">
        <v>19.485499999999998</v>
      </c>
      <c r="DN36">
        <v>2.3708200000000001</v>
      </c>
      <c r="DO36">
        <v>1.97479</v>
      </c>
      <c r="DP36">
        <v>20.165800000000001</v>
      </c>
      <c r="DQ36">
        <v>17.243600000000001</v>
      </c>
      <c r="DR36">
        <v>1499.93</v>
      </c>
      <c r="DS36">
        <v>0.97299599999999997</v>
      </c>
      <c r="DT36">
        <v>2.7003900000000001E-2</v>
      </c>
      <c r="DU36">
        <v>0</v>
      </c>
      <c r="DV36">
        <v>2.2050000000000001</v>
      </c>
      <c r="DW36">
        <v>0</v>
      </c>
      <c r="DX36">
        <v>18329.8</v>
      </c>
      <c r="DY36">
        <v>13302.9</v>
      </c>
      <c r="DZ36">
        <v>38.811999999999998</v>
      </c>
      <c r="EA36">
        <v>41.75</v>
      </c>
      <c r="EB36">
        <v>39.811999999999998</v>
      </c>
      <c r="EC36">
        <v>38.125</v>
      </c>
      <c r="ED36">
        <v>38.5</v>
      </c>
      <c r="EE36">
        <v>1459.43</v>
      </c>
      <c r="EF36">
        <v>40.5</v>
      </c>
      <c r="EG36">
        <v>0</v>
      </c>
      <c r="EH36">
        <v>1657595699</v>
      </c>
      <c r="EI36">
        <v>0</v>
      </c>
      <c r="EJ36">
        <v>2.3315160000000001</v>
      </c>
      <c r="EK36">
        <v>-1.142546169569117</v>
      </c>
      <c r="EL36">
        <v>260.4307714516263</v>
      </c>
      <c r="EM36">
        <v>18320.031999999999</v>
      </c>
      <c r="EN36">
        <v>15</v>
      </c>
      <c r="EO36">
        <v>1657595708.5999999</v>
      </c>
      <c r="EP36" t="s">
        <v>460</v>
      </c>
      <c r="EQ36">
        <v>1657595708.5999999</v>
      </c>
      <c r="ER36">
        <v>1657595233.5999999</v>
      </c>
      <c r="ES36">
        <v>17</v>
      </c>
      <c r="ET36">
        <v>4.9000000000000002E-2</v>
      </c>
      <c r="EU36">
        <v>2.3E-2</v>
      </c>
      <c r="EV36">
        <v>2.59</v>
      </c>
      <c r="EW36">
        <v>0.8</v>
      </c>
      <c r="EX36">
        <v>100</v>
      </c>
      <c r="EY36">
        <v>21</v>
      </c>
      <c r="EZ36">
        <v>0.39</v>
      </c>
      <c r="FA36">
        <v>0.02</v>
      </c>
      <c r="FB36">
        <v>-3.004026341463415</v>
      </c>
      <c r="FC36">
        <v>0.14084801393728311</v>
      </c>
      <c r="FD36">
        <v>2.1693479491975649E-2</v>
      </c>
      <c r="FE36">
        <v>0</v>
      </c>
      <c r="FF36">
        <v>3.8956648780487808</v>
      </c>
      <c r="FG36">
        <v>0.1010636236933815</v>
      </c>
      <c r="FH36">
        <v>1.056688710235462E-2</v>
      </c>
      <c r="FI36">
        <v>1</v>
      </c>
      <c r="FJ36">
        <v>1</v>
      </c>
      <c r="FK36">
        <v>2</v>
      </c>
      <c r="FL36" t="s">
        <v>400</v>
      </c>
      <c r="FM36">
        <v>3.0610400000000002</v>
      </c>
      <c r="FN36">
        <v>2.7641499999999999</v>
      </c>
      <c r="FO36">
        <v>2.8173799999999999E-2</v>
      </c>
      <c r="FP36">
        <v>2.9950999999999998E-2</v>
      </c>
      <c r="FQ36">
        <v>0.116103</v>
      </c>
      <c r="FR36">
        <v>0.105031</v>
      </c>
      <c r="FS36">
        <v>30887.5</v>
      </c>
      <c r="FT36">
        <v>24105.599999999999</v>
      </c>
      <c r="FU36">
        <v>29837.1</v>
      </c>
      <c r="FV36">
        <v>24299.4</v>
      </c>
      <c r="FW36">
        <v>34671</v>
      </c>
      <c r="FX36">
        <v>31739.200000000001</v>
      </c>
      <c r="FY36">
        <v>43131.4</v>
      </c>
      <c r="FZ36">
        <v>39630.800000000003</v>
      </c>
      <c r="GA36">
        <v>2.08108</v>
      </c>
      <c r="GB36">
        <v>1.9595</v>
      </c>
      <c r="GC36">
        <v>0.12479</v>
      </c>
      <c r="GD36">
        <v>0</v>
      </c>
      <c r="GE36">
        <v>24.788499999999999</v>
      </c>
      <c r="GF36">
        <v>999.9</v>
      </c>
      <c r="GG36">
        <v>52.6</v>
      </c>
      <c r="GH36">
        <v>34.299999999999997</v>
      </c>
      <c r="GI36">
        <v>28.198699999999999</v>
      </c>
      <c r="GJ36">
        <v>30.893699999999999</v>
      </c>
      <c r="GK36">
        <v>37.215499999999999</v>
      </c>
      <c r="GL36">
        <v>1</v>
      </c>
      <c r="GM36">
        <v>6.35163E-4</v>
      </c>
      <c r="GN36">
        <v>0.37260300000000002</v>
      </c>
      <c r="GO36">
        <v>20.269600000000001</v>
      </c>
      <c r="GP36">
        <v>5.2280699999999998</v>
      </c>
      <c r="GQ36">
        <v>11.9023</v>
      </c>
      <c r="GR36">
        <v>4.9648000000000003</v>
      </c>
      <c r="GS36">
        <v>3.2919999999999998</v>
      </c>
      <c r="GT36">
        <v>9999</v>
      </c>
      <c r="GU36">
        <v>9999</v>
      </c>
      <c r="GV36">
        <v>8705.6</v>
      </c>
      <c r="GW36">
        <v>987.1</v>
      </c>
      <c r="GX36">
        <v>1.8770100000000001</v>
      </c>
      <c r="GY36">
        <v>1.8753899999999999</v>
      </c>
      <c r="GZ36">
        <v>1.8740600000000001</v>
      </c>
      <c r="HA36">
        <v>1.87321</v>
      </c>
      <c r="HB36">
        <v>1.87469</v>
      </c>
      <c r="HC36">
        <v>1.8696600000000001</v>
      </c>
      <c r="HD36">
        <v>1.8738699999999999</v>
      </c>
      <c r="HE36">
        <v>1.87897</v>
      </c>
      <c r="HF36">
        <v>0</v>
      </c>
      <c r="HG36">
        <v>0</v>
      </c>
      <c r="HH36">
        <v>0</v>
      </c>
      <c r="HI36">
        <v>0</v>
      </c>
      <c r="HJ36" t="s">
        <v>401</v>
      </c>
      <c r="HK36" t="s">
        <v>402</v>
      </c>
      <c r="HL36" t="s">
        <v>403</v>
      </c>
      <c r="HM36" t="s">
        <v>404</v>
      </c>
      <c r="HN36" t="s">
        <v>404</v>
      </c>
      <c r="HO36" t="s">
        <v>403</v>
      </c>
      <c r="HP36">
        <v>0</v>
      </c>
      <c r="HQ36">
        <v>100</v>
      </c>
      <c r="HR36">
        <v>100</v>
      </c>
      <c r="HS36">
        <v>2.59</v>
      </c>
      <c r="HT36">
        <v>0.88470000000000004</v>
      </c>
      <c r="HU36">
        <v>2.252534601826401</v>
      </c>
      <c r="HV36">
        <v>3.163010181404715E-3</v>
      </c>
      <c r="HW36">
        <v>-2.0387379993135292E-6</v>
      </c>
      <c r="HX36">
        <v>3.1271754133825109E-10</v>
      </c>
      <c r="HY36">
        <v>0.2399720225529339</v>
      </c>
      <c r="HZ36">
        <v>2.270584893602463E-2</v>
      </c>
      <c r="IA36">
        <v>3.1699989254327387E-4</v>
      </c>
      <c r="IB36">
        <v>-2.3669067489602241E-6</v>
      </c>
      <c r="IC36">
        <v>4</v>
      </c>
      <c r="ID36">
        <v>1883</v>
      </c>
      <c r="IE36">
        <v>1</v>
      </c>
      <c r="IF36">
        <v>28</v>
      </c>
      <c r="IG36">
        <v>1.3</v>
      </c>
      <c r="IH36">
        <v>7.4</v>
      </c>
      <c r="II36">
        <v>0.36132799999999998</v>
      </c>
      <c r="IJ36">
        <v>2.49634</v>
      </c>
      <c r="IK36">
        <v>1.42578</v>
      </c>
      <c r="IL36">
        <v>2.2814899999999998</v>
      </c>
      <c r="IM36">
        <v>1.5478499999999999</v>
      </c>
      <c r="IN36">
        <v>2.2607400000000002</v>
      </c>
      <c r="IO36">
        <v>36.2224</v>
      </c>
      <c r="IP36">
        <v>15.173999999999999</v>
      </c>
      <c r="IQ36">
        <v>18</v>
      </c>
      <c r="IR36">
        <v>566.40599999999995</v>
      </c>
      <c r="IS36">
        <v>474.55599999999998</v>
      </c>
      <c r="IT36">
        <v>24.9998</v>
      </c>
      <c r="IU36">
        <v>27.2227</v>
      </c>
      <c r="IV36">
        <v>29.999700000000001</v>
      </c>
      <c r="IW36">
        <v>27.170200000000001</v>
      </c>
      <c r="IX36">
        <v>27.099</v>
      </c>
      <c r="IY36">
        <v>7.2554299999999996</v>
      </c>
      <c r="IZ36">
        <v>32.021599999999999</v>
      </c>
      <c r="JA36">
        <v>27.101900000000001</v>
      </c>
      <c r="JB36">
        <v>25</v>
      </c>
      <c r="JC36">
        <v>100</v>
      </c>
      <c r="JD36">
        <v>19.593900000000001</v>
      </c>
      <c r="JE36">
        <v>99.920500000000004</v>
      </c>
      <c r="JF36">
        <v>100.842</v>
      </c>
    </row>
    <row r="37" spans="1:266" x14ac:dyDescent="0.2">
      <c r="A37">
        <v>21</v>
      </c>
      <c r="B37">
        <v>1657595784.5999999</v>
      </c>
      <c r="C37">
        <v>2786.099999904633</v>
      </c>
      <c r="D37" t="s">
        <v>461</v>
      </c>
      <c r="E37" t="s">
        <v>462</v>
      </c>
      <c r="F37" t="s">
        <v>394</v>
      </c>
      <c r="H37" t="s">
        <v>395</v>
      </c>
      <c r="I37" t="s">
        <v>448</v>
      </c>
      <c r="J37" t="s">
        <v>625</v>
      </c>
      <c r="K37">
        <v>1657595784.5999999</v>
      </c>
      <c r="L37">
        <f t="shared" si="0"/>
        <v>3.7983969862635789E-3</v>
      </c>
      <c r="M37">
        <f t="shared" si="1"/>
        <v>3.7983969862635791</v>
      </c>
      <c r="N37">
        <f t="shared" si="2"/>
        <v>-0.58911576762080409</v>
      </c>
      <c r="O37">
        <f t="shared" si="3"/>
        <v>50.442100000000003</v>
      </c>
      <c r="P37">
        <f t="shared" si="4"/>
        <v>52.577621731727383</v>
      </c>
      <c r="Q37">
        <f t="shared" si="5"/>
        <v>5.3336875713435221</v>
      </c>
      <c r="R37">
        <f t="shared" si="6"/>
        <v>5.1170515702523005</v>
      </c>
      <c r="S37">
        <f t="shared" si="7"/>
        <v>0.31786553542082563</v>
      </c>
      <c r="T37">
        <f t="shared" si="8"/>
        <v>1.9205135989552975</v>
      </c>
      <c r="U37">
        <f t="shared" si="9"/>
        <v>0.29126693921485436</v>
      </c>
      <c r="V37">
        <f t="shared" si="10"/>
        <v>0.18424578008241069</v>
      </c>
      <c r="W37">
        <f t="shared" si="11"/>
        <v>241.76308499999996</v>
      </c>
      <c r="X37">
        <f t="shared" si="12"/>
        <v>27.398872088836367</v>
      </c>
      <c r="Y37">
        <f t="shared" si="13"/>
        <v>27.398872088836367</v>
      </c>
      <c r="Z37">
        <f t="shared" si="14"/>
        <v>3.6638700390905261</v>
      </c>
      <c r="AA37">
        <f t="shared" si="15"/>
        <v>67.474721325611412</v>
      </c>
      <c r="AB37">
        <f t="shared" si="16"/>
        <v>2.3803545050761001</v>
      </c>
      <c r="AC37">
        <f t="shared" si="17"/>
        <v>3.5277722653929482</v>
      </c>
      <c r="AD37">
        <f t="shared" si="18"/>
        <v>1.283515534014426</v>
      </c>
      <c r="AE37">
        <f t="shared" si="19"/>
        <v>-167.50930709422383</v>
      </c>
      <c r="AF37">
        <f t="shared" si="20"/>
        <v>-66.769236540409878</v>
      </c>
      <c r="AG37">
        <f t="shared" si="21"/>
        <v>-7.5087286886614013</v>
      </c>
      <c r="AH37">
        <f t="shared" si="22"/>
        <v>-2.418732329513773E-2</v>
      </c>
      <c r="AI37">
        <v>0</v>
      </c>
      <c r="AJ37">
        <v>0</v>
      </c>
      <c r="AK37">
        <f t="shared" si="23"/>
        <v>1</v>
      </c>
      <c r="AL37">
        <f t="shared" si="24"/>
        <v>0</v>
      </c>
      <c r="AM37">
        <f t="shared" si="25"/>
        <v>25928.377792658222</v>
      </c>
      <c r="AN37" t="s">
        <v>397</v>
      </c>
      <c r="AO37" t="s">
        <v>397</v>
      </c>
      <c r="AP37">
        <v>0</v>
      </c>
      <c r="AQ37">
        <v>0</v>
      </c>
      <c r="AR37" t="e">
        <f t="shared" si="26"/>
        <v>#DIV/0!</v>
      </c>
      <c r="AS37">
        <v>0</v>
      </c>
      <c r="AT37" t="s">
        <v>397</v>
      </c>
      <c r="AU37" t="s">
        <v>397</v>
      </c>
      <c r="AV37">
        <v>0</v>
      </c>
      <c r="AW37">
        <v>0</v>
      </c>
      <c r="AX37" t="e">
        <f t="shared" si="27"/>
        <v>#DIV/0!</v>
      </c>
      <c r="AY37">
        <v>0.5</v>
      </c>
      <c r="AZ37">
        <f t="shared" si="28"/>
        <v>1261.3076999999998</v>
      </c>
      <c r="BA37">
        <f t="shared" si="29"/>
        <v>-0.58911576762080409</v>
      </c>
      <c r="BB37" t="e">
        <f t="shared" si="30"/>
        <v>#DIV/0!</v>
      </c>
      <c r="BC37">
        <f t="shared" si="31"/>
        <v>-4.6706744723813557E-4</v>
      </c>
      <c r="BD37" t="e">
        <f t="shared" si="32"/>
        <v>#DIV/0!</v>
      </c>
      <c r="BE37" t="e">
        <f t="shared" si="33"/>
        <v>#DIV/0!</v>
      </c>
      <c r="BF37" t="s">
        <v>397</v>
      </c>
      <c r="BG37">
        <v>0</v>
      </c>
      <c r="BH37" t="e">
        <f t="shared" si="34"/>
        <v>#DIV/0!</v>
      </c>
      <c r="BI37" t="e">
        <f t="shared" si="35"/>
        <v>#DIV/0!</v>
      </c>
      <c r="BJ37" t="e">
        <f t="shared" si="36"/>
        <v>#DIV/0!</v>
      </c>
      <c r="BK37" t="e">
        <f t="shared" si="37"/>
        <v>#DIV/0!</v>
      </c>
      <c r="BL37" t="e">
        <f t="shared" si="38"/>
        <v>#DIV/0!</v>
      </c>
      <c r="BM37" t="e">
        <f t="shared" si="39"/>
        <v>#DIV/0!</v>
      </c>
      <c r="BN37" t="e">
        <f t="shared" si="40"/>
        <v>#DIV/0!</v>
      </c>
      <c r="BO37" t="e">
        <f t="shared" si="41"/>
        <v>#DIV/0!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f t="shared" si="42"/>
        <v>1500.11</v>
      </c>
      <c r="CI37">
        <f t="shared" si="43"/>
        <v>1261.3076999999998</v>
      </c>
      <c r="CJ37">
        <f t="shared" si="44"/>
        <v>0.84081014058969006</v>
      </c>
      <c r="CK37">
        <f t="shared" si="45"/>
        <v>0.16116357133810186</v>
      </c>
      <c r="CL37">
        <v>6</v>
      </c>
      <c r="CM37">
        <v>0.5</v>
      </c>
      <c r="CN37" t="s">
        <v>398</v>
      </c>
      <c r="CO37">
        <v>2</v>
      </c>
      <c r="CP37">
        <v>1657595784.5999999</v>
      </c>
      <c r="CQ37">
        <v>50.442100000000003</v>
      </c>
      <c r="CR37">
        <v>50.008699999999997</v>
      </c>
      <c r="CS37">
        <v>23.464700000000001</v>
      </c>
      <c r="CT37">
        <v>19.4206</v>
      </c>
      <c r="CU37">
        <v>47.865099999999998</v>
      </c>
      <c r="CV37">
        <v>22.5778</v>
      </c>
      <c r="CW37">
        <v>550.32299999999998</v>
      </c>
      <c r="CX37">
        <v>101.34399999999999</v>
      </c>
      <c r="CY37">
        <v>0.100063</v>
      </c>
      <c r="CZ37">
        <v>26.754000000000001</v>
      </c>
      <c r="DA37">
        <v>26.8965</v>
      </c>
      <c r="DB37">
        <v>999.9</v>
      </c>
      <c r="DC37">
        <v>0</v>
      </c>
      <c r="DD37">
        <v>0</v>
      </c>
      <c r="DE37">
        <v>5006.88</v>
      </c>
      <c r="DF37">
        <v>0</v>
      </c>
      <c r="DG37">
        <v>1750.99</v>
      </c>
      <c r="DH37">
        <v>0.30417300000000003</v>
      </c>
      <c r="DI37">
        <v>51.521900000000002</v>
      </c>
      <c r="DJ37">
        <v>50.999200000000002</v>
      </c>
      <c r="DK37">
        <v>4.0441900000000004</v>
      </c>
      <c r="DL37">
        <v>50.008699999999997</v>
      </c>
      <c r="DM37">
        <v>19.4206</v>
      </c>
      <c r="DN37">
        <v>2.3780100000000002</v>
      </c>
      <c r="DO37">
        <v>1.9681599999999999</v>
      </c>
      <c r="DP37">
        <v>20.2148</v>
      </c>
      <c r="DQ37">
        <v>17.1905</v>
      </c>
      <c r="DR37">
        <v>1500.11</v>
      </c>
      <c r="DS37">
        <v>0.97299599999999997</v>
      </c>
      <c r="DT37">
        <v>2.7003900000000001E-2</v>
      </c>
      <c r="DU37">
        <v>0</v>
      </c>
      <c r="DV37">
        <v>2.7585000000000002</v>
      </c>
      <c r="DW37">
        <v>0</v>
      </c>
      <c r="DX37">
        <v>18155.2</v>
      </c>
      <c r="DY37">
        <v>13304.5</v>
      </c>
      <c r="DZ37">
        <v>37.686999999999998</v>
      </c>
      <c r="EA37">
        <v>39.625</v>
      </c>
      <c r="EB37">
        <v>38.311999999999998</v>
      </c>
      <c r="EC37">
        <v>38.125</v>
      </c>
      <c r="ED37">
        <v>37.625</v>
      </c>
      <c r="EE37">
        <v>1459.6</v>
      </c>
      <c r="EF37">
        <v>40.51</v>
      </c>
      <c r="EG37">
        <v>0</v>
      </c>
      <c r="EH37">
        <v>1657595804.5999999</v>
      </c>
      <c r="EI37">
        <v>0</v>
      </c>
      <c r="EJ37">
        <v>2.3642400000000001</v>
      </c>
      <c r="EK37">
        <v>0.37372307135424349</v>
      </c>
      <c r="EL37">
        <v>-946.74615268325795</v>
      </c>
      <c r="EM37">
        <v>18279.204000000002</v>
      </c>
      <c r="EN37">
        <v>15</v>
      </c>
      <c r="EO37">
        <v>1657595813.5999999</v>
      </c>
      <c r="EP37" t="s">
        <v>463</v>
      </c>
      <c r="EQ37">
        <v>1657595813.5999999</v>
      </c>
      <c r="ER37">
        <v>1657595233.5999999</v>
      </c>
      <c r="ES37">
        <v>18</v>
      </c>
      <c r="ET37">
        <v>0.13100000000000001</v>
      </c>
      <c r="EU37">
        <v>2.3E-2</v>
      </c>
      <c r="EV37">
        <v>2.577</v>
      </c>
      <c r="EW37">
        <v>0.8</v>
      </c>
      <c r="EX37">
        <v>50</v>
      </c>
      <c r="EY37">
        <v>21</v>
      </c>
      <c r="EZ37">
        <v>0.32</v>
      </c>
      <c r="FA37">
        <v>0.02</v>
      </c>
      <c r="FB37">
        <v>0.30699254999999998</v>
      </c>
      <c r="FC37">
        <v>-0.30037729080675502</v>
      </c>
      <c r="FD37">
        <v>4.5029431924547968E-2</v>
      </c>
      <c r="FE37">
        <v>0</v>
      </c>
      <c r="FF37">
        <v>4.0289337499999993</v>
      </c>
      <c r="FG37">
        <v>0.3188581238273846</v>
      </c>
      <c r="FH37">
        <v>3.4641657414700863E-2</v>
      </c>
      <c r="FI37">
        <v>1</v>
      </c>
      <c r="FJ37">
        <v>1</v>
      </c>
      <c r="FK37">
        <v>2</v>
      </c>
      <c r="FL37" t="s">
        <v>400</v>
      </c>
      <c r="FM37">
        <v>3.06134</v>
      </c>
      <c r="FN37">
        <v>2.7640400000000001</v>
      </c>
      <c r="FO37">
        <v>1.4382600000000001E-2</v>
      </c>
      <c r="FP37">
        <v>1.5114499999999999E-2</v>
      </c>
      <c r="FQ37">
        <v>0.116371</v>
      </c>
      <c r="FR37">
        <v>0.1048</v>
      </c>
      <c r="FS37">
        <v>31329.5</v>
      </c>
      <c r="FT37">
        <v>24477.200000000001</v>
      </c>
      <c r="FU37">
        <v>29840.2</v>
      </c>
      <c r="FV37">
        <v>24301.9</v>
      </c>
      <c r="FW37">
        <v>34662.199999999997</v>
      </c>
      <c r="FX37">
        <v>31749.5</v>
      </c>
      <c r="FY37">
        <v>43134.9</v>
      </c>
      <c r="FZ37">
        <v>39634</v>
      </c>
      <c r="GA37">
        <v>2.0823499999999999</v>
      </c>
      <c r="GB37">
        <v>1.9619800000000001</v>
      </c>
      <c r="GC37">
        <v>0.124987</v>
      </c>
      <c r="GD37">
        <v>0</v>
      </c>
      <c r="GE37">
        <v>24.848700000000001</v>
      </c>
      <c r="GF37">
        <v>999.9</v>
      </c>
      <c r="GG37">
        <v>51.9</v>
      </c>
      <c r="GH37">
        <v>34.200000000000003</v>
      </c>
      <c r="GI37">
        <v>27.671399999999998</v>
      </c>
      <c r="GJ37">
        <v>30.893699999999999</v>
      </c>
      <c r="GK37">
        <v>36.5304</v>
      </c>
      <c r="GL37">
        <v>1</v>
      </c>
      <c r="GM37">
        <v>-5.8790700000000001E-3</v>
      </c>
      <c r="GN37">
        <v>0.36896800000000002</v>
      </c>
      <c r="GO37">
        <v>20.267399999999999</v>
      </c>
      <c r="GP37">
        <v>5.2273199999999997</v>
      </c>
      <c r="GQ37">
        <v>11.902699999999999</v>
      </c>
      <c r="GR37">
        <v>4.9646999999999997</v>
      </c>
      <c r="GS37">
        <v>3.2919999999999998</v>
      </c>
      <c r="GT37">
        <v>9999</v>
      </c>
      <c r="GU37">
        <v>9999</v>
      </c>
      <c r="GV37">
        <v>8726.2999999999993</v>
      </c>
      <c r="GW37">
        <v>987.2</v>
      </c>
      <c r="GX37">
        <v>1.8769899999999999</v>
      </c>
      <c r="GY37">
        <v>1.8753299999999999</v>
      </c>
      <c r="GZ37">
        <v>1.8740000000000001</v>
      </c>
      <c r="HA37">
        <v>1.87317</v>
      </c>
      <c r="HB37">
        <v>1.87469</v>
      </c>
      <c r="HC37">
        <v>1.8696600000000001</v>
      </c>
      <c r="HD37">
        <v>1.87384</v>
      </c>
      <c r="HE37">
        <v>1.87897</v>
      </c>
      <c r="HF37">
        <v>0</v>
      </c>
      <c r="HG37">
        <v>0</v>
      </c>
      <c r="HH37">
        <v>0</v>
      </c>
      <c r="HI37">
        <v>0</v>
      </c>
      <c r="HJ37" t="s">
        <v>401</v>
      </c>
      <c r="HK37" t="s">
        <v>402</v>
      </c>
      <c r="HL37" t="s">
        <v>403</v>
      </c>
      <c r="HM37" t="s">
        <v>404</v>
      </c>
      <c r="HN37" t="s">
        <v>404</v>
      </c>
      <c r="HO37" t="s">
        <v>403</v>
      </c>
      <c r="HP37">
        <v>0</v>
      </c>
      <c r="HQ37">
        <v>100</v>
      </c>
      <c r="HR37">
        <v>100</v>
      </c>
      <c r="HS37">
        <v>2.577</v>
      </c>
      <c r="HT37">
        <v>0.88690000000000002</v>
      </c>
      <c r="HU37">
        <v>2.301096691310188</v>
      </c>
      <c r="HV37">
        <v>3.163010181404715E-3</v>
      </c>
      <c r="HW37">
        <v>-2.0387379993135292E-6</v>
      </c>
      <c r="HX37">
        <v>3.1271754133825109E-10</v>
      </c>
      <c r="HY37">
        <v>0.2399720225529339</v>
      </c>
      <c r="HZ37">
        <v>2.270584893602463E-2</v>
      </c>
      <c r="IA37">
        <v>3.1699989254327387E-4</v>
      </c>
      <c r="IB37">
        <v>-2.3669067489602241E-6</v>
      </c>
      <c r="IC37">
        <v>4</v>
      </c>
      <c r="ID37">
        <v>1883</v>
      </c>
      <c r="IE37">
        <v>1</v>
      </c>
      <c r="IF37">
        <v>28</v>
      </c>
      <c r="IG37">
        <v>1.3</v>
      </c>
      <c r="IH37">
        <v>9.1999999999999993</v>
      </c>
      <c r="II37">
        <v>0.245361</v>
      </c>
      <c r="IJ37">
        <v>2.50122</v>
      </c>
      <c r="IK37">
        <v>1.42578</v>
      </c>
      <c r="IL37">
        <v>2.2814899999999998</v>
      </c>
      <c r="IM37">
        <v>1.5478499999999999</v>
      </c>
      <c r="IN37">
        <v>2.3852500000000001</v>
      </c>
      <c r="IO37">
        <v>35.964500000000001</v>
      </c>
      <c r="IP37">
        <v>15.156499999999999</v>
      </c>
      <c r="IQ37">
        <v>18</v>
      </c>
      <c r="IR37">
        <v>566.54600000000005</v>
      </c>
      <c r="IS37">
        <v>475.49200000000002</v>
      </c>
      <c r="IT37">
        <v>24.999700000000001</v>
      </c>
      <c r="IU37">
        <v>27.134699999999999</v>
      </c>
      <c r="IV37">
        <v>29.9999</v>
      </c>
      <c r="IW37">
        <v>27.094100000000001</v>
      </c>
      <c r="IX37">
        <v>27.027799999999999</v>
      </c>
      <c r="IY37">
        <v>4.9396500000000003</v>
      </c>
      <c r="IZ37">
        <v>30.9407</v>
      </c>
      <c r="JA37">
        <v>25.212499999999999</v>
      </c>
      <c r="JB37">
        <v>25</v>
      </c>
      <c r="JC37">
        <v>50</v>
      </c>
      <c r="JD37">
        <v>19.429500000000001</v>
      </c>
      <c r="JE37">
        <v>99.929400000000001</v>
      </c>
      <c r="JF37">
        <v>100.851</v>
      </c>
    </row>
    <row r="38" spans="1:266" x14ac:dyDescent="0.2">
      <c r="A38">
        <v>22</v>
      </c>
      <c r="B38">
        <v>1657595889.5999999</v>
      </c>
      <c r="C38">
        <v>2891.099999904633</v>
      </c>
      <c r="D38" t="s">
        <v>464</v>
      </c>
      <c r="E38" t="s">
        <v>465</v>
      </c>
      <c r="F38" t="s">
        <v>394</v>
      </c>
      <c r="H38" t="s">
        <v>395</v>
      </c>
      <c r="I38" t="s">
        <v>448</v>
      </c>
      <c r="J38" t="s">
        <v>625</v>
      </c>
      <c r="K38">
        <v>1657595889.5999999</v>
      </c>
      <c r="L38">
        <f t="shared" si="0"/>
        <v>3.647534894847594E-3</v>
      </c>
      <c r="M38">
        <f t="shared" si="1"/>
        <v>3.6475348948475941</v>
      </c>
      <c r="N38">
        <f t="shared" si="2"/>
        <v>-3.4203395584369489</v>
      </c>
      <c r="O38">
        <f t="shared" si="3"/>
        <v>6.9784499999999996</v>
      </c>
      <c r="P38">
        <f t="shared" si="4"/>
        <v>26.383614701654206</v>
      </c>
      <c r="Q38">
        <f t="shared" si="5"/>
        <v>2.6760964504071589</v>
      </c>
      <c r="R38">
        <f t="shared" si="6"/>
        <v>0.70782587926334994</v>
      </c>
      <c r="S38">
        <f t="shared" si="7"/>
        <v>0.29728117255411418</v>
      </c>
      <c r="T38">
        <f t="shared" si="8"/>
        <v>1.9204965635466973</v>
      </c>
      <c r="U38">
        <f t="shared" si="9"/>
        <v>0.27388002359339791</v>
      </c>
      <c r="V38">
        <f t="shared" si="10"/>
        <v>0.17312375146029257</v>
      </c>
      <c r="W38">
        <f t="shared" si="11"/>
        <v>241.768452</v>
      </c>
      <c r="X38">
        <f t="shared" si="12"/>
        <v>27.573920623709988</v>
      </c>
      <c r="Y38">
        <f t="shared" si="13"/>
        <v>27.573920623709988</v>
      </c>
      <c r="Z38">
        <f t="shared" si="14"/>
        <v>3.7015949346786576</v>
      </c>
      <c r="AA38">
        <f t="shared" si="15"/>
        <v>67.319497508047192</v>
      </c>
      <c r="AB38">
        <f t="shared" si="16"/>
        <v>2.3913194089680001</v>
      </c>
      <c r="AC38">
        <f t="shared" si="17"/>
        <v>3.5521943827375546</v>
      </c>
      <c r="AD38">
        <f t="shared" si="18"/>
        <v>1.3102755257106575</v>
      </c>
      <c r="AE38">
        <f t="shared" si="19"/>
        <v>-160.85628886277891</v>
      </c>
      <c r="AF38">
        <f t="shared" si="20"/>
        <v>-72.747801155440101</v>
      </c>
      <c r="AG38">
        <f t="shared" si="21"/>
        <v>-8.1931013858495252</v>
      </c>
      <c r="AH38">
        <f t="shared" si="22"/>
        <v>-2.8739404068545582E-2</v>
      </c>
      <c r="AI38">
        <v>0</v>
      </c>
      <c r="AJ38">
        <v>0</v>
      </c>
      <c r="AK38">
        <f t="shared" si="23"/>
        <v>1</v>
      </c>
      <c r="AL38">
        <f t="shared" si="24"/>
        <v>0</v>
      </c>
      <c r="AM38">
        <f t="shared" si="25"/>
        <v>25918.363376478224</v>
      </c>
      <c r="AN38" t="s">
        <v>397</v>
      </c>
      <c r="AO38" t="s">
        <v>397</v>
      </c>
      <c r="AP38">
        <v>0</v>
      </c>
      <c r="AQ38">
        <v>0</v>
      </c>
      <c r="AR38" t="e">
        <f t="shared" si="26"/>
        <v>#DIV/0!</v>
      </c>
      <c r="AS38">
        <v>0</v>
      </c>
      <c r="AT38" t="s">
        <v>397</v>
      </c>
      <c r="AU38" t="s">
        <v>397</v>
      </c>
      <c r="AV38">
        <v>0</v>
      </c>
      <c r="AW38">
        <v>0</v>
      </c>
      <c r="AX38" t="e">
        <f t="shared" si="27"/>
        <v>#DIV/0!</v>
      </c>
      <c r="AY38">
        <v>0.5</v>
      </c>
      <c r="AZ38">
        <f t="shared" si="28"/>
        <v>1261.3332</v>
      </c>
      <c r="BA38">
        <f t="shared" si="29"/>
        <v>-3.4203395584369489</v>
      </c>
      <c r="BB38" t="e">
        <f t="shared" si="30"/>
        <v>#DIV/0!</v>
      </c>
      <c r="BC38">
        <f t="shared" si="31"/>
        <v>-2.7116859830827802E-3</v>
      </c>
      <c r="BD38" t="e">
        <f t="shared" si="32"/>
        <v>#DIV/0!</v>
      </c>
      <c r="BE38" t="e">
        <f t="shared" si="33"/>
        <v>#DIV/0!</v>
      </c>
      <c r="BF38" t="s">
        <v>397</v>
      </c>
      <c r="BG38">
        <v>0</v>
      </c>
      <c r="BH38" t="e">
        <f t="shared" si="34"/>
        <v>#DIV/0!</v>
      </c>
      <c r="BI38" t="e">
        <f t="shared" si="35"/>
        <v>#DIV/0!</v>
      </c>
      <c r="BJ38" t="e">
        <f t="shared" si="36"/>
        <v>#DIV/0!</v>
      </c>
      <c r="BK38" t="e">
        <f t="shared" si="37"/>
        <v>#DIV/0!</v>
      </c>
      <c r="BL38" t="e">
        <f t="shared" si="38"/>
        <v>#DIV/0!</v>
      </c>
      <c r="BM38" t="e">
        <f t="shared" si="39"/>
        <v>#DIV/0!</v>
      </c>
      <c r="BN38" t="e">
        <f t="shared" si="40"/>
        <v>#DIV/0!</v>
      </c>
      <c r="BO38" t="e">
        <f t="shared" si="41"/>
        <v>#DIV/0!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f t="shared" si="42"/>
        <v>1500.14</v>
      </c>
      <c r="CI38">
        <f t="shared" si="43"/>
        <v>1261.3332</v>
      </c>
      <c r="CJ38">
        <f t="shared" si="44"/>
        <v>0.84081032436972547</v>
      </c>
      <c r="CK38">
        <f t="shared" si="45"/>
        <v>0.16116392603357019</v>
      </c>
      <c r="CL38">
        <v>6</v>
      </c>
      <c r="CM38">
        <v>0.5</v>
      </c>
      <c r="CN38" t="s">
        <v>398</v>
      </c>
      <c r="CO38">
        <v>2</v>
      </c>
      <c r="CP38">
        <v>1657595889.5999999</v>
      </c>
      <c r="CQ38">
        <v>6.9784499999999996</v>
      </c>
      <c r="CR38">
        <v>3.2764799999999998</v>
      </c>
      <c r="CS38">
        <v>23.576000000000001</v>
      </c>
      <c r="CT38">
        <v>19.692299999999999</v>
      </c>
      <c r="CU38">
        <v>4.31745</v>
      </c>
      <c r="CV38">
        <v>22.81</v>
      </c>
      <c r="CW38">
        <v>550.22900000000004</v>
      </c>
      <c r="CX38">
        <v>101.33</v>
      </c>
      <c r="CY38">
        <v>0.100243</v>
      </c>
      <c r="CZ38">
        <v>26.871300000000002</v>
      </c>
      <c r="DA38">
        <v>27.057300000000001</v>
      </c>
      <c r="DB38">
        <v>999.9</v>
      </c>
      <c r="DC38">
        <v>0</v>
      </c>
      <c r="DD38">
        <v>0</v>
      </c>
      <c r="DE38">
        <v>5007.5</v>
      </c>
      <c r="DF38">
        <v>0</v>
      </c>
      <c r="DG38">
        <v>1758.16</v>
      </c>
      <c r="DH38">
        <v>3.4863499999999998</v>
      </c>
      <c r="DI38">
        <v>6.9270399999999999</v>
      </c>
      <c r="DJ38">
        <v>3.3422999999999998</v>
      </c>
      <c r="DK38">
        <v>4.0124599999999999</v>
      </c>
      <c r="DL38">
        <v>3.2764799999999998</v>
      </c>
      <c r="DM38">
        <v>19.692299999999999</v>
      </c>
      <c r="DN38">
        <v>2.4020000000000001</v>
      </c>
      <c r="DO38">
        <v>1.9954099999999999</v>
      </c>
      <c r="DP38">
        <v>20.377199999999998</v>
      </c>
      <c r="DQ38">
        <v>17.408000000000001</v>
      </c>
      <c r="DR38">
        <v>1500.14</v>
      </c>
      <c r="DS38">
        <v>0.97298600000000002</v>
      </c>
      <c r="DT38">
        <v>2.7013499999999999E-2</v>
      </c>
      <c r="DU38">
        <v>0</v>
      </c>
      <c r="DV38">
        <v>2.5617000000000001</v>
      </c>
      <c r="DW38">
        <v>0</v>
      </c>
      <c r="DX38">
        <v>18503.5</v>
      </c>
      <c r="DY38">
        <v>13304.8</v>
      </c>
      <c r="DZ38">
        <v>36.436999999999998</v>
      </c>
      <c r="EA38">
        <v>38.311999999999998</v>
      </c>
      <c r="EB38">
        <v>36.936999999999998</v>
      </c>
      <c r="EC38">
        <v>37.25</v>
      </c>
      <c r="ED38">
        <v>36.625</v>
      </c>
      <c r="EE38">
        <v>1459.62</v>
      </c>
      <c r="EF38">
        <v>40.520000000000003</v>
      </c>
      <c r="EG38">
        <v>0</v>
      </c>
      <c r="EH38">
        <v>1657595909.5999999</v>
      </c>
      <c r="EI38">
        <v>0</v>
      </c>
      <c r="EJ38">
        <v>2.3552730769230772</v>
      </c>
      <c r="EK38">
        <v>0.74913847483038254</v>
      </c>
      <c r="EL38">
        <v>280.22222227002362</v>
      </c>
      <c r="EM38">
        <v>18627.20384615385</v>
      </c>
      <c r="EN38">
        <v>15</v>
      </c>
      <c r="EO38">
        <v>1657595916.5999999</v>
      </c>
      <c r="EP38" t="s">
        <v>466</v>
      </c>
      <c r="EQ38">
        <v>1657595908.0999999</v>
      </c>
      <c r="ER38">
        <v>1657595916.5999999</v>
      </c>
      <c r="ES38">
        <v>19</v>
      </c>
      <c r="ET38">
        <v>0.22700000000000001</v>
      </c>
      <c r="EU38">
        <v>-1E-3</v>
      </c>
      <c r="EV38">
        <v>2.661</v>
      </c>
      <c r="EW38">
        <v>0.76600000000000001</v>
      </c>
      <c r="EX38">
        <v>3</v>
      </c>
      <c r="EY38">
        <v>20</v>
      </c>
      <c r="EZ38">
        <v>0.22</v>
      </c>
      <c r="FA38">
        <v>0.02</v>
      </c>
      <c r="FB38">
        <v>3.4789919512195122</v>
      </c>
      <c r="FC38">
        <v>-5.0344808362366038E-2</v>
      </c>
      <c r="FD38">
        <v>1.3532164793469661E-2</v>
      </c>
      <c r="FE38">
        <v>1</v>
      </c>
      <c r="FF38">
        <v>4.0014514634146341</v>
      </c>
      <c r="FG38">
        <v>-1.8640139372828071E-2</v>
      </c>
      <c r="FH38">
        <v>5.16308074084327E-3</v>
      </c>
      <c r="FI38">
        <v>1</v>
      </c>
      <c r="FJ38">
        <v>2</v>
      </c>
      <c r="FK38">
        <v>2</v>
      </c>
      <c r="FL38" t="s">
        <v>407</v>
      </c>
      <c r="FM38">
        <v>3.06114</v>
      </c>
      <c r="FN38">
        <v>2.76423</v>
      </c>
      <c r="FO38">
        <v>1.2918700000000001E-3</v>
      </c>
      <c r="FP38">
        <v>9.8602999999999994E-4</v>
      </c>
      <c r="FQ38">
        <v>0.117199</v>
      </c>
      <c r="FR38">
        <v>0.105818</v>
      </c>
      <c r="FS38">
        <v>31745.599999999999</v>
      </c>
      <c r="FT38">
        <v>24827.599999999999</v>
      </c>
      <c r="FU38">
        <v>29840.1</v>
      </c>
      <c r="FV38">
        <v>24301.1</v>
      </c>
      <c r="FW38">
        <v>34627.5</v>
      </c>
      <c r="FX38">
        <v>31710.799999999999</v>
      </c>
      <c r="FY38">
        <v>43133.8</v>
      </c>
      <c r="FZ38">
        <v>39632.1</v>
      </c>
      <c r="GA38">
        <v>2.0824799999999999</v>
      </c>
      <c r="GB38">
        <v>1.9631799999999999</v>
      </c>
      <c r="GC38">
        <v>0.116352</v>
      </c>
      <c r="GD38">
        <v>0</v>
      </c>
      <c r="GE38">
        <v>25.151700000000002</v>
      </c>
      <c r="GF38">
        <v>999.9</v>
      </c>
      <c r="GG38">
        <v>51.6</v>
      </c>
      <c r="GH38">
        <v>34.1</v>
      </c>
      <c r="GI38">
        <v>27.3613</v>
      </c>
      <c r="GJ38">
        <v>30.893699999999999</v>
      </c>
      <c r="GK38">
        <v>36.406199999999998</v>
      </c>
      <c r="GL38">
        <v>1</v>
      </c>
      <c r="GM38">
        <v>-6.5853700000000001E-3</v>
      </c>
      <c r="GN38">
        <v>0.42480099999999998</v>
      </c>
      <c r="GO38">
        <v>20.2669</v>
      </c>
      <c r="GP38">
        <v>5.2234299999999996</v>
      </c>
      <c r="GQ38">
        <v>11.903</v>
      </c>
      <c r="GR38">
        <v>4.9645000000000001</v>
      </c>
      <c r="GS38">
        <v>3.2919999999999998</v>
      </c>
      <c r="GT38">
        <v>9999</v>
      </c>
      <c r="GU38">
        <v>9999</v>
      </c>
      <c r="GV38">
        <v>8745.2999999999993</v>
      </c>
      <c r="GW38">
        <v>987.2</v>
      </c>
      <c r="GX38">
        <v>1.8771</v>
      </c>
      <c r="GY38">
        <v>1.8753599999999999</v>
      </c>
      <c r="GZ38">
        <v>1.8740399999999999</v>
      </c>
      <c r="HA38">
        <v>1.8731899999999999</v>
      </c>
      <c r="HB38">
        <v>1.87469</v>
      </c>
      <c r="HC38">
        <v>1.8696600000000001</v>
      </c>
      <c r="HD38">
        <v>1.87391</v>
      </c>
      <c r="HE38">
        <v>1.87897</v>
      </c>
      <c r="HF38">
        <v>0</v>
      </c>
      <c r="HG38">
        <v>0</v>
      </c>
      <c r="HH38">
        <v>0</v>
      </c>
      <c r="HI38">
        <v>0</v>
      </c>
      <c r="HJ38" t="s">
        <v>401</v>
      </c>
      <c r="HK38" t="s">
        <v>402</v>
      </c>
      <c r="HL38" t="s">
        <v>403</v>
      </c>
      <c r="HM38" t="s">
        <v>404</v>
      </c>
      <c r="HN38" t="s">
        <v>404</v>
      </c>
      <c r="HO38" t="s">
        <v>403</v>
      </c>
      <c r="HP38">
        <v>0</v>
      </c>
      <c r="HQ38">
        <v>100</v>
      </c>
      <c r="HR38">
        <v>100</v>
      </c>
      <c r="HS38">
        <v>2.661</v>
      </c>
      <c r="HT38">
        <v>0.76600000000000001</v>
      </c>
      <c r="HU38">
        <v>2.4317674633055688</v>
      </c>
      <c r="HV38">
        <v>3.163010181404715E-3</v>
      </c>
      <c r="HW38">
        <v>-2.0387379993135292E-6</v>
      </c>
      <c r="HX38">
        <v>3.1271754133825109E-10</v>
      </c>
      <c r="HY38">
        <v>0.2399720225529339</v>
      </c>
      <c r="HZ38">
        <v>2.270584893602463E-2</v>
      </c>
      <c r="IA38">
        <v>3.1699989254327387E-4</v>
      </c>
      <c r="IB38">
        <v>-2.3669067489602241E-6</v>
      </c>
      <c r="IC38">
        <v>4</v>
      </c>
      <c r="ID38">
        <v>1883</v>
      </c>
      <c r="IE38">
        <v>1</v>
      </c>
      <c r="IF38">
        <v>28</v>
      </c>
      <c r="IG38">
        <v>1.3</v>
      </c>
      <c r="IH38">
        <v>10.9</v>
      </c>
      <c r="II38">
        <v>3.1738299999999997E-2</v>
      </c>
      <c r="IJ38">
        <v>4.99756</v>
      </c>
      <c r="IK38">
        <v>1.42578</v>
      </c>
      <c r="IL38">
        <v>2.2802699999999998</v>
      </c>
      <c r="IM38">
        <v>1.5478499999999999</v>
      </c>
      <c r="IN38">
        <v>2.3742700000000001</v>
      </c>
      <c r="IO38">
        <v>35.777700000000003</v>
      </c>
      <c r="IP38">
        <v>15.1302</v>
      </c>
      <c r="IQ38">
        <v>18</v>
      </c>
      <c r="IR38">
        <v>566.41200000000003</v>
      </c>
      <c r="IS38">
        <v>476.06900000000002</v>
      </c>
      <c r="IT38">
        <v>25.0002</v>
      </c>
      <c r="IU38">
        <v>27.124500000000001</v>
      </c>
      <c r="IV38">
        <v>30.0001</v>
      </c>
      <c r="IW38">
        <v>27.071200000000001</v>
      </c>
      <c r="IX38">
        <v>27.007899999999999</v>
      </c>
      <c r="IY38">
        <v>0</v>
      </c>
      <c r="IZ38">
        <v>28.676100000000002</v>
      </c>
      <c r="JA38">
        <v>23.158100000000001</v>
      </c>
      <c r="JB38">
        <v>25</v>
      </c>
      <c r="JC38">
        <v>0</v>
      </c>
      <c r="JD38">
        <v>19.7349</v>
      </c>
      <c r="JE38">
        <v>99.927800000000005</v>
      </c>
      <c r="JF38">
        <v>100.84699999999999</v>
      </c>
    </row>
    <row r="39" spans="1:266" x14ac:dyDescent="0.2">
      <c r="A39">
        <v>23</v>
      </c>
      <c r="B39">
        <v>1657595992.5999999</v>
      </c>
      <c r="C39">
        <v>2994.099999904633</v>
      </c>
      <c r="D39" t="s">
        <v>467</v>
      </c>
      <c r="E39" t="s">
        <v>468</v>
      </c>
      <c r="F39" t="s">
        <v>394</v>
      </c>
      <c r="H39" t="s">
        <v>395</v>
      </c>
      <c r="I39" t="s">
        <v>448</v>
      </c>
      <c r="J39" t="s">
        <v>625</v>
      </c>
      <c r="K39">
        <v>1657595992.5999999</v>
      </c>
      <c r="L39">
        <f t="shared" si="0"/>
        <v>3.8990896504437862E-3</v>
      </c>
      <c r="M39">
        <f t="shared" si="1"/>
        <v>3.899089650443786</v>
      </c>
      <c r="N39">
        <f t="shared" si="2"/>
        <v>17.260229648871416</v>
      </c>
      <c r="O39">
        <f t="shared" si="3"/>
        <v>379.74300000000011</v>
      </c>
      <c r="P39">
        <f t="shared" si="4"/>
        <v>280.26986468231598</v>
      </c>
      <c r="Q39">
        <f t="shared" si="5"/>
        <v>28.426237336678444</v>
      </c>
      <c r="R39">
        <f t="shared" si="6"/>
        <v>38.515252637589008</v>
      </c>
      <c r="S39">
        <f t="shared" si="7"/>
        <v>0.32211871118772145</v>
      </c>
      <c r="T39">
        <f t="shared" si="8"/>
        <v>1.9094344599051183</v>
      </c>
      <c r="U39">
        <f t="shared" si="9"/>
        <v>0.29469237031455991</v>
      </c>
      <c r="V39">
        <f t="shared" si="10"/>
        <v>0.18645189230800754</v>
      </c>
      <c r="W39">
        <f t="shared" si="11"/>
        <v>241.73958300000001</v>
      </c>
      <c r="X39">
        <f t="shared" si="12"/>
        <v>27.501478146144844</v>
      </c>
      <c r="Y39">
        <f t="shared" si="13"/>
        <v>27.501478146144844</v>
      </c>
      <c r="Z39">
        <f t="shared" si="14"/>
        <v>3.6859418662145904</v>
      </c>
      <c r="AA39">
        <f t="shared" si="15"/>
        <v>67.034742288000814</v>
      </c>
      <c r="AB39">
        <f t="shared" si="16"/>
        <v>2.3841456923518001</v>
      </c>
      <c r="AC39">
        <f t="shared" si="17"/>
        <v>3.5565821706434173</v>
      </c>
      <c r="AD39">
        <f t="shared" si="18"/>
        <v>1.3017961738627903</v>
      </c>
      <c r="AE39">
        <f t="shared" si="19"/>
        <v>-171.94985358457097</v>
      </c>
      <c r="AF39">
        <f t="shared" si="20"/>
        <v>-62.709669855871198</v>
      </c>
      <c r="AG39">
        <f t="shared" si="21"/>
        <v>-7.1016616210876258</v>
      </c>
      <c r="AH39">
        <f t="shared" si="22"/>
        <v>-2.1602061529790717E-2</v>
      </c>
      <c r="AI39">
        <v>0</v>
      </c>
      <c r="AJ39">
        <v>0</v>
      </c>
      <c r="AK39">
        <f t="shared" si="23"/>
        <v>1</v>
      </c>
      <c r="AL39">
        <f t="shared" si="24"/>
        <v>0</v>
      </c>
      <c r="AM39">
        <f t="shared" si="25"/>
        <v>25638.218886590796</v>
      </c>
      <c r="AN39" t="s">
        <v>397</v>
      </c>
      <c r="AO39" t="s">
        <v>397</v>
      </c>
      <c r="AP39">
        <v>0</v>
      </c>
      <c r="AQ39">
        <v>0</v>
      </c>
      <c r="AR39" t="e">
        <f t="shared" si="26"/>
        <v>#DIV/0!</v>
      </c>
      <c r="AS39">
        <v>0</v>
      </c>
      <c r="AT39" t="s">
        <v>397</v>
      </c>
      <c r="AU39" t="s">
        <v>397</v>
      </c>
      <c r="AV39">
        <v>0</v>
      </c>
      <c r="AW39">
        <v>0</v>
      </c>
      <c r="AX39" t="e">
        <f t="shared" si="27"/>
        <v>#DIV/0!</v>
      </c>
      <c r="AY39">
        <v>0.5</v>
      </c>
      <c r="AZ39">
        <f t="shared" si="28"/>
        <v>1261.1895</v>
      </c>
      <c r="BA39">
        <f t="shared" si="29"/>
        <v>17.260229648871416</v>
      </c>
      <c r="BB39" t="e">
        <f t="shared" si="30"/>
        <v>#DIV/0!</v>
      </c>
      <c r="BC39">
        <f t="shared" si="31"/>
        <v>1.3685675030494162E-2</v>
      </c>
      <c r="BD39" t="e">
        <f t="shared" si="32"/>
        <v>#DIV/0!</v>
      </c>
      <c r="BE39" t="e">
        <f t="shared" si="33"/>
        <v>#DIV/0!</v>
      </c>
      <c r="BF39" t="s">
        <v>397</v>
      </c>
      <c r="BG39">
        <v>0</v>
      </c>
      <c r="BH39" t="e">
        <f t="shared" si="34"/>
        <v>#DIV/0!</v>
      </c>
      <c r="BI39" t="e">
        <f t="shared" si="35"/>
        <v>#DIV/0!</v>
      </c>
      <c r="BJ39" t="e">
        <f t="shared" si="36"/>
        <v>#DIV/0!</v>
      </c>
      <c r="BK39" t="e">
        <f t="shared" si="37"/>
        <v>#DIV/0!</v>
      </c>
      <c r="BL39" t="e">
        <f t="shared" si="38"/>
        <v>#DIV/0!</v>
      </c>
      <c r="BM39" t="e">
        <f t="shared" si="39"/>
        <v>#DIV/0!</v>
      </c>
      <c r="BN39" t="e">
        <f t="shared" si="40"/>
        <v>#DIV/0!</v>
      </c>
      <c r="BO39" t="e">
        <f t="shared" si="41"/>
        <v>#DIV/0!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f t="shared" si="42"/>
        <v>1499.97</v>
      </c>
      <c r="CI39">
        <f t="shared" si="43"/>
        <v>1261.1895</v>
      </c>
      <c r="CJ39">
        <f t="shared" si="44"/>
        <v>0.84080981619632389</v>
      </c>
      <c r="CK39">
        <f t="shared" si="45"/>
        <v>0.16116294525890518</v>
      </c>
      <c r="CL39">
        <v>6</v>
      </c>
      <c r="CM39">
        <v>0.5</v>
      </c>
      <c r="CN39" t="s">
        <v>398</v>
      </c>
      <c r="CO39">
        <v>2</v>
      </c>
      <c r="CP39">
        <v>1657595992.5999999</v>
      </c>
      <c r="CQ39">
        <v>379.74300000000011</v>
      </c>
      <c r="CR39">
        <v>400.173</v>
      </c>
      <c r="CS39">
        <v>23.506599999999999</v>
      </c>
      <c r="CT39">
        <v>19.356000000000002</v>
      </c>
      <c r="CU39">
        <v>376.39800000000002</v>
      </c>
      <c r="CV39">
        <v>22.6188</v>
      </c>
      <c r="CW39">
        <v>550.39300000000003</v>
      </c>
      <c r="CX39">
        <v>101.324</v>
      </c>
      <c r="CY39">
        <v>0.100523</v>
      </c>
      <c r="CZ39">
        <v>26.892299999999999</v>
      </c>
      <c r="DA39">
        <v>27.011800000000001</v>
      </c>
      <c r="DB39">
        <v>999.9</v>
      </c>
      <c r="DC39">
        <v>0</v>
      </c>
      <c r="DD39">
        <v>0</v>
      </c>
      <c r="DE39">
        <v>4961.25</v>
      </c>
      <c r="DF39">
        <v>0</v>
      </c>
      <c r="DG39">
        <v>1763.37</v>
      </c>
      <c r="DH39">
        <v>-20.198</v>
      </c>
      <c r="DI39">
        <v>389.12200000000001</v>
      </c>
      <c r="DJ39">
        <v>408.072</v>
      </c>
      <c r="DK39">
        <v>4.1505400000000003</v>
      </c>
      <c r="DL39">
        <v>400.173</v>
      </c>
      <c r="DM39">
        <v>19.356000000000002</v>
      </c>
      <c r="DN39">
        <v>2.3817900000000001</v>
      </c>
      <c r="DO39">
        <v>1.9612400000000001</v>
      </c>
      <c r="DP39">
        <v>20.240500000000001</v>
      </c>
      <c r="DQ39">
        <v>17.134799999999998</v>
      </c>
      <c r="DR39">
        <v>1499.97</v>
      </c>
      <c r="DS39">
        <v>0.97300600000000004</v>
      </c>
      <c r="DT39">
        <v>2.6993799999999998E-2</v>
      </c>
      <c r="DU39">
        <v>0</v>
      </c>
      <c r="DV39">
        <v>2.1063999999999998</v>
      </c>
      <c r="DW39">
        <v>0</v>
      </c>
      <c r="DX39">
        <v>17933.8</v>
      </c>
      <c r="DY39">
        <v>13303.4</v>
      </c>
      <c r="DZ39">
        <v>36.936999999999998</v>
      </c>
      <c r="EA39">
        <v>39.625</v>
      </c>
      <c r="EB39">
        <v>37.686999999999998</v>
      </c>
      <c r="EC39">
        <v>37.75</v>
      </c>
      <c r="ED39">
        <v>37.186999999999998</v>
      </c>
      <c r="EE39">
        <v>1459.48</v>
      </c>
      <c r="EF39">
        <v>40.49</v>
      </c>
      <c r="EG39">
        <v>0</v>
      </c>
      <c r="EH39">
        <v>1657596012.8</v>
      </c>
      <c r="EI39">
        <v>0</v>
      </c>
      <c r="EJ39">
        <v>2.3786076923076922</v>
      </c>
      <c r="EK39">
        <v>-6.6167522252377264E-2</v>
      </c>
      <c r="EL39">
        <v>468.69060179803608</v>
      </c>
      <c r="EM39">
        <v>17959.599999999999</v>
      </c>
      <c r="EN39">
        <v>15</v>
      </c>
      <c r="EO39">
        <v>1657596013.5999999</v>
      </c>
      <c r="EP39" t="s">
        <v>469</v>
      </c>
      <c r="EQ39">
        <v>1657596013.5999999</v>
      </c>
      <c r="ER39">
        <v>1657595916.5999999</v>
      </c>
      <c r="ES39">
        <v>20</v>
      </c>
      <c r="ET39">
        <v>-0.26800000000000002</v>
      </c>
      <c r="EU39">
        <v>-1E-3</v>
      </c>
      <c r="EV39">
        <v>3.3450000000000002</v>
      </c>
      <c r="EW39">
        <v>0.76600000000000001</v>
      </c>
      <c r="EX39">
        <v>401</v>
      </c>
      <c r="EY39">
        <v>20</v>
      </c>
      <c r="EZ39">
        <v>0.06</v>
      </c>
      <c r="FA39">
        <v>0.02</v>
      </c>
      <c r="FB39">
        <v>-20.026037500000001</v>
      </c>
      <c r="FC39">
        <v>-3.8708746716697888</v>
      </c>
      <c r="FD39">
        <v>0.44495633251337158</v>
      </c>
      <c r="FE39">
        <v>0</v>
      </c>
      <c r="FF39">
        <v>4.1494985</v>
      </c>
      <c r="FG39">
        <v>-5.3598123827400368E-2</v>
      </c>
      <c r="FH39">
        <v>7.3865951391693749E-3</v>
      </c>
      <c r="FI39">
        <v>1</v>
      </c>
      <c r="FJ39">
        <v>1</v>
      </c>
      <c r="FK39">
        <v>2</v>
      </c>
      <c r="FL39" t="s">
        <v>400</v>
      </c>
      <c r="FM39">
        <v>3.0614699999999999</v>
      </c>
      <c r="FN39">
        <v>2.76431</v>
      </c>
      <c r="FO39">
        <v>9.6771599999999999E-2</v>
      </c>
      <c r="FP39">
        <v>0.101952</v>
      </c>
      <c r="FQ39">
        <v>0.116495</v>
      </c>
      <c r="FR39">
        <v>0.104533</v>
      </c>
      <c r="FS39">
        <v>28705.7</v>
      </c>
      <c r="FT39">
        <v>22316</v>
      </c>
      <c r="FU39">
        <v>29835.3</v>
      </c>
      <c r="FV39">
        <v>24298.9</v>
      </c>
      <c r="FW39">
        <v>34653.199999999997</v>
      </c>
      <c r="FX39">
        <v>31757.8</v>
      </c>
      <c r="FY39">
        <v>43125.5</v>
      </c>
      <c r="FZ39">
        <v>39628.5</v>
      </c>
      <c r="GA39">
        <v>2.0825499999999999</v>
      </c>
      <c r="GB39">
        <v>1.9638800000000001</v>
      </c>
      <c r="GC39">
        <v>0.102129</v>
      </c>
      <c r="GD39">
        <v>0</v>
      </c>
      <c r="GE39">
        <v>25.339300000000001</v>
      </c>
      <c r="GF39">
        <v>999.9</v>
      </c>
      <c r="GG39">
        <v>51.3</v>
      </c>
      <c r="GH39">
        <v>34</v>
      </c>
      <c r="GI39">
        <v>27.050799999999999</v>
      </c>
      <c r="GJ39">
        <v>31.143799999999999</v>
      </c>
      <c r="GK39">
        <v>36.586500000000001</v>
      </c>
      <c r="GL39">
        <v>1</v>
      </c>
      <c r="GM39">
        <v>-1.4532499999999999E-3</v>
      </c>
      <c r="GN39">
        <v>0.49369299999999999</v>
      </c>
      <c r="GO39">
        <v>20.268899999999999</v>
      </c>
      <c r="GP39">
        <v>5.22403</v>
      </c>
      <c r="GQ39">
        <v>11.904199999999999</v>
      </c>
      <c r="GR39">
        <v>4.9638</v>
      </c>
      <c r="GS39">
        <v>3.2919999999999998</v>
      </c>
      <c r="GT39">
        <v>9999</v>
      </c>
      <c r="GU39">
        <v>9999</v>
      </c>
      <c r="GV39">
        <v>8762.7999999999993</v>
      </c>
      <c r="GW39">
        <v>987.2</v>
      </c>
      <c r="GX39">
        <v>1.8769800000000001</v>
      </c>
      <c r="GY39">
        <v>1.87531</v>
      </c>
      <c r="GZ39">
        <v>1.8739699999999999</v>
      </c>
      <c r="HA39">
        <v>1.87317</v>
      </c>
      <c r="HB39">
        <v>1.87469</v>
      </c>
      <c r="HC39">
        <v>1.8696600000000001</v>
      </c>
      <c r="HD39">
        <v>1.8738300000000001</v>
      </c>
      <c r="HE39">
        <v>1.8789100000000001</v>
      </c>
      <c r="HF39">
        <v>0</v>
      </c>
      <c r="HG39">
        <v>0</v>
      </c>
      <c r="HH39">
        <v>0</v>
      </c>
      <c r="HI39">
        <v>0</v>
      </c>
      <c r="HJ39" t="s">
        <v>401</v>
      </c>
      <c r="HK39" t="s">
        <v>402</v>
      </c>
      <c r="HL39" t="s">
        <v>403</v>
      </c>
      <c r="HM39" t="s">
        <v>404</v>
      </c>
      <c r="HN39" t="s">
        <v>404</v>
      </c>
      <c r="HO39" t="s">
        <v>403</v>
      </c>
      <c r="HP39">
        <v>0</v>
      </c>
      <c r="HQ39">
        <v>100</v>
      </c>
      <c r="HR39">
        <v>100</v>
      </c>
      <c r="HS39">
        <v>3.3450000000000002</v>
      </c>
      <c r="HT39">
        <v>0.88780000000000003</v>
      </c>
      <c r="HU39">
        <v>2.6587083147705219</v>
      </c>
      <c r="HV39">
        <v>3.163010181404715E-3</v>
      </c>
      <c r="HW39">
        <v>-2.0387379993135292E-6</v>
      </c>
      <c r="HX39">
        <v>3.1271754133825109E-10</v>
      </c>
      <c r="HY39">
        <v>0.23943019595702111</v>
      </c>
      <c r="HZ39">
        <v>2.270584893602463E-2</v>
      </c>
      <c r="IA39">
        <v>3.1699989254327387E-4</v>
      </c>
      <c r="IB39">
        <v>-2.3669067489602241E-6</v>
      </c>
      <c r="IC39">
        <v>4</v>
      </c>
      <c r="ID39">
        <v>1883</v>
      </c>
      <c r="IE39">
        <v>1</v>
      </c>
      <c r="IF39">
        <v>28</v>
      </c>
      <c r="IG39">
        <v>1.4</v>
      </c>
      <c r="IH39">
        <v>1.3</v>
      </c>
      <c r="II39">
        <v>1.0449200000000001</v>
      </c>
      <c r="IJ39">
        <v>2.4536099999999998</v>
      </c>
      <c r="IK39">
        <v>1.42578</v>
      </c>
      <c r="IL39">
        <v>2.2814899999999998</v>
      </c>
      <c r="IM39">
        <v>1.5478499999999999</v>
      </c>
      <c r="IN39">
        <v>2.4023400000000001</v>
      </c>
      <c r="IO39">
        <v>35.6845</v>
      </c>
      <c r="IP39">
        <v>15.1302</v>
      </c>
      <c r="IQ39">
        <v>18</v>
      </c>
      <c r="IR39">
        <v>566.74599999999998</v>
      </c>
      <c r="IS39">
        <v>476.73</v>
      </c>
      <c r="IT39">
        <v>25.000699999999998</v>
      </c>
      <c r="IU39">
        <v>27.1785</v>
      </c>
      <c r="IV39">
        <v>30.000299999999999</v>
      </c>
      <c r="IW39">
        <v>27.100999999999999</v>
      </c>
      <c r="IX39">
        <v>27.035</v>
      </c>
      <c r="IY39">
        <v>20.9528</v>
      </c>
      <c r="IZ39">
        <v>29.209900000000001</v>
      </c>
      <c r="JA39">
        <v>21.213000000000001</v>
      </c>
      <c r="JB39">
        <v>25</v>
      </c>
      <c r="JC39">
        <v>400</v>
      </c>
      <c r="JD39">
        <v>19.387799999999999</v>
      </c>
      <c r="JE39">
        <v>99.91</v>
      </c>
      <c r="JF39">
        <v>100.83799999999999</v>
      </c>
    </row>
    <row r="40" spans="1:266" x14ac:dyDescent="0.2">
      <c r="A40">
        <v>24</v>
      </c>
      <c r="B40">
        <v>1657596090</v>
      </c>
      <c r="C40">
        <v>3091.5</v>
      </c>
      <c r="D40" t="s">
        <v>470</v>
      </c>
      <c r="E40" t="s">
        <v>471</v>
      </c>
      <c r="F40" t="s">
        <v>394</v>
      </c>
      <c r="H40" t="s">
        <v>395</v>
      </c>
      <c r="I40" t="s">
        <v>448</v>
      </c>
      <c r="J40" t="s">
        <v>625</v>
      </c>
      <c r="K40">
        <v>1657596090</v>
      </c>
      <c r="L40">
        <f t="shared" si="0"/>
        <v>3.8766934278161446E-3</v>
      </c>
      <c r="M40">
        <f t="shared" si="1"/>
        <v>3.8766934278161447</v>
      </c>
      <c r="N40">
        <f t="shared" si="2"/>
        <v>16.94844217364157</v>
      </c>
      <c r="O40">
        <f t="shared" si="3"/>
        <v>380.017</v>
      </c>
      <c r="P40">
        <f t="shared" si="4"/>
        <v>281.91234509212165</v>
      </c>
      <c r="Q40">
        <f t="shared" si="5"/>
        <v>28.591518690590203</v>
      </c>
      <c r="R40">
        <f t="shared" si="6"/>
        <v>38.541281882109601</v>
      </c>
      <c r="S40">
        <f t="shared" si="7"/>
        <v>0.32077209355309072</v>
      </c>
      <c r="T40">
        <f t="shared" si="8"/>
        <v>1.9246783494059851</v>
      </c>
      <c r="U40">
        <f t="shared" si="9"/>
        <v>0.2937602914325867</v>
      </c>
      <c r="V40">
        <f t="shared" si="10"/>
        <v>0.18583716299353825</v>
      </c>
      <c r="W40">
        <f t="shared" si="11"/>
        <v>241.74233699999999</v>
      </c>
      <c r="X40">
        <f t="shared" si="12"/>
        <v>27.650833157075208</v>
      </c>
      <c r="Y40">
        <f t="shared" si="13"/>
        <v>27.650833157075208</v>
      </c>
      <c r="Z40">
        <f t="shared" si="14"/>
        <v>3.7182773319132467</v>
      </c>
      <c r="AA40">
        <f t="shared" si="15"/>
        <v>67.475089213001183</v>
      </c>
      <c r="AB40">
        <f t="shared" si="16"/>
        <v>2.4203653622342398</v>
      </c>
      <c r="AC40">
        <f t="shared" si="17"/>
        <v>3.5870502587907374</v>
      </c>
      <c r="AD40">
        <f t="shared" si="18"/>
        <v>1.2979119696790069</v>
      </c>
      <c r="AE40">
        <f t="shared" si="19"/>
        <v>-170.96218016669198</v>
      </c>
      <c r="AF40">
        <f t="shared" si="20"/>
        <v>-63.64144733709665</v>
      </c>
      <c r="AG40">
        <f t="shared" si="21"/>
        <v>-7.1606286420250571</v>
      </c>
      <c r="AH40">
        <f t="shared" si="22"/>
        <v>-2.1919145813683372E-2</v>
      </c>
      <c r="AI40">
        <v>0</v>
      </c>
      <c r="AJ40">
        <v>0</v>
      </c>
      <c r="AK40">
        <f t="shared" si="23"/>
        <v>1</v>
      </c>
      <c r="AL40">
        <f t="shared" si="24"/>
        <v>0</v>
      </c>
      <c r="AM40">
        <f t="shared" si="25"/>
        <v>26009.727214773568</v>
      </c>
      <c r="AN40" t="s">
        <v>397</v>
      </c>
      <c r="AO40" t="s">
        <v>397</v>
      </c>
      <c r="AP40">
        <v>0</v>
      </c>
      <c r="AQ40">
        <v>0</v>
      </c>
      <c r="AR40" t="e">
        <f t="shared" si="26"/>
        <v>#DIV/0!</v>
      </c>
      <c r="AS40">
        <v>0</v>
      </c>
      <c r="AT40" t="s">
        <v>397</v>
      </c>
      <c r="AU40" t="s">
        <v>397</v>
      </c>
      <c r="AV40">
        <v>0</v>
      </c>
      <c r="AW40">
        <v>0</v>
      </c>
      <c r="AX40" t="e">
        <f t="shared" si="27"/>
        <v>#DIV/0!</v>
      </c>
      <c r="AY40">
        <v>0.5</v>
      </c>
      <c r="AZ40">
        <f t="shared" si="28"/>
        <v>1261.1985</v>
      </c>
      <c r="BA40">
        <f t="shared" si="29"/>
        <v>16.94844217364157</v>
      </c>
      <c r="BB40" t="e">
        <f t="shared" si="30"/>
        <v>#DIV/0!</v>
      </c>
      <c r="BC40">
        <f t="shared" si="31"/>
        <v>1.3438362140171885E-2</v>
      </c>
      <c r="BD40" t="e">
        <f t="shared" si="32"/>
        <v>#DIV/0!</v>
      </c>
      <c r="BE40" t="e">
        <f t="shared" si="33"/>
        <v>#DIV/0!</v>
      </c>
      <c r="BF40" t="s">
        <v>397</v>
      </c>
      <c r="BG40">
        <v>0</v>
      </c>
      <c r="BH40" t="e">
        <f t="shared" si="34"/>
        <v>#DIV/0!</v>
      </c>
      <c r="BI40" t="e">
        <f t="shared" si="35"/>
        <v>#DIV/0!</v>
      </c>
      <c r="BJ40" t="e">
        <f t="shared" si="36"/>
        <v>#DIV/0!</v>
      </c>
      <c r="BK40" t="e">
        <f t="shared" si="37"/>
        <v>#DIV/0!</v>
      </c>
      <c r="BL40" t="e">
        <f t="shared" si="38"/>
        <v>#DIV/0!</v>
      </c>
      <c r="BM40" t="e">
        <f t="shared" si="39"/>
        <v>#DIV/0!</v>
      </c>
      <c r="BN40" t="e">
        <f t="shared" si="40"/>
        <v>#DIV/0!</v>
      </c>
      <c r="BO40" t="e">
        <f t="shared" si="41"/>
        <v>#DIV/0!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f t="shared" si="42"/>
        <v>1499.98</v>
      </c>
      <c r="CI40">
        <f t="shared" si="43"/>
        <v>1261.1985</v>
      </c>
      <c r="CJ40">
        <f t="shared" si="44"/>
        <v>0.84081021080281071</v>
      </c>
      <c r="CK40">
        <f t="shared" si="45"/>
        <v>0.16116370684942466</v>
      </c>
      <c r="CL40">
        <v>6</v>
      </c>
      <c r="CM40">
        <v>0.5</v>
      </c>
      <c r="CN40" t="s">
        <v>398</v>
      </c>
      <c r="CO40">
        <v>2</v>
      </c>
      <c r="CP40">
        <v>1657596090</v>
      </c>
      <c r="CQ40">
        <v>380.017</v>
      </c>
      <c r="CR40">
        <v>400.10899999999998</v>
      </c>
      <c r="CS40">
        <v>23.864799999999999</v>
      </c>
      <c r="CT40">
        <v>19.737500000000001</v>
      </c>
      <c r="CU40">
        <v>376.70699999999999</v>
      </c>
      <c r="CV40">
        <v>22.965399999999999</v>
      </c>
      <c r="CW40">
        <v>550.11900000000003</v>
      </c>
      <c r="CX40">
        <v>101.32</v>
      </c>
      <c r="CY40">
        <v>9.98888E-2</v>
      </c>
      <c r="CZ40">
        <v>27.037500000000001</v>
      </c>
      <c r="DA40">
        <v>27.071200000000001</v>
      </c>
      <c r="DB40">
        <v>999.9</v>
      </c>
      <c r="DC40">
        <v>0</v>
      </c>
      <c r="DD40">
        <v>0</v>
      </c>
      <c r="DE40">
        <v>5025.62</v>
      </c>
      <c r="DF40">
        <v>0</v>
      </c>
      <c r="DG40">
        <v>1771.05</v>
      </c>
      <c r="DH40">
        <v>-20.092099999999999</v>
      </c>
      <c r="DI40">
        <v>389.30799999999999</v>
      </c>
      <c r="DJ40">
        <v>408.16500000000002</v>
      </c>
      <c r="DK40">
        <v>4.12737</v>
      </c>
      <c r="DL40">
        <v>400.10899999999998</v>
      </c>
      <c r="DM40">
        <v>19.737500000000001</v>
      </c>
      <c r="DN40">
        <v>2.4179900000000001</v>
      </c>
      <c r="DO40">
        <v>1.9998</v>
      </c>
      <c r="DP40">
        <v>20.4847</v>
      </c>
      <c r="DQ40">
        <v>17.442799999999998</v>
      </c>
      <c r="DR40">
        <v>1499.98</v>
      </c>
      <c r="DS40">
        <v>0.97299599999999997</v>
      </c>
      <c r="DT40">
        <v>2.7003900000000001E-2</v>
      </c>
      <c r="DU40">
        <v>0</v>
      </c>
      <c r="DV40">
        <v>2.1549</v>
      </c>
      <c r="DW40">
        <v>0</v>
      </c>
      <c r="DX40">
        <v>18251.8</v>
      </c>
      <c r="DY40">
        <v>13303.4</v>
      </c>
      <c r="DZ40">
        <v>38.311999999999998</v>
      </c>
      <c r="EA40">
        <v>41.311999999999998</v>
      </c>
      <c r="EB40">
        <v>39.125</v>
      </c>
      <c r="EC40">
        <v>39.25</v>
      </c>
      <c r="ED40">
        <v>38.311999999999998</v>
      </c>
      <c r="EE40">
        <v>1459.47</v>
      </c>
      <c r="EF40">
        <v>40.51</v>
      </c>
      <c r="EG40">
        <v>0</v>
      </c>
      <c r="EH40">
        <v>1657596110</v>
      </c>
      <c r="EI40">
        <v>0</v>
      </c>
      <c r="EJ40">
        <v>2.3367961538461541</v>
      </c>
      <c r="EK40">
        <v>0.10130256619602369</v>
      </c>
      <c r="EL40">
        <v>857.70598157878146</v>
      </c>
      <c r="EM40">
        <v>18194.634615384621</v>
      </c>
      <c r="EN40">
        <v>15</v>
      </c>
      <c r="EO40">
        <v>1657596013.5999999</v>
      </c>
      <c r="EP40" t="s">
        <v>469</v>
      </c>
      <c r="EQ40">
        <v>1657596013.5999999</v>
      </c>
      <c r="ER40">
        <v>1657595916.5999999</v>
      </c>
      <c r="ES40">
        <v>20</v>
      </c>
      <c r="ET40">
        <v>-0.26800000000000002</v>
      </c>
      <c r="EU40">
        <v>-1E-3</v>
      </c>
      <c r="EV40">
        <v>3.3450000000000002</v>
      </c>
      <c r="EW40">
        <v>0.76600000000000001</v>
      </c>
      <c r="EX40">
        <v>401</v>
      </c>
      <c r="EY40">
        <v>20</v>
      </c>
      <c r="EZ40">
        <v>0.06</v>
      </c>
      <c r="FA40">
        <v>0.02</v>
      </c>
      <c r="FB40">
        <v>-19.98740243902439</v>
      </c>
      <c r="FC40">
        <v>-0.4716674732664482</v>
      </c>
      <c r="FD40">
        <v>5.2323480192137929E-2</v>
      </c>
      <c r="FE40">
        <v>0</v>
      </c>
      <c r="FF40">
        <v>4.122283414634146</v>
      </c>
      <c r="FG40">
        <v>-6.2174146412021458E-2</v>
      </c>
      <c r="FH40">
        <v>8.0274251285161139E-3</v>
      </c>
      <c r="FI40">
        <v>1</v>
      </c>
      <c r="FJ40">
        <v>1</v>
      </c>
      <c r="FK40">
        <v>2</v>
      </c>
      <c r="FL40" t="s">
        <v>400</v>
      </c>
      <c r="FM40">
        <v>3.0607700000000002</v>
      </c>
      <c r="FN40">
        <v>2.7639499999999999</v>
      </c>
      <c r="FO40">
        <v>9.6826099999999998E-2</v>
      </c>
      <c r="FP40">
        <v>0.101933</v>
      </c>
      <c r="FQ40">
        <v>0.117732</v>
      </c>
      <c r="FR40">
        <v>0.105966</v>
      </c>
      <c r="FS40">
        <v>28701.5</v>
      </c>
      <c r="FT40">
        <v>22314.9</v>
      </c>
      <c r="FU40">
        <v>29832.9</v>
      </c>
      <c r="FV40">
        <v>24297.3</v>
      </c>
      <c r="FW40">
        <v>34600.300000000003</v>
      </c>
      <c r="FX40">
        <v>31703.7</v>
      </c>
      <c r="FY40">
        <v>43121.3</v>
      </c>
      <c r="FZ40">
        <v>39625.4</v>
      </c>
      <c r="GA40">
        <v>2.08203</v>
      </c>
      <c r="GB40">
        <v>1.96522</v>
      </c>
      <c r="GC40">
        <v>9.8832000000000003E-2</v>
      </c>
      <c r="GD40">
        <v>0</v>
      </c>
      <c r="GE40">
        <v>25.452999999999999</v>
      </c>
      <c r="GF40">
        <v>999.9</v>
      </c>
      <c r="GG40">
        <v>51.1</v>
      </c>
      <c r="GH40">
        <v>33.9</v>
      </c>
      <c r="GI40">
        <v>26.797499999999999</v>
      </c>
      <c r="GJ40">
        <v>30.803799999999999</v>
      </c>
      <c r="GK40">
        <v>37.123399999999997</v>
      </c>
      <c r="GL40">
        <v>1</v>
      </c>
      <c r="GM40">
        <v>1.3668700000000001E-3</v>
      </c>
      <c r="GN40">
        <v>0.53194699999999995</v>
      </c>
      <c r="GO40">
        <v>20.2683</v>
      </c>
      <c r="GP40">
        <v>5.2232799999999999</v>
      </c>
      <c r="GQ40">
        <v>11.903499999999999</v>
      </c>
      <c r="GR40">
        <v>4.9648500000000002</v>
      </c>
      <c r="GS40">
        <v>3.2919999999999998</v>
      </c>
      <c r="GT40">
        <v>9999</v>
      </c>
      <c r="GU40">
        <v>9999</v>
      </c>
      <c r="GV40">
        <v>8777.1</v>
      </c>
      <c r="GW40">
        <v>987.3</v>
      </c>
      <c r="GX40">
        <v>1.8769800000000001</v>
      </c>
      <c r="GY40">
        <v>1.87531</v>
      </c>
      <c r="GZ40">
        <v>1.8739399999999999</v>
      </c>
      <c r="HA40">
        <v>1.87317</v>
      </c>
      <c r="HB40">
        <v>1.87469</v>
      </c>
      <c r="HC40">
        <v>1.8696600000000001</v>
      </c>
      <c r="HD40">
        <v>1.8737999999999999</v>
      </c>
      <c r="HE40">
        <v>1.8789100000000001</v>
      </c>
      <c r="HF40">
        <v>0</v>
      </c>
      <c r="HG40">
        <v>0</v>
      </c>
      <c r="HH40">
        <v>0</v>
      </c>
      <c r="HI40">
        <v>0</v>
      </c>
      <c r="HJ40" t="s">
        <v>401</v>
      </c>
      <c r="HK40" t="s">
        <v>402</v>
      </c>
      <c r="HL40" t="s">
        <v>403</v>
      </c>
      <c r="HM40" t="s">
        <v>404</v>
      </c>
      <c r="HN40" t="s">
        <v>404</v>
      </c>
      <c r="HO40" t="s">
        <v>403</v>
      </c>
      <c r="HP40">
        <v>0</v>
      </c>
      <c r="HQ40">
        <v>100</v>
      </c>
      <c r="HR40">
        <v>100</v>
      </c>
      <c r="HS40">
        <v>3.31</v>
      </c>
      <c r="HT40">
        <v>0.89939999999999998</v>
      </c>
      <c r="HU40">
        <v>2.3908000909387628</v>
      </c>
      <c r="HV40">
        <v>3.163010181404715E-3</v>
      </c>
      <c r="HW40">
        <v>-2.0387379993135292E-6</v>
      </c>
      <c r="HX40">
        <v>3.1271754133825109E-10</v>
      </c>
      <c r="HY40">
        <v>0.23943019595702111</v>
      </c>
      <c r="HZ40">
        <v>2.270584893602463E-2</v>
      </c>
      <c r="IA40">
        <v>3.1699989254327387E-4</v>
      </c>
      <c r="IB40">
        <v>-2.3669067489602241E-6</v>
      </c>
      <c r="IC40">
        <v>4</v>
      </c>
      <c r="ID40">
        <v>1883</v>
      </c>
      <c r="IE40">
        <v>1</v>
      </c>
      <c r="IF40">
        <v>28</v>
      </c>
      <c r="IG40">
        <v>1.3</v>
      </c>
      <c r="IH40">
        <v>2.9</v>
      </c>
      <c r="II40">
        <v>1.0412600000000001</v>
      </c>
      <c r="IJ40">
        <v>2.4462899999999999</v>
      </c>
      <c r="IK40">
        <v>1.42578</v>
      </c>
      <c r="IL40">
        <v>2.2814899999999998</v>
      </c>
      <c r="IM40">
        <v>1.5478499999999999</v>
      </c>
      <c r="IN40">
        <v>2.3974600000000001</v>
      </c>
      <c r="IO40">
        <v>35.591500000000003</v>
      </c>
      <c r="IP40">
        <v>15.1127</v>
      </c>
      <c r="IQ40">
        <v>18</v>
      </c>
      <c r="IR40">
        <v>566.63</v>
      </c>
      <c r="IS40">
        <v>477.75799999999998</v>
      </c>
      <c r="IT40">
        <v>25.001000000000001</v>
      </c>
      <c r="IU40">
        <v>27.2179</v>
      </c>
      <c r="IV40">
        <v>30.0001</v>
      </c>
      <c r="IW40">
        <v>27.126200000000001</v>
      </c>
      <c r="IX40">
        <v>27.057500000000001</v>
      </c>
      <c r="IY40">
        <v>20.877500000000001</v>
      </c>
      <c r="IZ40">
        <v>27.253599999999999</v>
      </c>
      <c r="JA40">
        <v>19.5505</v>
      </c>
      <c r="JB40">
        <v>25</v>
      </c>
      <c r="JC40">
        <v>400</v>
      </c>
      <c r="JD40">
        <v>19.677499999999998</v>
      </c>
      <c r="JE40">
        <v>99.900899999999993</v>
      </c>
      <c r="JF40">
        <v>100.83</v>
      </c>
    </row>
    <row r="41" spans="1:266" x14ac:dyDescent="0.2">
      <c r="A41">
        <v>25</v>
      </c>
      <c r="B41">
        <v>1657596165.5</v>
      </c>
      <c r="C41">
        <v>3167</v>
      </c>
      <c r="D41" t="s">
        <v>472</v>
      </c>
      <c r="E41" t="s">
        <v>473</v>
      </c>
      <c r="F41" t="s">
        <v>394</v>
      </c>
      <c r="H41" t="s">
        <v>395</v>
      </c>
      <c r="I41" t="s">
        <v>448</v>
      </c>
      <c r="J41" t="s">
        <v>625</v>
      </c>
      <c r="K41">
        <v>1657596165.5</v>
      </c>
      <c r="L41">
        <f t="shared" si="0"/>
        <v>3.7708740817639251E-3</v>
      </c>
      <c r="M41">
        <f t="shared" si="1"/>
        <v>3.770874081763925</v>
      </c>
      <c r="N41">
        <f t="shared" si="2"/>
        <v>21.896336991706615</v>
      </c>
      <c r="O41">
        <f t="shared" si="3"/>
        <v>573.74299999999994</v>
      </c>
      <c r="P41">
        <f t="shared" si="4"/>
        <v>439.28113197448886</v>
      </c>
      <c r="Q41">
        <f t="shared" si="5"/>
        <v>44.549133280062719</v>
      </c>
      <c r="R41">
        <f t="shared" si="6"/>
        <v>58.185411380216991</v>
      </c>
      <c r="S41">
        <f t="shared" si="7"/>
        <v>0.30458076307170423</v>
      </c>
      <c r="T41">
        <f t="shared" si="8"/>
        <v>1.915706566803987</v>
      </c>
      <c r="U41">
        <f t="shared" si="9"/>
        <v>0.28001103667610655</v>
      </c>
      <c r="V41">
        <f t="shared" si="10"/>
        <v>0.1770489326306392</v>
      </c>
      <c r="W41">
        <f t="shared" si="11"/>
        <v>241.73377800000003</v>
      </c>
      <c r="X41">
        <f t="shared" si="12"/>
        <v>27.750910366148421</v>
      </c>
      <c r="Y41">
        <f t="shared" si="13"/>
        <v>27.750910366148421</v>
      </c>
      <c r="Z41">
        <f t="shared" si="14"/>
        <v>3.7400823665107716</v>
      </c>
      <c r="AA41">
        <f t="shared" si="15"/>
        <v>67.123023733464279</v>
      </c>
      <c r="AB41">
        <f t="shared" si="16"/>
        <v>2.4158066244146998</v>
      </c>
      <c r="AC41">
        <f t="shared" si="17"/>
        <v>3.5990730006555052</v>
      </c>
      <c r="AD41">
        <f t="shared" si="18"/>
        <v>1.3242757420960718</v>
      </c>
      <c r="AE41">
        <f t="shared" si="19"/>
        <v>-166.2955470057891</v>
      </c>
      <c r="AF41">
        <f t="shared" si="20"/>
        <v>-67.793781954124469</v>
      </c>
      <c r="AG41">
        <f t="shared" si="21"/>
        <v>-7.6695672120751208</v>
      </c>
      <c r="AH41">
        <f t="shared" si="22"/>
        <v>-2.5118171988665949E-2</v>
      </c>
      <c r="AI41">
        <v>0</v>
      </c>
      <c r="AJ41">
        <v>0</v>
      </c>
      <c r="AK41">
        <f t="shared" si="23"/>
        <v>1</v>
      </c>
      <c r="AL41">
        <f t="shared" si="24"/>
        <v>0</v>
      </c>
      <c r="AM41">
        <f t="shared" si="25"/>
        <v>25779.15077681886</v>
      </c>
      <c r="AN41" t="s">
        <v>397</v>
      </c>
      <c r="AO41" t="s">
        <v>397</v>
      </c>
      <c r="AP41">
        <v>0</v>
      </c>
      <c r="AQ41">
        <v>0</v>
      </c>
      <c r="AR41" t="e">
        <f t="shared" si="26"/>
        <v>#DIV/0!</v>
      </c>
      <c r="AS41">
        <v>0</v>
      </c>
      <c r="AT41" t="s">
        <v>397</v>
      </c>
      <c r="AU41" t="s">
        <v>397</v>
      </c>
      <c r="AV41">
        <v>0</v>
      </c>
      <c r="AW41">
        <v>0</v>
      </c>
      <c r="AX41" t="e">
        <f t="shared" si="27"/>
        <v>#DIV/0!</v>
      </c>
      <c r="AY41">
        <v>0.5</v>
      </c>
      <c r="AZ41">
        <f t="shared" si="28"/>
        <v>1261.1562000000001</v>
      </c>
      <c r="BA41">
        <f t="shared" si="29"/>
        <v>21.896336991706615</v>
      </c>
      <c r="BB41" t="e">
        <f t="shared" si="30"/>
        <v>#DIV/0!</v>
      </c>
      <c r="BC41">
        <f t="shared" si="31"/>
        <v>1.7362113425526998E-2</v>
      </c>
      <c r="BD41" t="e">
        <f t="shared" si="32"/>
        <v>#DIV/0!</v>
      </c>
      <c r="BE41" t="e">
        <f t="shared" si="33"/>
        <v>#DIV/0!</v>
      </c>
      <c r="BF41" t="s">
        <v>397</v>
      </c>
      <c r="BG41">
        <v>0</v>
      </c>
      <c r="BH41" t="e">
        <f t="shared" si="34"/>
        <v>#DIV/0!</v>
      </c>
      <c r="BI41" t="e">
        <f t="shared" si="35"/>
        <v>#DIV/0!</v>
      </c>
      <c r="BJ41" t="e">
        <f t="shared" si="36"/>
        <v>#DIV/0!</v>
      </c>
      <c r="BK41" t="e">
        <f t="shared" si="37"/>
        <v>#DIV/0!</v>
      </c>
      <c r="BL41" t="e">
        <f t="shared" si="38"/>
        <v>#DIV/0!</v>
      </c>
      <c r="BM41" t="e">
        <f t="shared" si="39"/>
        <v>#DIV/0!</v>
      </c>
      <c r="BN41" t="e">
        <f t="shared" si="40"/>
        <v>#DIV/0!</v>
      </c>
      <c r="BO41" t="e">
        <f t="shared" si="41"/>
        <v>#DIV/0!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f t="shared" si="42"/>
        <v>1499.93</v>
      </c>
      <c r="CI41">
        <f t="shared" si="43"/>
        <v>1261.1562000000001</v>
      </c>
      <c r="CJ41">
        <f t="shared" si="44"/>
        <v>0.84081003780176411</v>
      </c>
      <c r="CK41">
        <f t="shared" si="45"/>
        <v>0.16116337295740468</v>
      </c>
      <c r="CL41">
        <v>6</v>
      </c>
      <c r="CM41">
        <v>0.5</v>
      </c>
      <c r="CN41" t="s">
        <v>398</v>
      </c>
      <c r="CO41">
        <v>2</v>
      </c>
      <c r="CP41">
        <v>1657596165.5</v>
      </c>
      <c r="CQ41">
        <v>573.74299999999994</v>
      </c>
      <c r="CR41">
        <v>599.98299999999995</v>
      </c>
      <c r="CS41">
        <v>23.821300000000001</v>
      </c>
      <c r="CT41">
        <v>19.806699999999999</v>
      </c>
      <c r="CU41">
        <v>569.93899999999996</v>
      </c>
      <c r="CV41">
        <v>22.923300000000001</v>
      </c>
      <c r="CW41">
        <v>550.149</v>
      </c>
      <c r="CX41">
        <v>101.31399999999999</v>
      </c>
      <c r="CY41">
        <v>9.9719000000000002E-2</v>
      </c>
      <c r="CZ41">
        <v>27.0945</v>
      </c>
      <c r="DA41">
        <v>27.0806</v>
      </c>
      <c r="DB41">
        <v>999.9</v>
      </c>
      <c r="DC41">
        <v>0</v>
      </c>
      <c r="DD41">
        <v>0</v>
      </c>
      <c r="DE41">
        <v>4988.12</v>
      </c>
      <c r="DF41">
        <v>0</v>
      </c>
      <c r="DG41">
        <v>1773.66</v>
      </c>
      <c r="DH41">
        <v>-26.454699999999999</v>
      </c>
      <c r="DI41">
        <v>587.524</v>
      </c>
      <c r="DJ41">
        <v>612.10699999999997</v>
      </c>
      <c r="DK41">
        <v>4.01457</v>
      </c>
      <c r="DL41">
        <v>599.98299999999995</v>
      </c>
      <c r="DM41">
        <v>19.806699999999999</v>
      </c>
      <c r="DN41">
        <v>2.41343</v>
      </c>
      <c r="DO41">
        <v>2.0066999999999999</v>
      </c>
      <c r="DP41">
        <v>20.4542</v>
      </c>
      <c r="DQ41">
        <v>17.497299999999999</v>
      </c>
      <c r="DR41">
        <v>1499.93</v>
      </c>
      <c r="DS41">
        <v>0.973001</v>
      </c>
      <c r="DT41">
        <v>2.69988E-2</v>
      </c>
      <c r="DU41">
        <v>0</v>
      </c>
      <c r="DV41">
        <v>2.2995999999999999</v>
      </c>
      <c r="DW41">
        <v>0</v>
      </c>
      <c r="DX41">
        <v>18597.3</v>
      </c>
      <c r="DY41">
        <v>13303</v>
      </c>
      <c r="DZ41">
        <v>38.686999999999998</v>
      </c>
      <c r="EA41">
        <v>41.375</v>
      </c>
      <c r="EB41">
        <v>39.436999999999998</v>
      </c>
      <c r="EC41">
        <v>39.561999999999998</v>
      </c>
      <c r="ED41">
        <v>38.561999999999998</v>
      </c>
      <c r="EE41">
        <v>1459.43</v>
      </c>
      <c r="EF41">
        <v>40.5</v>
      </c>
      <c r="EG41">
        <v>0</v>
      </c>
      <c r="EH41">
        <v>1657596185.5999999</v>
      </c>
      <c r="EI41">
        <v>0</v>
      </c>
      <c r="EJ41">
        <v>2.3340192307692309</v>
      </c>
      <c r="EK41">
        <v>-0.91629061962443814</v>
      </c>
      <c r="EL41">
        <v>128.47179356692041</v>
      </c>
      <c r="EM41">
        <v>18583.54615384615</v>
      </c>
      <c r="EN41">
        <v>15</v>
      </c>
      <c r="EO41">
        <v>1657596188.5</v>
      </c>
      <c r="EP41" t="s">
        <v>474</v>
      </c>
      <c r="EQ41">
        <v>1657596188.5</v>
      </c>
      <c r="ER41">
        <v>1657595916.5999999</v>
      </c>
      <c r="ES41">
        <v>21</v>
      </c>
      <c r="ET41">
        <v>0.186</v>
      </c>
      <c r="EU41">
        <v>-1E-3</v>
      </c>
      <c r="EV41">
        <v>3.8039999999999998</v>
      </c>
      <c r="EW41">
        <v>0.76600000000000001</v>
      </c>
      <c r="EX41">
        <v>600</v>
      </c>
      <c r="EY41">
        <v>20</v>
      </c>
      <c r="EZ41">
        <v>0.12</v>
      </c>
      <c r="FA41">
        <v>0.02</v>
      </c>
      <c r="FB41">
        <v>-26.649355</v>
      </c>
      <c r="FC41">
        <v>1.6534851782364759</v>
      </c>
      <c r="FD41">
        <v>0.16221870568772251</v>
      </c>
      <c r="FE41">
        <v>0</v>
      </c>
      <c r="FF41">
        <v>4.1280000000000001</v>
      </c>
      <c r="FG41">
        <v>-0.55445583489681627</v>
      </c>
      <c r="FH41">
        <v>5.5911112133456932E-2</v>
      </c>
      <c r="FI41">
        <v>0</v>
      </c>
      <c r="FJ41">
        <v>0</v>
      </c>
      <c r="FK41">
        <v>2</v>
      </c>
      <c r="FL41" t="s">
        <v>475</v>
      </c>
      <c r="FM41">
        <v>3.0607799999999998</v>
      </c>
      <c r="FN41">
        <v>2.76362</v>
      </c>
      <c r="FO41">
        <v>0.131686</v>
      </c>
      <c r="FP41">
        <v>0.13716700000000001</v>
      </c>
      <c r="FQ41">
        <v>0.117564</v>
      </c>
      <c r="FR41">
        <v>0.106211</v>
      </c>
      <c r="FS41">
        <v>27590.3</v>
      </c>
      <c r="FT41">
        <v>21437.3</v>
      </c>
      <c r="FU41">
        <v>29829.4</v>
      </c>
      <c r="FV41">
        <v>24295.1</v>
      </c>
      <c r="FW41">
        <v>34604</v>
      </c>
      <c r="FX41">
        <v>31693</v>
      </c>
      <c r="FY41">
        <v>43115.5</v>
      </c>
      <c r="FZ41">
        <v>39621.300000000003</v>
      </c>
      <c r="GA41">
        <v>2.0809799999999998</v>
      </c>
      <c r="GB41">
        <v>1.9660200000000001</v>
      </c>
      <c r="GC41">
        <v>9.6969299999999994E-2</v>
      </c>
      <c r="GD41">
        <v>0</v>
      </c>
      <c r="GE41">
        <v>25.492999999999999</v>
      </c>
      <c r="GF41">
        <v>999.9</v>
      </c>
      <c r="GG41">
        <v>51</v>
      </c>
      <c r="GH41">
        <v>33.799999999999997</v>
      </c>
      <c r="GI41">
        <v>26.597100000000001</v>
      </c>
      <c r="GJ41">
        <v>31.043800000000001</v>
      </c>
      <c r="GK41">
        <v>36.650599999999997</v>
      </c>
      <c r="GL41">
        <v>1</v>
      </c>
      <c r="GM41">
        <v>5.0508100000000002E-3</v>
      </c>
      <c r="GN41">
        <v>0.56842300000000001</v>
      </c>
      <c r="GO41">
        <v>20.266300000000001</v>
      </c>
      <c r="GP41">
        <v>5.2282200000000003</v>
      </c>
      <c r="GQ41">
        <v>11.9054</v>
      </c>
      <c r="GR41">
        <v>4.9637500000000001</v>
      </c>
      <c r="GS41">
        <v>3.2919999999999998</v>
      </c>
      <c r="GT41">
        <v>9999</v>
      </c>
      <c r="GU41">
        <v>9999</v>
      </c>
      <c r="GV41">
        <v>8789.2999999999993</v>
      </c>
      <c r="GW41">
        <v>987.3</v>
      </c>
      <c r="GX41">
        <v>1.8769899999999999</v>
      </c>
      <c r="GY41">
        <v>1.87531</v>
      </c>
      <c r="GZ41">
        <v>1.8739300000000001</v>
      </c>
      <c r="HA41">
        <v>1.87317</v>
      </c>
      <c r="HB41">
        <v>1.8746799999999999</v>
      </c>
      <c r="HC41">
        <v>1.8696299999999999</v>
      </c>
      <c r="HD41">
        <v>1.8737900000000001</v>
      </c>
      <c r="HE41">
        <v>1.87893</v>
      </c>
      <c r="HF41">
        <v>0</v>
      </c>
      <c r="HG41">
        <v>0</v>
      </c>
      <c r="HH41">
        <v>0</v>
      </c>
      <c r="HI41">
        <v>0</v>
      </c>
      <c r="HJ41" t="s">
        <v>401</v>
      </c>
      <c r="HK41" t="s">
        <v>402</v>
      </c>
      <c r="HL41" t="s">
        <v>403</v>
      </c>
      <c r="HM41" t="s">
        <v>404</v>
      </c>
      <c r="HN41" t="s">
        <v>404</v>
      </c>
      <c r="HO41" t="s">
        <v>403</v>
      </c>
      <c r="HP41">
        <v>0</v>
      </c>
      <c r="HQ41">
        <v>100</v>
      </c>
      <c r="HR41">
        <v>100</v>
      </c>
      <c r="HS41">
        <v>3.8039999999999998</v>
      </c>
      <c r="HT41">
        <v>0.89800000000000002</v>
      </c>
      <c r="HU41">
        <v>2.3908000909387628</v>
      </c>
      <c r="HV41">
        <v>3.163010181404715E-3</v>
      </c>
      <c r="HW41">
        <v>-2.0387379993135292E-6</v>
      </c>
      <c r="HX41">
        <v>3.1271754133825109E-10</v>
      </c>
      <c r="HY41">
        <v>0.23943019595702111</v>
      </c>
      <c r="HZ41">
        <v>2.270584893602463E-2</v>
      </c>
      <c r="IA41">
        <v>3.1699989254327387E-4</v>
      </c>
      <c r="IB41">
        <v>-2.3669067489602241E-6</v>
      </c>
      <c r="IC41">
        <v>4</v>
      </c>
      <c r="ID41">
        <v>1883</v>
      </c>
      <c r="IE41">
        <v>1</v>
      </c>
      <c r="IF41">
        <v>28</v>
      </c>
      <c r="IG41">
        <v>2.5</v>
      </c>
      <c r="IH41">
        <v>4.0999999999999996</v>
      </c>
      <c r="II41">
        <v>1.4501999999999999</v>
      </c>
      <c r="IJ41">
        <v>2.4536099999999998</v>
      </c>
      <c r="IK41">
        <v>1.42578</v>
      </c>
      <c r="IL41">
        <v>2.2814899999999998</v>
      </c>
      <c r="IM41">
        <v>1.5478499999999999</v>
      </c>
      <c r="IN41">
        <v>2.3938000000000001</v>
      </c>
      <c r="IO41">
        <v>35.568300000000001</v>
      </c>
      <c r="IP41">
        <v>15.0952</v>
      </c>
      <c r="IQ41">
        <v>18</v>
      </c>
      <c r="IR41">
        <v>566.26099999999997</v>
      </c>
      <c r="IS41">
        <v>478.56</v>
      </c>
      <c r="IT41">
        <v>24.9999</v>
      </c>
      <c r="IU41">
        <v>27.268999999999998</v>
      </c>
      <c r="IV41">
        <v>30.0001</v>
      </c>
      <c r="IW41">
        <v>27.162299999999998</v>
      </c>
      <c r="IX41">
        <v>27.093699999999998</v>
      </c>
      <c r="IY41">
        <v>29.048999999999999</v>
      </c>
      <c r="IZ41">
        <v>26.304099999999998</v>
      </c>
      <c r="JA41">
        <v>18.048999999999999</v>
      </c>
      <c r="JB41">
        <v>25</v>
      </c>
      <c r="JC41">
        <v>600</v>
      </c>
      <c r="JD41">
        <v>19.881599999999999</v>
      </c>
      <c r="JE41">
        <v>99.888199999999998</v>
      </c>
      <c r="JF41">
        <v>100.82</v>
      </c>
    </row>
    <row r="42" spans="1:266" x14ac:dyDescent="0.2">
      <c r="A42">
        <v>26</v>
      </c>
      <c r="B42">
        <v>1657596264.5</v>
      </c>
      <c r="C42">
        <v>3266</v>
      </c>
      <c r="D42" t="s">
        <v>476</v>
      </c>
      <c r="E42" t="s">
        <v>477</v>
      </c>
      <c r="F42" t="s">
        <v>394</v>
      </c>
      <c r="H42" t="s">
        <v>395</v>
      </c>
      <c r="I42" t="s">
        <v>448</v>
      </c>
      <c r="J42" t="s">
        <v>625</v>
      </c>
      <c r="K42">
        <v>1657596264.5</v>
      </c>
      <c r="L42">
        <f t="shared" si="0"/>
        <v>3.9325716573649742E-3</v>
      </c>
      <c r="M42">
        <f t="shared" si="1"/>
        <v>3.9325716573649743</v>
      </c>
      <c r="N42">
        <f t="shared" si="2"/>
        <v>23.242750853230056</v>
      </c>
      <c r="O42">
        <f t="shared" si="3"/>
        <v>771.36899999999991</v>
      </c>
      <c r="P42">
        <f t="shared" si="4"/>
        <v>632.86468069855346</v>
      </c>
      <c r="Q42">
        <f t="shared" si="5"/>
        <v>64.178254778774061</v>
      </c>
      <c r="R42">
        <f t="shared" si="6"/>
        <v>78.223856884862997</v>
      </c>
      <c r="S42">
        <f t="shared" si="7"/>
        <v>0.32434868752506812</v>
      </c>
      <c r="T42">
        <f t="shared" si="8"/>
        <v>1.9233631692028259</v>
      </c>
      <c r="U42">
        <f t="shared" si="9"/>
        <v>0.2967417442496732</v>
      </c>
      <c r="V42">
        <f t="shared" si="10"/>
        <v>0.18774775957095174</v>
      </c>
      <c r="W42">
        <f t="shared" si="11"/>
        <v>241.75031699999997</v>
      </c>
      <c r="X42">
        <f t="shared" si="12"/>
        <v>27.86477237585536</v>
      </c>
      <c r="Y42">
        <f t="shared" si="13"/>
        <v>27.86477237585536</v>
      </c>
      <c r="Z42">
        <f t="shared" si="14"/>
        <v>3.7650264756724545</v>
      </c>
      <c r="AA42">
        <f t="shared" si="15"/>
        <v>67.706105225220426</v>
      </c>
      <c r="AB42">
        <f t="shared" si="16"/>
        <v>2.4623657172505</v>
      </c>
      <c r="AC42">
        <f t="shared" si="17"/>
        <v>3.636844430881947</v>
      </c>
      <c r="AD42">
        <f t="shared" si="18"/>
        <v>1.3026607584219545</v>
      </c>
      <c r="AE42">
        <f t="shared" si="19"/>
        <v>-173.42641008979535</v>
      </c>
      <c r="AF42">
        <f t="shared" si="20"/>
        <v>-61.414117559348945</v>
      </c>
      <c r="AG42">
        <f t="shared" si="21"/>
        <v>-6.930260064021815</v>
      </c>
      <c r="AH42">
        <f t="shared" si="22"/>
        <v>-2.0470713166140797E-2</v>
      </c>
      <c r="AI42">
        <v>0</v>
      </c>
      <c r="AJ42">
        <v>0</v>
      </c>
      <c r="AK42">
        <f t="shared" si="23"/>
        <v>1</v>
      </c>
      <c r="AL42">
        <f t="shared" si="24"/>
        <v>0</v>
      </c>
      <c r="AM42">
        <f t="shared" si="25"/>
        <v>25956.70480158423</v>
      </c>
      <c r="AN42" t="s">
        <v>397</v>
      </c>
      <c r="AO42" t="s">
        <v>397</v>
      </c>
      <c r="AP42">
        <v>0</v>
      </c>
      <c r="AQ42">
        <v>0</v>
      </c>
      <c r="AR42" t="e">
        <f t="shared" si="26"/>
        <v>#DIV/0!</v>
      </c>
      <c r="AS42">
        <v>0</v>
      </c>
      <c r="AT42" t="s">
        <v>397</v>
      </c>
      <c r="AU42" t="s">
        <v>397</v>
      </c>
      <c r="AV42">
        <v>0</v>
      </c>
      <c r="AW42">
        <v>0</v>
      </c>
      <c r="AX42" t="e">
        <f t="shared" si="27"/>
        <v>#DIV/0!</v>
      </c>
      <c r="AY42">
        <v>0.5</v>
      </c>
      <c r="AZ42">
        <f t="shared" si="28"/>
        <v>1261.2404999999999</v>
      </c>
      <c r="BA42">
        <f t="shared" si="29"/>
        <v>23.242750853230056</v>
      </c>
      <c r="BB42" t="e">
        <f t="shared" si="30"/>
        <v>#DIV/0!</v>
      </c>
      <c r="BC42">
        <f t="shared" si="31"/>
        <v>1.8428484379648495E-2</v>
      </c>
      <c r="BD42" t="e">
        <f t="shared" si="32"/>
        <v>#DIV/0!</v>
      </c>
      <c r="BE42" t="e">
        <f t="shared" si="33"/>
        <v>#DIV/0!</v>
      </c>
      <c r="BF42" t="s">
        <v>397</v>
      </c>
      <c r="BG42">
        <v>0</v>
      </c>
      <c r="BH42" t="e">
        <f t="shared" si="34"/>
        <v>#DIV/0!</v>
      </c>
      <c r="BI42" t="e">
        <f t="shared" si="35"/>
        <v>#DIV/0!</v>
      </c>
      <c r="BJ42" t="e">
        <f t="shared" si="36"/>
        <v>#DIV/0!</v>
      </c>
      <c r="BK42" t="e">
        <f t="shared" si="37"/>
        <v>#DIV/0!</v>
      </c>
      <c r="BL42" t="e">
        <f t="shared" si="38"/>
        <v>#DIV/0!</v>
      </c>
      <c r="BM42" t="e">
        <f t="shared" si="39"/>
        <v>#DIV/0!</v>
      </c>
      <c r="BN42" t="e">
        <f t="shared" si="40"/>
        <v>#DIV/0!</v>
      </c>
      <c r="BO42" t="e">
        <f t="shared" si="41"/>
        <v>#DIV/0!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f t="shared" si="42"/>
        <v>1500.03</v>
      </c>
      <c r="CI42">
        <f t="shared" si="43"/>
        <v>1261.2404999999999</v>
      </c>
      <c r="CJ42">
        <f t="shared" si="44"/>
        <v>0.840810183796324</v>
      </c>
      <c r="CK42">
        <f t="shared" si="45"/>
        <v>0.16116365472690544</v>
      </c>
      <c r="CL42">
        <v>6</v>
      </c>
      <c r="CM42">
        <v>0.5</v>
      </c>
      <c r="CN42" t="s">
        <v>398</v>
      </c>
      <c r="CO42">
        <v>2</v>
      </c>
      <c r="CP42">
        <v>1657596264.5</v>
      </c>
      <c r="CQ42">
        <v>771.36899999999991</v>
      </c>
      <c r="CR42">
        <v>800.02499999999998</v>
      </c>
      <c r="CS42">
        <v>24.281500000000001</v>
      </c>
      <c r="CT42">
        <v>20.096900000000002</v>
      </c>
      <c r="CU42">
        <v>767.32899999999995</v>
      </c>
      <c r="CV42">
        <v>23.368500000000001</v>
      </c>
      <c r="CW42">
        <v>550.17200000000003</v>
      </c>
      <c r="CX42">
        <v>101.309</v>
      </c>
      <c r="CY42">
        <v>0.10012699999999999</v>
      </c>
      <c r="CZ42">
        <v>27.272500000000001</v>
      </c>
      <c r="DA42">
        <v>27.2742</v>
      </c>
      <c r="DB42">
        <v>999.9</v>
      </c>
      <c r="DC42">
        <v>0</v>
      </c>
      <c r="DD42">
        <v>0</v>
      </c>
      <c r="DE42">
        <v>5020.62</v>
      </c>
      <c r="DF42">
        <v>0</v>
      </c>
      <c r="DG42">
        <v>1782.35</v>
      </c>
      <c r="DH42">
        <v>-28.750599999999999</v>
      </c>
      <c r="DI42">
        <v>790.46799999999996</v>
      </c>
      <c r="DJ42">
        <v>816.43200000000002</v>
      </c>
      <c r="DK42">
        <v>4.1845400000000001</v>
      </c>
      <c r="DL42">
        <v>800.02499999999998</v>
      </c>
      <c r="DM42">
        <v>20.096900000000002</v>
      </c>
      <c r="DN42">
        <v>2.4599299999999999</v>
      </c>
      <c r="DO42">
        <v>2.036</v>
      </c>
      <c r="DP42">
        <v>20.7638</v>
      </c>
      <c r="DQ42">
        <v>17.7271</v>
      </c>
      <c r="DR42">
        <v>1500.03</v>
      </c>
      <c r="DS42">
        <v>0.97299599999999997</v>
      </c>
      <c r="DT42">
        <v>2.7003900000000001E-2</v>
      </c>
      <c r="DU42">
        <v>0</v>
      </c>
      <c r="DV42">
        <v>2.5693999999999999</v>
      </c>
      <c r="DW42">
        <v>0</v>
      </c>
      <c r="DX42">
        <v>18774.5</v>
      </c>
      <c r="DY42">
        <v>13303.8</v>
      </c>
      <c r="DZ42">
        <v>37.375</v>
      </c>
      <c r="EA42">
        <v>39.375</v>
      </c>
      <c r="EB42">
        <v>38</v>
      </c>
      <c r="EC42">
        <v>38.25</v>
      </c>
      <c r="ED42">
        <v>37.436999999999998</v>
      </c>
      <c r="EE42">
        <v>1459.52</v>
      </c>
      <c r="EF42">
        <v>40.51</v>
      </c>
      <c r="EG42">
        <v>0</v>
      </c>
      <c r="EH42">
        <v>1657596284.5999999</v>
      </c>
      <c r="EI42">
        <v>0</v>
      </c>
      <c r="EJ42">
        <v>2.4027319999999999</v>
      </c>
      <c r="EK42">
        <v>0.25433076362894541</v>
      </c>
      <c r="EL42">
        <v>-399.63076897775488</v>
      </c>
      <c r="EM42">
        <v>18814.096000000001</v>
      </c>
      <c r="EN42">
        <v>15</v>
      </c>
      <c r="EO42">
        <v>1657596295</v>
      </c>
      <c r="EP42" t="s">
        <v>478</v>
      </c>
      <c r="EQ42">
        <v>1657596295</v>
      </c>
      <c r="ER42">
        <v>1657595916.5999999</v>
      </c>
      <c r="ES42">
        <v>22</v>
      </c>
      <c r="ET42">
        <v>7.9000000000000001E-2</v>
      </c>
      <c r="EU42">
        <v>-1E-3</v>
      </c>
      <c r="EV42">
        <v>4.04</v>
      </c>
      <c r="EW42">
        <v>0.76600000000000001</v>
      </c>
      <c r="EX42">
        <v>800</v>
      </c>
      <c r="EY42">
        <v>20</v>
      </c>
      <c r="EZ42">
        <v>0.11</v>
      </c>
      <c r="FA42">
        <v>0.02</v>
      </c>
      <c r="FB42">
        <v>-28.854682499999999</v>
      </c>
      <c r="FC42">
        <v>-2.20382251407126</v>
      </c>
      <c r="FD42">
        <v>0.25636864754441019</v>
      </c>
      <c r="FE42">
        <v>0</v>
      </c>
      <c r="FF42">
        <v>4.1977077500000002</v>
      </c>
      <c r="FG42">
        <v>-7.9107579737348666E-2</v>
      </c>
      <c r="FH42">
        <v>7.9692745866546243E-3</v>
      </c>
      <c r="FI42">
        <v>1</v>
      </c>
      <c r="FJ42">
        <v>1</v>
      </c>
      <c r="FK42">
        <v>2</v>
      </c>
      <c r="FL42" t="s">
        <v>400</v>
      </c>
      <c r="FM42">
        <v>3.0607500000000001</v>
      </c>
      <c r="FN42">
        <v>2.76417</v>
      </c>
      <c r="FO42">
        <v>0.16165299999999999</v>
      </c>
      <c r="FP42">
        <v>0.166937</v>
      </c>
      <c r="FQ42">
        <v>0.119133</v>
      </c>
      <c r="FR42">
        <v>0.107278</v>
      </c>
      <c r="FS42">
        <v>26634.6</v>
      </c>
      <c r="FT42">
        <v>20694.900000000001</v>
      </c>
      <c r="FU42">
        <v>29825.8</v>
      </c>
      <c r="FV42">
        <v>24292.1</v>
      </c>
      <c r="FW42">
        <v>34537.699999999997</v>
      </c>
      <c r="FX42">
        <v>31651.8</v>
      </c>
      <c r="FY42">
        <v>43109.599999999999</v>
      </c>
      <c r="FZ42">
        <v>39616.300000000003</v>
      </c>
      <c r="GA42">
        <v>2.0809199999999999</v>
      </c>
      <c r="GB42">
        <v>1.96627</v>
      </c>
      <c r="GC42">
        <v>9.3691099999999999E-2</v>
      </c>
      <c r="GD42">
        <v>0</v>
      </c>
      <c r="GE42">
        <v>25.7408</v>
      </c>
      <c r="GF42">
        <v>999.9</v>
      </c>
      <c r="GG42">
        <v>50.8</v>
      </c>
      <c r="GH42">
        <v>33.700000000000003</v>
      </c>
      <c r="GI42">
        <v>26.346299999999999</v>
      </c>
      <c r="GJ42">
        <v>30.9238</v>
      </c>
      <c r="GK42">
        <v>37.011200000000002</v>
      </c>
      <c r="GL42">
        <v>1</v>
      </c>
      <c r="GM42">
        <v>1.08232E-2</v>
      </c>
      <c r="GN42">
        <v>0.65377200000000002</v>
      </c>
      <c r="GO42">
        <v>20.266200000000001</v>
      </c>
      <c r="GP42">
        <v>5.2268699999999999</v>
      </c>
      <c r="GQ42">
        <v>11.905900000000001</v>
      </c>
      <c r="GR42">
        <v>4.9652500000000002</v>
      </c>
      <c r="GS42">
        <v>3.2919999999999998</v>
      </c>
      <c r="GT42">
        <v>9999</v>
      </c>
      <c r="GU42">
        <v>9999</v>
      </c>
      <c r="GV42">
        <v>8801.5</v>
      </c>
      <c r="GW42">
        <v>987.3</v>
      </c>
      <c r="GX42">
        <v>1.8769800000000001</v>
      </c>
      <c r="GY42">
        <v>1.87531</v>
      </c>
      <c r="GZ42">
        <v>1.8739399999999999</v>
      </c>
      <c r="HA42">
        <v>1.87317</v>
      </c>
      <c r="HB42">
        <v>1.87469</v>
      </c>
      <c r="HC42">
        <v>1.8696600000000001</v>
      </c>
      <c r="HD42">
        <v>1.87382</v>
      </c>
      <c r="HE42">
        <v>1.8789</v>
      </c>
      <c r="HF42">
        <v>0</v>
      </c>
      <c r="HG42">
        <v>0</v>
      </c>
      <c r="HH42">
        <v>0</v>
      </c>
      <c r="HI42">
        <v>0</v>
      </c>
      <c r="HJ42" t="s">
        <v>401</v>
      </c>
      <c r="HK42" t="s">
        <v>402</v>
      </c>
      <c r="HL42" t="s">
        <v>403</v>
      </c>
      <c r="HM42" t="s">
        <v>404</v>
      </c>
      <c r="HN42" t="s">
        <v>404</v>
      </c>
      <c r="HO42" t="s">
        <v>403</v>
      </c>
      <c r="HP42">
        <v>0</v>
      </c>
      <c r="HQ42">
        <v>100</v>
      </c>
      <c r="HR42">
        <v>100</v>
      </c>
      <c r="HS42">
        <v>4.04</v>
      </c>
      <c r="HT42">
        <v>0.91300000000000003</v>
      </c>
      <c r="HU42">
        <v>2.576883201969427</v>
      </c>
      <c r="HV42">
        <v>3.163010181404715E-3</v>
      </c>
      <c r="HW42">
        <v>-2.0387379993135292E-6</v>
      </c>
      <c r="HX42">
        <v>3.1271754133825109E-10</v>
      </c>
      <c r="HY42">
        <v>0.23943019595702111</v>
      </c>
      <c r="HZ42">
        <v>2.270584893602463E-2</v>
      </c>
      <c r="IA42">
        <v>3.1699989254327387E-4</v>
      </c>
      <c r="IB42">
        <v>-2.3669067489602241E-6</v>
      </c>
      <c r="IC42">
        <v>4</v>
      </c>
      <c r="ID42">
        <v>1883</v>
      </c>
      <c r="IE42">
        <v>1</v>
      </c>
      <c r="IF42">
        <v>28</v>
      </c>
      <c r="IG42">
        <v>1.3</v>
      </c>
      <c r="IH42">
        <v>5.8</v>
      </c>
      <c r="II42">
        <v>1.8383799999999999</v>
      </c>
      <c r="IJ42">
        <v>2.4523899999999998</v>
      </c>
      <c r="IK42">
        <v>1.42578</v>
      </c>
      <c r="IL42">
        <v>2.2814899999999998</v>
      </c>
      <c r="IM42">
        <v>1.5478499999999999</v>
      </c>
      <c r="IN42">
        <v>2.3290999999999999</v>
      </c>
      <c r="IO42">
        <v>35.591500000000003</v>
      </c>
      <c r="IP42">
        <v>15.068899999999999</v>
      </c>
      <c r="IQ42">
        <v>18</v>
      </c>
      <c r="IR42">
        <v>566.84900000000005</v>
      </c>
      <c r="IS42">
        <v>479.27300000000002</v>
      </c>
      <c r="IT42">
        <v>25.001300000000001</v>
      </c>
      <c r="IU42">
        <v>27.344200000000001</v>
      </c>
      <c r="IV42">
        <v>30.000499999999999</v>
      </c>
      <c r="IW42">
        <v>27.227699999999999</v>
      </c>
      <c r="IX42">
        <v>27.159800000000001</v>
      </c>
      <c r="IY42">
        <v>36.804900000000004</v>
      </c>
      <c r="IZ42">
        <v>25.0611</v>
      </c>
      <c r="JA42">
        <v>16.792899999999999</v>
      </c>
      <c r="JB42">
        <v>25</v>
      </c>
      <c r="JC42">
        <v>800</v>
      </c>
      <c r="JD42">
        <v>20.038399999999999</v>
      </c>
      <c r="JE42">
        <v>99.875200000000007</v>
      </c>
      <c r="JF42">
        <v>100.80800000000001</v>
      </c>
    </row>
    <row r="43" spans="1:266" x14ac:dyDescent="0.2">
      <c r="A43">
        <v>27</v>
      </c>
      <c r="B43">
        <v>1657596371</v>
      </c>
      <c r="C43">
        <v>3372.5</v>
      </c>
      <c r="D43" t="s">
        <v>479</v>
      </c>
      <c r="E43" t="s">
        <v>480</v>
      </c>
      <c r="F43" t="s">
        <v>394</v>
      </c>
      <c r="H43" t="s">
        <v>395</v>
      </c>
      <c r="I43" t="s">
        <v>448</v>
      </c>
      <c r="J43" t="s">
        <v>625</v>
      </c>
      <c r="K43">
        <v>1657596371</v>
      </c>
      <c r="L43">
        <f t="shared" si="0"/>
        <v>3.9676314089460282E-3</v>
      </c>
      <c r="M43">
        <f t="shared" si="1"/>
        <v>3.9676314089460281</v>
      </c>
      <c r="N43">
        <f t="shared" si="2"/>
        <v>23.393760796354698</v>
      </c>
      <c r="O43">
        <f t="shared" si="3"/>
        <v>970.2940000000001</v>
      </c>
      <c r="P43">
        <f t="shared" si="4"/>
        <v>829.37416047420868</v>
      </c>
      <c r="Q43">
        <f t="shared" si="5"/>
        <v>84.108407765846067</v>
      </c>
      <c r="R43">
        <f t="shared" si="6"/>
        <v>98.399356158011997</v>
      </c>
      <c r="S43">
        <f t="shared" si="7"/>
        <v>0.33119375161245512</v>
      </c>
      <c r="T43">
        <f t="shared" si="8"/>
        <v>1.913900886865997</v>
      </c>
      <c r="U43">
        <f t="shared" si="9"/>
        <v>0.30233570682488203</v>
      </c>
      <c r="V43">
        <f t="shared" si="10"/>
        <v>0.19134261610487058</v>
      </c>
      <c r="W43">
        <f t="shared" si="11"/>
        <v>241.74698400000003</v>
      </c>
      <c r="X43">
        <f t="shared" si="12"/>
        <v>27.82123102676686</v>
      </c>
      <c r="Y43">
        <f t="shared" si="13"/>
        <v>27.82123102676686</v>
      </c>
      <c r="Z43">
        <f t="shared" si="14"/>
        <v>3.755470647754771</v>
      </c>
      <c r="AA43">
        <f t="shared" si="15"/>
        <v>67.920564906007684</v>
      </c>
      <c r="AB43">
        <f t="shared" si="16"/>
        <v>2.4654347934678</v>
      </c>
      <c r="AC43">
        <f t="shared" si="17"/>
        <v>3.629879693844726</v>
      </c>
      <c r="AD43">
        <f t="shared" si="18"/>
        <v>1.290035854286971</v>
      </c>
      <c r="AE43">
        <f t="shared" si="19"/>
        <v>-174.97254513451983</v>
      </c>
      <c r="AF43">
        <f t="shared" si="20"/>
        <v>-59.993346800662451</v>
      </c>
      <c r="AG43">
        <f t="shared" si="21"/>
        <v>-6.80081544928849</v>
      </c>
      <c r="AH43">
        <f t="shared" si="22"/>
        <v>-1.972338447073696E-2</v>
      </c>
      <c r="AI43">
        <v>0</v>
      </c>
      <c r="AJ43">
        <v>0</v>
      </c>
      <c r="AK43">
        <f t="shared" si="23"/>
        <v>1</v>
      </c>
      <c r="AL43">
        <f t="shared" si="24"/>
        <v>0</v>
      </c>
      <c r="AM43">
        <f t="shared" si="25"/>
        <v>25721.337985934155</v>
      </c>
      <c r="AN43" t="s">
        <v>397</v>
      </c>
      <c r="AO43" t="s">
        <v>397</v>
      </c>
      <c r="AP43">
        <v>0</v>
      </c>
      <c r="AQ43">
        <v>0</v>
      </c>
      <c r="AR43" t="e">
        <f t="shared" si="26"/>
        <v>#DIV/0!</v>
      </c>
      <c r="AS43">
        <v>0</v>
      </c>
      <c r="AT43" t="s">
        <v>397</v>
      </c>
      <c r="AU43" t="s">
        <v>397</v>
      </c>
      <c r="AV43">
        <v>0</v>
      </c>
      <c r="AW43">
        <v>0</v>
      </c>
      <c r="AX43" t="e">
        <f t="shared" si="27"/>
        <v>#DIV/0!</v>
      </c>
      <c r="AY43">
        <v>0.5</v>
      </c>
      <c r="AZ43">
        <f t="shared" si="28"/>
        <v>1261.2312000000002</v>
      </c>
      <c r="BA43">
        <f t="shared" si="29"/>
        <v>23.393760796354698</v>
      </c>
      <c r="BB43" t="e">
        <f t="shared" si="30"/>
        <v>#DIV/0!</v>
      </c>
      <c r="BC43">
        <f t="shared" si="31"/>
        <v>1.8548352432412627E-2</v>
      </c>
      <c r="BD43" t="e">
        <f t="shared" si="32"/>
        <v>#DIV/0!</v>
      </c>
      <c r="BE43" t="e">
        <f t="shared" si="33"/>
        <v>#DIV/0!</v>
      </c>
      <c r="BF43" t="s">
        <v>397</v>
      </c>
      <c r="BG43">
        <v>0</v>
      </c>
      <c r="BH43" t="e">
        <f t="shared" si="34"/>
        <v>#DIV/0!</v>
      </c>
      <c r="BI43" t="e">
        <f t="shared" si="35"/>
        <v>#DIV/0!</v>
      </c>
      <c r="BJ43" t="e">
        <f t="shared" si="36"/>
        <v>#DIV/0!</v>
      </c>
      <c r="BK43" t="e">
        <f t="shared" si="37"/>
        <v>#DIV/0!</v>
      </c>
      <c r="BL43" t="e">
        <f t="shared" si="38"/>
        <v>#DIV/0!</v>
      </c>
      <c r="BM43" t="e">
        <f t="shared" si="39"/>
        <v>#DIV/0!</v>
      </c>
      <c r="BN43" t="e">
        <f t="shared" si="40"/>
        <v>#DIV/0!</v>
      </c>
      <c r="BO43" t="e">
        <f t="shared" si="41"/>
        <v>#DIV/0!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f t="shared" si="42"/>
        <v>1500.02</v>
      </c>
      <c r="CI43">
        <f t="shared" si="43"/>
        <v>1261.2312000000002</v>
      </c>
      <c r="CJ43">
        <f t="shared" si="44"/>
        <v>0.84080958920547733</v>
      </c>
      <c r="CK43">
        <f t="shared" si="45"/>
        <v>0.16116250716657113</v>
      </c>
      <c r="CL43">
        <v>6</v>
      </c>
      <c r="CM43">
        <v>0.5</v>
      </c>
      <c r="CN43" t="s">
        <v>398</v>
      </c>
      <c r="CO43">
        <v>2</v>
      </c>
      <c r="CP43">
        <v>1657596371</v>
      </c>
      <c r="CQ43">
        <v>970.2940000000001</v>
      </c>
      <c r="CR43">
        <v>1000.01</v>
      </c>
      <c r="CS43">
        <v>24.3111</v>
      </c>
      <c r="CT43">
        <v>20.0886</v>
      </c>
      <c r="CU43">
        <v>966.27700000000004</v>
      </c>
      <c r="CV43">
        <v>23.397200000000002</v>
      </c>
      <c r="CW43">
        <v>550.07799999999997</v>
      </c>
      <c r="CX43">
        <v>101.312</v>
      </c>
      <c r="CY43">
        <v>9.9898000000000001E-2</v>
      </c>
      <c r="CZ43">
        <v>27.239799999999999</v>
      </c>
      <c r="DA43">
        <v>27.258800000000001</v>
      </c>
      <c r="DB43">
        <v>999.9</v>
      </c>
      <c r="DC43">
        <v>0</v>
      </c>
      <c r="DD43">
        <v>0</v>
      </c>
      <c r="DE43">
        <v>4980.62</v>
      </c>
      <c r="DF43">
        <v>0</v>
      </c>
      <c r="DG43">
        <v>1790.73</v>
      </c>
      <c r="DH43">
        <v>-29.6402</v>
      </c>
      <c r="DI43">
        <v>994.54600000000005</v>
      </c>
      <c r="DJ43">
        <v>1020.51</v>
      </c>
      <c r="DK43">
        <v>4.2224399999999997</v>
      </c>
      <c r="DL43">
        <v>1000.01</v>
      </c>
      <c r="DM43">
        <v>20.0886</v>
      </c>
      <c r="DN43">
        <v>2.4630100000000001</v>
      </c>
      <c r="DO43">
        <v>2.0352199999999998</v>
      </c>
      <c r="DP43">
        <v>20.784099999999999</v>
      </c>
      <c r="DQ43">
        <v>17.7211</v>
      </c>
      <c r="DR43">
        <v>1500.02</v>
      </c>
      <c r="DS43">
        <v>0.97301099999999996</v>
      </c>
      <c r="DT43">
        <v>2.6988700000000001E-2</v>
      </c>
      <c r="DU43">
        <v>0</v>
      </c>
      <c r="DV43">
        <v>2.6217999999999999</v>
      </c>
      <c r="DW43">
        <v>0</v>
      </c>
      <c r="DX43">
        <v>18736.599999999999</v>
      </c>
      <c r="DY43">
        <v>13303.8</v>
      </c>
      <c r="DZ43">
        <v>36.5</v>
      </c>
      <c r="EA43">
        <v>38.625</v>
      </c>
      <c r="EB43">
        <v>37.061999999999998</v>
      </c>
      <c r="EC43">
        <v>37.561999999999998</v>
      </c>
      <c r="ED43">
        <v>36.75</v>
      </c>
      <c r="EE43">
        <v>1459.54</v>
      </c>
      <c r="EF43">
        <v>40.479999999999997</v>
      </c>
      <c r="EG43">
        <v>0</v>
      </c>
      <c r="EH43">
        <v>1657596391.4000001</v>
      </c>
      <c r="EI43">
        <v>0</v>
      </c>
      <c r="EJ43">
        <v>2.3338999999999999</v>
      </c>
      <c r="EK43">
        <v>-0.12654615490697421</v>
      </c>
      <c r="EL43">
        <v>54.153845259627523</v>
      </c>
      <c r="EM43">
        <v>18664.351999999999</v>
      </c>
      <c r="EN43">
        <v>15</v>
      </c>
      <c r="EO43">
        <v>1657596395.5</v>
      </c>
      <c r="EP43" t="s">
        <v>481</v>
      </c>
      <c r="EQ43">
        <v>1657596395.5</v>
      </c>
      <c r="ER43">
        <v>1657595916.5999999</v>
      </c>
      <c r="ES43">
        <v>23</v>
      </c>
      <c r="ET43">
        <v>-7.6999999999999999E-2</v>
      </c>
      <c r="EU43">
        <v>-1E-3</v>
      </c>
      <c r="EV43">
        <v>4.0170000000000003</v>
      </c>
      <c r="EW43">
        <v>0.76600000000000001</v>
      </c>
      <c r="EX43">
        <v>1000</v>
      </c>
      <c r="EY43">
        <v>20</v>
      </c>
      <c r="EZ43">
        <v>0.14000000000000001</v>
      </c>
      <c r="FA43">
        <v>0.02</v>
      </c>
      <c r="FB43">
        <v>-30.214678048780481</v>
      </c>
      <c r="FC43">
        <v>2.3436982578397272</v>
      </c>
      <c r="FD43">
        <v>0.2858373104665124</v>
      </c>
      <c r="FE43">
        <v>0</v>
      </c>
      <c r="FF43">
        <v>4.2314819512195117</v>
      </c>
      <c r="FG43">
        <v>-0.20364689895470181</v>
      </c>
      <c r="FH43">
        <v>2.169338071680969E-2</v>
      </c>
      <c r="FI43">
        <v>1</v>
      </c>
      <c r="FJ43">
        <v>1</v>
      </c>
      <c r="FK43">
        <v>2</v>
      </c>
      <c r="FL43" t="s">
        <v>400</v>
      </c>
      <c r="FM43">
        <v>3.0603699999999998</v>
      </c>
      <c r="FN43">
        <v>2.76376</v>
      </c>
      <c r="FO43">
        <v>0.188135</v>
      </c>
      <c r="FP43">
        <v>0.193135</v>
      </c>
      <c r="FQ43">
        <v>0.119209</v>
      </c>
      <c r="FR43">
        <v>0.107225</v>
      </c>
      <c r="FS43">
        <v>25785.4</v>
      </c>
      <c r="FT43">
        <v>20039.900000000001</v>
      </c>
      <c r="FU43">
        <v>29817.5</v>
      </c>
      <c r="FV43">
        <v>24287.5</v>
      </c>
      <c r="FW43">
        <v>34525.599999999999</v>
      </c>
      <c r="FX43">
        <v>31648.400000000001</v>
      </c>
      <c r="FY43">
        <v>43096.5</v>
      </c>
      <c r="FZ43">
        <v>39608.300000000003</v>
      </c>
      <c r="GA43">
        <v>2.0796000000000001</v>
      </c>
      <c r="GB43">
        <v>1.9663999999999999</v>
      </c>
      <c r="GC43">
        <v>8.4359199999999995E-2</v>
      </c>
      <c r="GD43">
        <v>0</v>
      </c>
      <c r="GE43">
        <v>25.8782</v>
      </c>
      <c r="GF43">
        <v>999.9</v>
      </c>
      <c r="GG43">
        <v>50.8</v>
      </c>
      <c r="GH43">
        <v>33.700000000000003</v>
      </c>
      <c r="GI43">
        <v>26.345300000000002</v>
      </c>
      <c r="GJ43">
        <v>30.883800000000001</v>
      </c>
      <c r="GK43">
        <v>36.5946</v>
      </c>
      <c r="GL43">
        <v>1</v>
      </c>
      <c r="GM43">
        <v>2.0528500000000002E-2</v>
      </c>
      <c r="GN43">
        <v>0.72482800000000003</v>
      </c>
      <c r="GO43">
        <v>20.266200000000001</v>
      </c>
      <c r="GP43">
        <v>5.2267200000000003</v>
      </c>
      <c r="GQ43">
        <v>11.9068</v>
      </c>
      <c r="GR43">
        <v>4.9649999999999999</v>
      </c>
      <c r="GS43">
        <v>3.2919999999999998</v>
      </c>
      <c r="GT43">
        <v>9999</v>
      </c>
      <c r="GU43">
        <v>9999</v>
      </c>
      <c r="GV43">
        <v>8813.9</v>
      </c>
      <c r="GW43">
        <v>987.3</v>
      </c>
      <c r="GX43">
        <v>1.8769800000000001</v>
      </c>
      <c r="GY43">
        <v>1.8753200000000001</v>
      </c>
      <c r="GZ43">
        <v>1.87399</v>
      </c>
      <c r="HA43">
        <v>1.87317</v>
      </c>
      <c r="HB43">
        <v>1.87469</v>
      </c>
      <c r="HC43">
        <v>1.86965</v>
      </c>
      <c r="HD43">
        <v>1.8737900000000001</v>
      </c>
      <c r="HE43">
        <v>1.8789499999999999</v>
      </c>
      <c r="HF43">
        <v>0</v>
      </c>
      <c r="HG43">
        <v>0</v>
      </c>
      <c r="HH43">
        <v>0</v>
      </c>
      <c r="HI43">
        <v>0</v>
      </c>
      <c r="HJ43" t="s">
        <v>401</v>
      </c>
      <c r="HK43" t="s">
        <v>402</v>
      </c>
      <c r="HL43" t="s">
        <v>403</v>
      </c>
      <c r="HM43" t="s">
        <v>404</v>
      </c>
      <c r="HN43" t="s">
        <v>404</v>
      </c>
      <c r="HO43" t="s">
        <v>403</v>
      </c>
      <c r="HP43">
        <v>0</v>
      </c>
      <c r="HQ43">
        <v>100</v>
      </c>
      <c r="HR43">
        <v>100</v>
      </c>
      <c r="HS43">
        <v>4.0170000000000003</v>
      </c>
      <c r="HT43">
        <v>0.91390000000000005</v>
      </c>
      <c r="HU43">
        <v>2.6563056796396309</v>
      </c>
      <c r="HV43">
        <v>3.163010181404715E-3</v>
      </c>
      <c r="HW43">
        <v>-2.0387379993135292E-6</v>
      </c>
      <c r="HX43">
        <v>3.1271754133825109E-10</v>
      </c>
      <c r="HY43">
        <v>0.23943019595702111</v>
      </c>
      <c r="HZ43">
        <v>2.270584893602463E-2</v>
      </c>
      <c r="IA43">
        <v>3.1699989254327387E-4</v>
      </c>
      <c r="IB43">
        <v>-2.3669067489602241E-6</v>
      </c>
      <c r="IC43">
        <v>4</v>
      </c>
      <c r="ID43">
        <v>1883</v>
      </c>
      <c r="IE43">
        <v>1</v>
      </c>
      <c r="IF43">
        <v>28</v>
      </c>
      <c r="IG43">
        <v>1.3</v>
      </c>
      <c r="IH43">
        <v>7.6</v>
      </c>
      <c r="II43">
        <v>2.21069</v>
      </c>
      <c r="IJ43">
        <v>2.4487299999999999</v>
      </c>
      <c r="IK43">
        <v>1.42578</v>
      </c>
      <c r="IL43">
        <v>2.2814899999999998</v>
      </c>
      <c r="IM43">
        <v>1.5478499999999999</v>
      </c>
      <c r="IN43">
        <v>2.2729499999999998</v>
      </c>
      <c r="IO43">
        <v>35.661299999999997</v>
      </c>
      <c r="IP43">
        <v>15.0426</v>
      </c>
      <c r="IQ43">
        <v>18</v>
      </c>
      <c r="IR43">
        <v>566.95699999999999</v>
      </c>
      <c r="IS43">
        <v>480.209</v>
      </c>
      <c r="IT43">
        <v>25.000399999999999</v>
      </c>
      <c r="IU43">
        <v>27.470300000000002</v>
      </c>
      <c r="IV43">
        <v>30.000499999999999</v>
      </c>
      <c r="IW43">
        <v>27.3337</v>
      </c>
      <c r="IX43">
        <v>27.261600000000001</v>
      </c>
      <c r="IY43">
        <v>44.267800000000001</v>
      </c>
      <c r="IZ43">
        <v>25.033000000000001</v>
      </c>
      <c r="JA43">
        <v>15.860300000000001</v>
      </c>
      <c r="JB43">
        <v>25</v>
      </c>
      <c r="JC43">
        <v>1000</v>
      </c>
      <c r="JD43">
        <v>20.1065</v>
      </c>
      <c r="JE43">
        <v>99.845799999999997</v>
      </c>
      <c r="JF43">
        <v>100.788</v>
      </c>
    </row>
    <row r="44" spans="1:266" x14ac:dyDescent="0.2">
      <c r="A44">
        <v>28</v>
      </c>
      <c r="B44">
        <v>1657596471.5</v>
      </c>
      <c r="C44">
        <v>3473</v>
      </c>
      <c r="D44" t="s">
        <v>482</v>
      </c>
      <c r="E44" t="s">
        <v>483</v>
      </c>
      <c r="F44" t="s">
        <v>394</v>
      </c>
      <c r="H44" t="s">
        <v>395</v>
      </c>
      <c r="I44" t="s">
        <v>448</v>
      </c>
      <c r="J44" t="s">
        <v>625</v>
      </c>
      <c r="K44">
        <v>1657596471.5</v>
      </c>
      <c r="L44">
        <f t="shared" si="0"/>
        <v>4.0991803665674613E-3</v>
      </c>
      <c r="M44">
        <f t="shared" si="1"/>
        <v>4.0991803665674613</v>
      </c>
      <c r="N44">
        <f t="shared" si="2"/>
        <v>23.751545901646946</v>
      </c>
      <c r="O44">
        <f t="shared" si="3"/>
        <v>1168.9880000000001</v>
      </c>
      <c r="P44">
        <f t="shared" si="4"/>
        <v>1024.0121856721696</v>
      </c>
      <c r="Q44">
        <f t="shared" si="5"/>
        <v>103.84300806360942</v>
      </c>
      <c r="R44">
        <f t="shared" si="6"/>
        <v>118.54471265943042</v>
      </c>
      <c r="S44">
        <f t="shared" si="7"/>
        <v>0.33768322111735494</v>
      </c>
      <c r="T44">
        <f t="shared" si="8"/>
        <v>1.9177171529626791</v>
      </c>
      <c r="U44">
        <f t="shared" si="9"/>
        <v>0.30779184457786557</v>
      </c>
      <c r="V44">
        <f t="shared" si="10"/>
        <v>0.19483455005996619</v>
      </c>
      <c r="W44">
        <f t="shared" si="11"/>
        <v>241.76671500000003</v>
      </c>
      <c r="X44">
        <f t="shared" si="12"/>
        <v>27.757545501738527</v>
      </c>
      <c r="Y44">
        <f t="shared" si="13"/>
        <v>27.757545501738527</v>
      </c>
      <c r="Z44">
        <f t="shared" si="14"/>
        <v>3.741531979689547</v>
      </c>
      <c r="AA44">
        <f t="shared" si="15"/>
        <v>67.050615907844758</v>
      </c>
      <c r="AB44">
        <f t="shared" si="16"/>
        <v>2.4320878851225602</v>
      </c>
      <c r="AC44">
        <f t="shared" si="17"/>
        <v>3.6272416773400766</v>
      </c>
      <c r="AD44">
        <f t="shared" si="18"/>
        <v>1.3094440945669867</v>
      </c>
      <c r="AE44">
        <f t="shared" si="19"/>
        <v>-180.77385416562504</v>
      </c>
      <c r="AF44">
        <f t="shared" si="20"/>
        <v>-54.8106657187409</v>
      </c>
      <c r="AG44">
        <f t="shared" si="21"/>
        <v>-6.1985893033044333</v>
      </c>
      <c r="AH44">
        <f t="shared" si="22"/>
        <v>-1.639418767033618E-2</v>
      </c>
      <c r="AI44">
        <v>0</v>
      </c>
      <c r="AJ44">
        <v>0</v>
      </c>
      <c r="AK44">
        <f t="shared" si="23"/>
        <v>1</v>
      </c>
      <c r="AL44">
        <f t="shared" si="24"/>
        <v>0</v>
      </c>
      <c r="AM44">
        <f t="shared" si="25"/>
        <v>25818.559524858672</v>
      </c>
      <c r="AN44" t="s">
        <v>397</v>
      </c>
      <c r="AO44" t="s">
        <v>397</v>
      </c>
      <c r="AP44">
        <v>0</v>
      </c>
      <c r="AQ44">
        <v>0</v>
      </c>
      <c r="AR44" t="e">
        <f t="shared" si="26"/>
        <v>#DIV/0!</v>
      </c>
      <c r="AS44">
        <v>0</v>
      </c>
      <c r="AT44" t="s">
        <v>397</v>
      </c>
      <c r="AU44" t="s">
        <v>397</v>
      </c>
      <c r="AV44">
        <v>0</v>
      </c>
      <c r="AW44">
        <v>0</v>
      </c>
      <c r="AX44" t="e">
        <f t="shared" si="27"/>
        <v>#DIV/0!</v>
      </c>
      <c r="AY44">
        <v>0.5</v>
      </c>
      <c r="AZ44">
        <f t="shared" si="28"/>
        <v>1261.3323000000003</v>
      </c>
      <c r="BA44">
        <f t="shared" si="29"/>
        <v>23.751545901646946</v>
      </c>
      <c r="BB44" t="e">
        <f t="shared" si="30"/>
        <v>#DIV/0!</v>
      </c>
      <c r="BC44">
        <f t="shared" si="31"/>
        <v>1.8830522219756791E-2</v>
      </c>
      <c r="BD44" t="e">
        <f t="shared" si="32"/>
        <v>#DIV/0!</v>
      </c>
      <c r="BE44" t="e">
        <f t="shared" si="33"/>
        <v>#DIV/0!</v>
      </c>
      <c r="BF44" t="s">
        <v>397</v>
      </c>
      <c r="BG44">
        <v>0</v>
      </c>
      <c r="BH44" t="e">
        <f t="shared" si="34"/>
        <v>#DIV/0!</v>
      </c>
      <c r="BI44" t="e">
        <f t="shared" si="35"/>
        <v>#DIV/0!</v>
      </c>
      <c r="BJ44" t="e">
        <f t="shared" si="36"/>
        <v>#DIV/0!</v>
      </c>
      <c r="BK44" t="e">
        <f t="shared" si="37"/>
        <v>#DIV/0!</v>
      </c>
      <c r="BL44" t="e">
        <f t="shared" si="38"/>
        <v>#DIV/0!</v>
      </c>
      <c r="BM44" t="e">
        <f t="shared" si="39"/>
        <v>#DIV/0!</v>
      </c>
      <c r="BN44" t="e">
        <f t="shared" si="40"/>
        <v>#DIV/0!</v>
      </c>
      <c r="BO44" t="e">
        <f t="shared" si="41"/>
        <v>#DIV/0!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f t="shared" si="42"/>
        <v>1500.14</v>
      </c>
      <c r="CI44">
        <f t="shared" si="43"/>
        <v>1261.3323000000003</v>
      </c>
      <c r="CJ44">
        <f t="shared" si="44"/>
        <v>0.84080972442572033</v>
      </c>
      <c r="CK44">
        <f t="shared" si="45"/>
        <v>0.16116276814164013</v>
      </c>
      <c r="CL44">
        <v>6</v>
      </c>
      <c r="CM44">
        <v>0.5</v>
      </c>
      <c r="CN44" t="s">
        <v>398</v>
      </c>
      <c r="CO44">
        <v>2</v>
      </c>
      <c r="CP44">
        <v>1657596471.5</v>
      </c>
      <c r="CQ44">
        <v>1168.9880000000001</v>
      </c>
      <c r="CR44">
        <v>1200.1099999999999</v>
      </c>
      <c r="CS44">
        <v>23.9832</v>
      </c>
      <c r="CT44">
        <v>19.620899999999999</v>
      </c>
      <c r="CU44">
        <v>1164.9100000000001</v>
      </c>
      <c r="CV44">
        <v>23.079899999999999</v>
      </c>
      <c r="CW44">
        <v>550.28800000000001</v>
      </c>
      <c r="CX44">
        <v>101.30800000000001</v>
      </c>
      <c r="CY44">
        <v>9.9980799999999995E-2</v>
      </c>
      <c r="CZ44">
        <v>27.227399999999999</v>
      </c>
      <c r="DA44">
        <v>27.2227</v>
      </c>
      <c r="DB44">
        <v>999.9</v>
      </c>
      <c r="DC44">
        <v>0</v>
      </c>
      <c r="DD44">
        <v>0</v>
      </c>
      <c r="DE44">
        <v>4996.88</v>
      </c>
      <c r="DF44">
        <v>0</v>
      </c>
      <c r="DG44">
        <v>1793.05</v>
      </c>
      <c r="DH44">
        <v>-31.207899999999999</v>
      </c>
      <c r="DI44">
        <v>1197.6199999999999</v>
      </c>
      <c r="DJ44">
        <v>1224.1300000000001</v>
      </c>
      <c r="DK44">
        <v>4.3622899999999998</v>
      </c>
      <c r="DL44">
        <v>1200.1099999999999</v>
      </c>
      <c r="DM44">
        <v>19.620899999999999</v>
      </c>
      <c r="DN44">
        <v>2.4296899999999999</v>
      </c>
      <c r="DO44">
        <v>1.9877499999999999</v>
      </c>
      <c r="DP44">
        <v>20.562999999999999</v>
      </c>
      <c r="DQ44">
        <v>17.347100000000001</v>
      </c>
      <c r="DR44">
        <v>1500.14</v>
      </c>
      <c r="DS44">
        <v>0.97301099999999996</v>
      </c>
      <c r="DT44">
        <v>2.6988700000000001E-2</v>
      </c>
      <c r="DU44">
        <v>0</v>
      </c>
      <c r="DV44">
        <v>2.4281000000000001</v>
      </c>
      <c r="DW44">
        <v>0</v>
      </c>
      <c r="DX44">
        <v>18602.2</v>
      </c>
      <c r="DY44">
        <v>13304.9</v>
      </c>
      <c r="DZ44">
        <v>36</v>
      </c>
      <c r="EA44">
        <v>38.186999999999998</v>
      </c>
      <c r="EB44">
        <v>36.561999999999998</v>
      </c>
      <c r="EC44">
        <v>37.125</v>
      </c>
      <c r="ED44">
        <v>36.25</v>
      </c>
      <c r="EE44">
        <v>1459.65</v>
      </c>
      <c r="EF44">
        <v>40.49</v>
      </c>
      <c r="EG44">
        <v>0</v>
      </c>
      <c r="EH44">
        <v>1657596491.5999999</v>
      </c>
      <c r="EI44">
        <v>0</v>
      </c>
      <c r="EJ44">
        <v>2.3205038461538461</v>
      </c>
      <c r="EK44">
        <v>0.51451281959070361</v>
      </c>
      <c r="EL44">
        <v>-921.60341826643958</v>
      </c>
      <c r="EM44">
        <v>18722.91153846154</v>
      </c>
      <c r="EN44">
        <v>15</v>
      </c>
      <c r="EO44">
        <v>1657596506.5</v>
      </c>
      <c r="EP44" t="s">
        <v>484</v>
      </c>
      <c r="EQ44">
        <v>1657596506.5</v>
      </c>
      <c r="ER44">
        <v>1657595916.5999999</v>
      </c>
      <c r="ES44">
        <v>24</v>
      </c>
      <c r="ET44">
        <v>9.5000000000000001E-2</v>
      </c>
      <c r="EU44">
        <v>-1E-3</v>
      </c>
      <c r="EV44">
        <v>4.0780000000000003</v>
      </c>
      <c r="EW44">
        <v>0.76600000000000001</v>
      </c>
      <c r="EX44">
        <v>1200</v>
      </c>
      <c r="EY44">
        <v>20</v>
      </c>
      <c r="EZ44">
        <v>0.14000000000000001</v>
      </c>
      <c r="FA44">
        <v>0.02</v>
      </c>
      <c r="FB44">
        <v>-31.726917073170739</v>
      </c>
      <c r="FC44">
        <v>2.1758947735191621</v>
      </c>
      <c r="FD44">
        <v>0.25808573816678099</v>
      </c>
      <c r="FE44">
        <v>0</v>
      </c>
      <c r="FF44">
        <v>4.3862073170731701</v>
      </c>
      <c r="FG44">
        <v>-0.15530383275260851</v>
      </c>
      <c r="FH44">
        <v>1.6173064180823111E-2</v>
      </c>
      <c r="FI44">
        <v>1</v>
      </c>
      <c r="FJ44">
        <v>1</v>
      </c>
      <c r="FK44">
        <v>2</v>
      </c>
      <c r="FL44" t="s">
        <v>400</v>
      </c>
      <c r="FM44">
        <v>3.0607500000000001</v>
      </c>
      <c r="FN44">
        <v>2.7639200000000002</v>
      </c>
      <c r="FO44">
        <v>0.211922</v>
      </c>
      <c r="FP44">
        <v>0.21676999999999999</v>
      </c>
      <c r="FQ44">
        <v>0.118045</v>
      </c>
      <c r="FR44">
        <v>0.10544000000000001</v>
      </c>
      <c r="FS44">
        <v>25025.3</v>
      </c>
      <c r="FT44">
        <v>19449.5</v>
      </c>
      <c r="FU44">
        <v>29812.7</v>
      </c>
      <c r="FV44">
        <v>24283.8</v>
      </c>
      <c r="FW44">
        <v>34566.5</v>
      </c>
      <c r="FX44">
        <v>31708.5</v>
      </c>
      <c r="FY44">
        <v>43087.6</v>
      </c>
      <c r="FZ44">
        <v>39602</v>
      </c>
      <c r="GA44">
        <v>2.0788500000000001</v>
      </c>
      <c r="GB44">
        <v>1.96502</v>
      </c>
      <c r="GC44">
        <v>8.1956399999999999E-2</v>
      </c>
      <c r="GD44">
        <v>0</v>
      </c>
      <c r="GE44">
        <v>25.881499999999999</v>
      </c>
      <c r="GF44">
        <v>999.9</v>
      </c>
      <c r="GG44">
        <v>50.5</v>
      </c>
      <c r="GH44">
        <v>33.700000000000003</v>
      </c>
      <c r="GI44">
        <v>26.192299999999999</v>
      </c>
      <c r="GJ44">
        <v>31.1038</v>
      </c>
      <c r="GK44">
        <v>36.013599999999997</v>
      </c>
      <c r="GL44">
        <v>1</v>
      </c>
      <c r="GM44">
        <v>2.86357E-2</v>
      </c>
      <c r="GN44">
        <v>0.74635099999999999</v>
      </c>
      <c r="GO44">
        <v>20.2653</v>
      </c>
      <c r="GP44">
        <v>5.2211800000000004</v>
      </c>
      <c r="GQ44">
        <v>11.9078</v>
      </c>
      <c r="GR44">
        <v>4.9634</v>
      </c>
      <c r="GS44">
        <v>3.29122</v>
      </c>
      <c r="GT44">
        <v>9999</v>
      </c>
      <c r="GU44">
        <v>9999</v>
      </c>
      <c r="GV44">
        <v>8825.7000000000007</v>
      </c>
      <c r="GW44">
        <v>987.4</v>
      </c>
      <c r="GX44">
        <v>1.8769899999999999</v>
      </c>
      <c r="GY44">
        <v>1.87534</v>
      </c>
      <c r="GZ44">
        <v>1.87398</v>
      </c>
      <c r="HA44">
        <v>1.87317</v>
      </c>
      <c r="HB44">
        <v>1.87469</v>
      </c>
      <c r="HC44">
        <v>1.86965</v>
      </c>
      <c r="HD44">
        <v>1.8738300000000001</v>
      </c>
      <c r="HE44">
        <v>1.8789199999999999</v>
      </c>
      <c r="HF44">
        <v>0</v>
      </c>
      <c r="HG44">
        <v>0</v>
      </c>
      <c r="HH44">
        <v>0</v>
      </c>
      <c r="HI44">
        <v>0</v>
      </c>
      <c r="HJ44" t="s">
        <v>401</v>
      </c>
      <c r="HK44" t="s">
        <v>402</v>
      </c>
      <c r="HL44" t="s">
        <v>403</v>
      </c>
      <c r="HM44" t="s">
        <v>404</v>
      </c>
      <c r="HN44" t="s">
        <v>404</v>
      </c>
      <c r="HO44" t="s">
        <v>403</v>
      </c>
      <c r="HP44">
        <v>0</v>
      </c>
      <c r="HQ44">
        <v>100</v>
      </c>
      <c r="HR44">
        <v>100</v>
      </c>
      <c r="HS44">
        <v>4.0780000000000003</v>
      </c>
      <c r="HT44">
        <v>0.90329999999999999</v>
      </c>
      <c r="HU44">
        <v>2.5799732992084041</v>
      </c>
      <c r="HV44">
        <v>3.163010181404715E-3</v>
      </c>
      <c r="HW44">
        <v>-2.0387379993135292E-6</v>
      </c>
      <c r="HX44">
        <v>3.1271754133825109E-10</v>
      </c>
      <c r="HY44">
        <v>0.23943019595702111</v>
      </c>
      <c r="HZ44">
        <v>2.270584893602463E-2</v>
      </c>
      <c r="IA44">
        <v>3.1699989254327387E-4</v>
      </c>
      <c r="IB44">
        <v>-2.3669067489602241E-6</v>
      </c>
      <c r="IC44">
        <v>4</v>
      </c>
      <c r="ID44">
        <v>1883</v>
      </c>
      <c r="IE44">
        <v>1</v>
      </c>
      <c r="IF44">
        <v>28</v>
      </c>
      <c r="IG44">
        <v>1.3</v>
      </c>
      <c r="IH44">
        <v>9.1999999999999993</v>
      </c>
      <c r="II44">
        <v>2.5695800000000002</v>
      </c>
      <c r="IJ44">
        <v>2.4243199999999998</v>
      </c>
      <c r="IK44">
        <v>1.42578</v>
      </c>
      <c r="IL44">
        <v>2.2814899999999998</v>
      </c>
      <c r="IM44">
        <v>1.5478499999999999</v>
      </c>
      <c r="IN44">
        <v>2.2949199999999998</v>
      </c>
      <c r="IO44">
        <v>35.777700000000003</v>
      </c>
      <c r="IP44">
        <v>15.033899999999999</v>
      </c>
      <c r="IQ44">
        <v>18</v>
      </c>
      <c r="IR44">
        <v>567.36900000000003</v>
      </c>
      <c r="IS44">
        <v>480.15300000000002</v>
      </c>
      <c r="IT44">
        <v>25.001000000000001</v>
      </c>
      <c r="IU44">
        <v>27.578299999999999</v>
      </c>
      <c r="IV44">
        <v>30.000399999999999</v>
      </c>
      <c r="IW44">
        <v>27.430900000000001</v>
      </c>
      <c r="IX44">
        <v>27.356999999999999</v>
      </c>
      <c r="IY44">
        <v>51.4666</v>
      </c>
      <c r="IZ44">
        <v>26.292200000000001</v>
      </c>
      <c r="JA44">
        <v>14.836600000000001</v>
      </c>
      <c r="JB44">
        <v>25</v>
      </c>
      <c r="JC44">
        <v>1200</v>
      </c>
      <c r="JD44">
        <v>19.631399999999999</v>
      </c>
      <c r="JE44">
        <v>99.826999999999998</v>
      </c>
      <c r="JF44">
        <v>100.77200000000001</v>
      </c>
    </row>
    <row r="45" spans="1:266" x14ac:dyDescent="0.2">
      <c r="A45">
        <v>29</v>
      </c>
      <c r="B45">
        <v>1657596582.5</v>
      </c>
      <c r="C45">
        <v>3584</v>
      </c>
      <c r="D45" t="s">
        <v>485</v>
      </c>
      <c r="E45" t="s">
        <v>486</v>
      </c>
      <c r="F45" t="s">
        <v>394</v>
      </c>
      <c r="H45" t="s">
        <v>395</v>
      </c>
      <c r="I45" t="s">
        <v>448</v>
      </c>
      <c r="J45" t="s">
        <v>625</v>
      </c>
      <c r="K45">
        <v>1657596582.5</v>
      </c>
      <c r="L45">
        <f t="shared" si="0"/>
        <v>3.8925304903093048E-3</v>
      </c>
      <c r="M45">
        <f t="shared" si="1"/>
        <v>3.892530490309305</v>
      </c>
      <c r="N45">
        <f t="shared" si="2"/>
        <v>24.564734482159658</v>
      </c>
      <c r="O45">
        <f t="shared" si="3"/>
        <v>1466.8979999999999</v>
      </c>
      <c r="P45">
        <f t="shared" si="4"/>
        <v>1303.1378400241686</v>
      </c>
      <c r="Q45">
        <f t="shared" si="5"/>
        <v>132.14593520958127</v>
      </c>
      <c r="R45">
        <f t="shared" si="6"/>
        <v>148.75219037724298</v>
      </c>
      <c r="S45">
        <f t="shared" si="7"/>
        <v>0.31540874794996887</v>
      </c>
      <c r="T45">
        <f t="shared" si="8"/>
        <v>1.9208083308625337</v>
      </c>
      <c r="U45">
        <f t="shared" si="9"/>
        <v>0.28920524538157527</v>
      </c>
      <c r="V45">
        <f t="shared" si="10"/>
        <v>0.18292580423622259</v>
      </c>
      <c r="W45">
        <f t="shared" si="11"/>
        <v>241.73696999999999</v>
      </c>
      <c r="X45">
        <f t="shared" si="12"/>
        <v>27.867198291143101</v>
      </c>
      <c r="Y45">
        <f t="shared" si="13"/>
        <v>27.867198291143101</v>
      </c>
      <c r="Z45">
        <f t="shared" si="14"/>
        <v>3.765559503964464</v>
      </c>
      <c r="AA45">
        <f t="shared" si="15"/>
        <v>67.212318861639048</v>
      </c>
      <c r="AB45">
        <f t="shared" si="16"/>
        <v>2.4424739365963495</v>
      </c>
      <c r="AC45">
        <f t="shared" si="17"/>
        <v>3.6339676683739204</v>
      </c>
      <c r="AD45">
        <f t="shared" si="18"/>
        <v>1.3230855673681146</v>
      </c>
      <c r="AE45">
        <f t="shared" si="19"/>
        <v>-171.66059462264033</v>
      </c>
      <c r="AF45">
        <f t="shared" si="20"/>
        <v>-62.981742153666239</v>
      </c>
      <c r="AG45">
        <f t="shared" si="21"/>
        <v>-7.1162184564073909</v>
      </c>
      <c r="AH45">
        <f t="shared" si="22"/>
        <v>-2.1585232713967173E-2</v>
      </c>
      <c r="AI45">
        <v>0</v>
      </c>
      <c r="AJ45">
        <v>0</v>
      </c>
      <c r="AK45">
        <f t="shared" si="23"/>
        <v>1</v>
      </c>
      <c r="AL45">
        <f t="shared" si="24"/>
        <v>0</v>
      </c>
      <c r="AM45">
        <f t="shared" si="25"/>
        <v>25893.695765679404</v>
      </c>
      <c r="AN45" t="s">
        <v>397</v>
      </c>
      <c r="AO45" t="s">
        <v>397</v>
      </c>
      <c r="AP45">
        <v>0</v>
      </c>
      <c r="AQ45">
        <v>0</v>
      </c>
      <c r="AR45" t="e">
        <f t="shared" si="26"/>
        <v>#DIV/0!</v>
      </c>
      <c r="AS45">
        <v>0</v>
      </c>
      <c r="AT45" t="s">
        <v>397</v>
      </c>
      <c r="AU45" t="s">
        <v>397</v>
      </c>
      <c r="AV45">
        <v>0</v>
      </c>
      <c r="AW45">
        <v>0</v>
      </c>
      <c r="AX45" t="e">
        <f t="shared" si="27"/>
        <v>#DIV/0!</v>
      </c>
      <c r="AY45">
        <v>0.5</v>
      </c>
      <c r="AZ45">
        <f t="shared" si="28"/>
        <v>1261.173</v>
      </c>
      <c r="BA45">
        <f t="shared" si="29"/>
        <v>24.564734482159658</v>
      </c>
      <c r="BB45" t="e">
        <f t="shared" si="30"/>
        <v>#DIV/0!</v>
      </c>
      <c r="BC45">
        <f t="shared" si="31"/>
        <v>1.9477688217365625E-2</v>
      </c>
      <c r="BD45" t="e">
        <f t="shared" si="32"/>
        <v>#DIV/0!</v>
      </c>
      <c r="BE45" t="e">
        <f t="shared" si="33"/>
        <v>#DIV/0!</v>
      </c>
      <c r="BF45" t="s">
        <v>397</v>
      </c>
      <c r="BG45">
        <v>0</v>
      </c>
      <c r="BH45" t="e">
        <f t="shared" si="34"/>
        <v>#DIV/0!</v>
      </c>
      <c r="BI45" t="e">
        <f t="shared" si="35"/>
        <v>#DIV/0!</v>
      </c>
      <c r="BJ45" t="e">
        <f t="shared" si="36"/>
        <v>#DIV/0!</v>
      </c>
      <c r="BK45" t="e">
        <f t="shared" si="37"/>
        <v>#DIV/0!</v>
      </c>
      <c r="BL45" t="e">
        <f t="shared" si="38"/>
        <v>#DIV/0!</v>
      </c>
      <c r="BM45" t="e">
        <f t="shared" si="39"/>
        <v>#DIV/0!</v>
      </c>
      <c r="BN45" t="e">
        <f t="shared" si="40"/>
        <v>#DIV/0!</v>
      </c>
      <c r="BO45" t="e">
        <f t="shared" si="41"/>
        <v>#DIV/0!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f t="shared" si="42"/>
        <v>1499.95</v>
      </c>
      <c r="CI45">
        <f t="shared" si="43"/>
        <v>1261.173</v>
      </c>
      <c r="CJ45">
        <f t="shared" si="44"/>
        <v>0.84081002700090002</v>
      </c>
      <c r="CK45">
        <f t="shared" si="45"/>
        <v>0.16116335211173705</v>
      </c>
      <c r="CL45">
        <v>6</v>
      </c>
      <c r="CM45">
        <v>0.5</v>
      </c>
      <c r="CN45" t="s">
        <v>398</v>
      </c>
      <c r="CO45">
        <v>2</v>
      </c>
      <c r="CP45">
        <v>1657596582.5</v>
      </c>
      <c r="CQ45">
        <v>1466.8979999999999</v>
      </c>
      <c r="CR45">
        <v>1499.92</v>
      </c>
      <c r="CS45">
        <v>24.086099999999998</v>
      </c>
      <c r="CT45">
        <v>19.942599999999999</v>
      </c>
      <c r="CU45">
        <v>1462.95</v>
      </c>
      <c r="CV45">
        <v>23.313099999999999</v>
      </c>
      <c r="CW45">
        <v>550.08199999999999</v>
      </c>
      <c r="CX45">
        <v>101.306</v>
      </c>
      <c r="CY45">
        <v>9.9953500000000001E-2</v>
      </c>
      <c r="CZ45">
        <v>27.259</v>
      </c>
      <c r="DA45">
        <v>27.272600000000001</v>
      </c>
      <c r="DB45">
        <v>999.9</v>
      </c>
      <c r="DC45">
        <v>0</v>
      </c>
      <c r="DD45">
        <v>0</v>
      </c>
      <c r="DE45">
        <v>5010</v>
      </c>
      <c r="DF45">
        <v>0</v>
      </c>
      <c r="DG45">
        <v>1797.61</v>
      </c>
      <c r="DH45">
        <v>-33.047600000000003</v>
      </c>
      <c r="DI45">
        <v>1503.29</v>
      </c>
      <c r="DJ45">
        <v>1530.44</v>
      </c>
      <c r="DK45">
        <v>4.2815300000000001</v>
      </c>
      <c r="DL45">
        <v>1499.92</v>
      </c>
      <c r="DM45">
        <v>19.942599999999999</v>
      </c>
      <c r="DN45">
        <v>2.4540600000000001</v>
      </c>
      <c r="DO45">
        <v>2.0203099999999998</v>
      </c>
      <c r="DP45">
        <v>20.725000000000001</v>
      </c>
      <c r="DQ45">
        <v>17.604399999999998</v>
      </c>
      <c r="DR45">
        <v>1499.95</v>
      </c>
      <c r="DS45">
        <v>0.973001</v>
      </c>
      <c r="DT45">
        <v>2.69988E-2</v>
      </c>
      <c r="DU45">
        <v>0</v>
      </c>
      <c r="DV45">
        <v>2.0276000000000001</v>
      </c>
      <c r="DW45">
        <v>0</v>
      </c>
      <c r="DX45">
        <v>18634.599999999999</v>
      </c>
      <c r="DY45">
        <v>13303.1</v>
      </c>
      <c r="DZ45">
        <v>36.311999999999998</v>
      </c>
      <c r="EA45">
        <v>39.061999999999998</v>
      </c>
      <c r="EB45">
        <v>37</v>
      </c>
      <c r="EC45">
        <v>37.811999999999998</v>
      </c>
      <c r="ED45">
        <v>36.75</v>
      </c>
      <c r="EE45">
        <v>1459.45</v>
      </c>
      <c r="EF45">
        <v>40.5</v>
      </c>
      <c r="EG45">
        <v>0</v>
      </c>
      <c r="EH45">
        <v>1657596602.5999999</v>
      </c>
      <c r="EI45">
        <v>0</v>
      </c>
      <c r="EJ45">
        <v>2.3215319999999999</v>
      </c>
      <c r="EK45">
        <v>-1.4372461476602489</v>
      </c>
      <c r="EL45">
        <v>-474.80000004095803</v>
      </c>
      <c r="EM45">
        <v>18691.008000000002</v>
      </c>
      <c r="EN45">
        <v>15</v>
      </c>
      <c r="EO45">
        <v>1657596617</v>
      </c>
      <c r="EP45" t="s">
        <v>487</v>
      </c>
      <c r="EQ45">
        <v>1657596617</v>
      </c>
      <c r="ER45">
        <v>1657596612.5</v>
      </c>
      <c r="ES45">
        <v>25</v>
      </c>
      <c r="ET45">
        <v>5.6000000000000001E-2</v>
      </c>
      <c r="EU45">
        <v>-2E-3</v>
      </c>
      <c r="EV45">
        <v>3.948</v>
      </c>
      <c r="EW45">
        <v>0.77300000000000002</v>
      </c>
      <c r="EX45">
        <v>1500</v>
      </c>
      <c r="EY45">
        <v>20</v>
      </c>
      <c r="EZ45">
        <v>0.12</v>
      </c>
      <c r="FA45">
        <v>0.02</v>
      </c>
      <c r="FB45">
        <v>-33.543963414634149</v>
      </c>
      <c r="FC45">
        <v>0.84206968641118973</v>
      </c>
      <c r="FD45">
        <v>0.1516975276035282</v>
      </c>
      <c r="FE45">
        <v>0</v>
      </c>
      <c r="FF45">
        <v>4.2855917073170744</v>
      </c>
      <c r="FG45">
        <v>-2.0245296167241109E-2</v>
      </c>
      <c r="FH45">
        <v>3.8195184873635671E-3</v>
      </c>
      <c r="FI45">
        <v>1</v>
      </c>
      <c r="FJ45">
        <v>1</v>
      </c>
      <c r="FK45">
        <v>2</v>
      </c>
      <c r="FL45" t="s">
        <v>400</v>
      </c>
      <c r="FM45">
        <v>3.0601099999999999</v>
      </c>
      <c r="FN45">
        <v>2.7639399999999998</v>
      </c>
      <c r="FO45">
        <v>0.243978</v>
      </c>
      <c r="FP45">
        <v>0.24862300000000001</v>
      </c>
      <c r="FQ45">
        <v>0.11884599999999999</v>
      </c>
      <c r="FR45">
        <v>0.10662199999999999</v>
      </c>
      <c r="FS45">
        <v>24001</v>
      </c>
      <c r="FT45">
        <v>18655.099999999999</v>
      </c>
      <c r="FU45">
        <v>29805.599999999999</v>
      </c>
      <c r="FV45">
        <v>24280.1</v>
      </c>
      <c r="FW45">
        <v>34528.199999999997</v>
      </c>
      <c r="FX45">
        <v>31662</v>
      </c>
      <c r="FY45">
        <v>43077.8</v>
      </c>
      <c r="FZ45">
        <v>39595.4</v>
      </c>
      <c r="GA45">
        <v>2.07735</v>
      </c>
      <c r="GB45">
        <v>1.96583</v>
      </c>
      <c r="GC45">
        <v>7.61598E-2</v>
      </c>
      <c r="GD45">
        <v>0</v>
      </c>
      <c r="GE45">
        <v>26.026399999999999</v>
      </c>
      <c r="GF45">
        <v>999.9</v>
      </c>
      <c r="GG45">
        <v>50.3</v>
      </c>
      <c r="GH45">
        <v>33.700000000000003</v>
      </c>
      <c r="GI45">
        <v>26.0884</v>
      </c>
      <c r="GJ45">
        <v>30.983799999999999</v>
      </c>
      <c r="GK45">
        <v>36.826900000000002</v>
      </c>
      <c r="GL45">
        <v>1</v>
      </c>
      <c r="GM45">
        <v>3.6793699999999999E-2</v>
      </c>
      <c r="GN45">
        <v>0.78271800000000002</v>
      </c>
      <c r="GO45">
        <v>20.267299999999999</v>
      </c>
      <c r="GP45">
        <v>5.2279200000000001</v>
      </c>
      <c r="GQ45">
        <v>11.907999999999999</v>
      </c>
      <c r="GR45">
        <v>4.9642999999999997</v>
      </c>
      <c r="GS45">
        <v>3.2919999999999998</v>
      </c>
      <c r="GT45">
        <v>9999</v>
      </c>
      <c r="GU45">
        <v>9999</v>
      </c>
      <c r="GV45">
        <v>8836.4</v>
      </c>
      <c r="GW45">
        <v>987.4</v>
      </c>
      <c r="GX45">
        <v>1.877</v>
      </c>
      <c r="GY45">
        <v>1.87537</v>
      </c>
      <c r="GZ45">
        <v>1.8740000000000001</v>
      </c>
      <c r="HA45">
        <v>1.8731800000000001</v>
      </c>
      <c r="HB45">
        <v>1.87469</v>
      </c>
      <c r="HC45">
        <v>1.8696600000000001</v>
      </c>
      <c r="HD45">
        <v>1.87384</v>
      </c>
      <c r="HE45">
        <v>1.87897</v>
      </c>
      <c r="HF45">
        <v>0</v>
      </c>
      <c r="HG45">
        <v>0</v>
      </c>
      <c r="HH45">
        <v>0</v>
      </c>
      <c r="HI45">
        <v>0</v>
      </c>
      <c r="HJ45" t="s">
        <v>401</v>
      </c>
      <c r="HK45" t="s">
        <v>402</v>
      </c>
      <c r="HL45" t="s">
        <v>403</v>
      </c>
      <c r="HM45" t="s">
        <v>404</v>
      </c>
      <c r="HN45" t="s">
        <v>404</v>
      </c>
      <c r="HO45" t="s">
        <v>403</v>
      </c>
      <c r="HP45">
        <v>0</v>
      </c>
      <c r="HQ45">
        <v>100</v>
      </c>
      <c r="HR45">
        <v>100</v>
      </c>
      <c r="HS45">
        <v>3.948</v>
      </c>
      <c r="HT45">
        <v>0.77300000000000002</v>
      </c>
      <c r="HU45">
        <v>2.67584202697341</v>
      </c>
      <c r="HV45">
        <v>3.163010181404715E-3</v>
      </c>
      <c r="HW45">
        <v>-2.0387379993135292E-6</v>
      </c>
      <c r="HX45">
        <v>3.1271754133825109E-10</v>
      </c>
      <c r="HY45">
        <v>0.23943019595702111</v>
      </c>
      <c r="HZ45">
        <v>2.270584893602463E-2</v>
      </c>
      <c r="IA45">
        <v>3.1699989254327387E-4</v>
      </c>
      <c r="IB45">
        <v>-2.3669067489602241E-6</v>
      </c>
      <c r="IC45">
        <v>4</v>
      </c>
      <c r="ID45">
        <v>1883</v>
      </c>
      <c r="IE45">
        <v>1</v>
      </c>
      <c r="IF45">
        <v>28</v>
      </c>
      <c r="IG45">
        <v>1.3</v>
      </c>
      <c r="IH45">
        <v>11.1</v>
      </c>
      <c r="II45">
        <v>3.0932599999999999</v>
      </c>
      <c r="IJ45">
        <v>2.4218799999999998</v>
      </c>
      <c r="IK45">
        <v>1.42578</v>
      </c>
      <c r="IL45">
        <v>2.2814899999999998</v>
      </c>
      <c r="IM45">
        <v>1.5478499999999999</v>
      </c>
      <c r="IN45">
        <v>2.3022499999999999</v>
      </c>
      <c r="IO45">
        <v>35.9178</v>
      </c>
      <c r="IP45">
        <v>15.016400000000001</v>
      </c>
      <c r="IQ45">
        <v>18</v>
      </c>
      <c r="IR45">
        <v>567.375</v>
      </c>
      <c r="IS45">
        <v>481.54300000000001</v>
      </c>
      <c r="IT45">
        <v>25.0002</v>
      </c>
      <c r="IU45">
        <v>27.6921</v>
      </c>
      <c r="IV45">
        <v>30.000399999999999</v>
      </c>
      <c r="IW45">
        <v>27.539100000000001</v>
      </c>
      <c r="IX45">
        <v>27.462599999999998</v>
      </c>
      <c r="IY45">
        <v>61.919400000000003</v>
      </c>
      <c r="IZ45">
        <v>24.657499999999999</v>
      </c>
      <c r="JA45">
        <v>13.491099999999999</v>
      </c>
      <c r="JB45">
        <v>25</v>
      </c>
      <c r="JC45">
        <v>1500</v>
      </c>
      <c r="JD45">
        <v>19.887499999999999</v>
      </c>
      <c r="JE45">
        <v>99.803799999999995</v>
      </c>
      <c r="JF45">
        <v>100.756</v>
      </c>
    </row>
    <row r="46" spans="1:266" x14ac:dyDescent="0.2">
      <c r="A46">
        <v>30</v>
      </c>
      <c r="B46">
        <v>1657596693</v>
      </c>
      <c r="C46">
        <v>3694.5</v>
      </c>
      <c r="D46" t="s">
        <v>488</v>
      </c>
      <c r="E46" t="s">
        <v>489</v>
      </c>
      <c r="F46" t="s">
        <v>394</v>
      </c>
      <c r="H46" t="s">
        <v>395</v>
      </c>
      <c r="I46" t="s">
        <v>448</v>
      </c>
      <c r="J46" t="s">
        <v>625</v>
      </c>
      <c r="K46">
        <v>1657596693</v>
      </c>
      <c r="L46">
        <f t="shared" si="0"/>
        <v>4.1025912144732517E-3</v>
      </c>
      <c r="M46">
        <f t="shared" si="1"/>
        <v>4.1025912144732519</v>
      </c>
      <c r="N46">
        <f t="shared" si="2"/>
        <v>24.733527315656548</v>
      </c>
      <c r="O46">
        <f t="shared" si="3"/>
        <v>1964.2370000000001</v>
      </c>
      <c r="P46">
        <f t="shared" si="4"/>
        <v>1797.1754349457408</v>
      </c>
      <c r="Q46">
        <f t="shared" si="5"/>
        <v>182.25526303924354</v>
      </c>
      <c r="R46">
        <f t="shared" si="6"/>
        <v>199.19732049822002</v>
      </c>
      <c r="S46">
        <f t="shared" si="7"/>
        <v>0.33664939821658091</v>
      </c>
      <c r="T46">
        <f t="shared" si="8"/>
        <v>1.9115234350025168</v>
      </c>
      <c r="U46">
        <f t="shared" si="9"/>
        <v>0.30684498184417319</v>
      </c>
      <c r="V46">
        <f t="shared" si="10"/>
        <v>0.19423555687346078</v>
      </c>
      <c r="W46">
        <f t="shared" si="11"/>
        <v>241.74074099999999</v>
      </c>
      <c r="X46">
        <f t="shared" si="12"/>
        <v>28.084374779732034</v>
      </c>
      <c r="Y46">
        <f t="shared" si="13"/>
        <v>28.084374779732034</v>
      </c>
      <c r="Z46">
        <f t="shared" si="14"/>
        <v>3.8135456842257027</v>
      </c>
      <c r="AA46">
        <f t="shared" si="15"/>
        <v>67.611490447685512</v>
      </c>
      <c r="AB46">
        <f t="shared" si="16"/>
        <v>2.4998478438239999</v>
      </c>
      <c r="AC46">
        <f t="shared" si="17"/>
        <v>3.6973713007528808</v>
      </c>
      <c r="AD46">
        <f t="shared" si="18"/>
        <v>1.3136978404017028</v>
      </c>
      <c r="AE46">
        <f t="shared" si="19"/>
        <v>-180.92427255827039</v>
      </c>
      <c r="AF46">
        <f t="shared" si="20"/>
        <v>-54.616048205971403</v>
      </c>
      <c r="AG46">
        <f t="shared" si="21"/>
        <v>-6.2168395477931941</v>
      </c>
      <c r="AH46">
        <f t="shared" si="22"/>
        <v>-1.6419312035004907E-2</v>
      </c>
      <c r="AI46">
        <v>0</v>
      </c>
      <c r="AJ46">
        <v>0</v>
      </c>
      <c r="AK46">
        <f t="shared" si="23"/>
        <v>1</v>
      </c>
      <c r="AL46">
        <f t="shared" si="24"/>
        <v>0</v>
      </c>
      <c r="AM46">
        <f t="shared" si="25"/>
        <v>25634.689520753574</v>
      </c>
      <c r="AN46" t="s">
        <v>397</v>
      </c>
      <c r="AO46" t="s">
        <v>397</v>
      </c>
      <c r="AP46">
        <v>0</v>
      </c>
      <c r="AQ46">
        <v>0</v>
      </c>
      <c r="AR46" t="e">
        <f t="shared" si="26"/>
        <v>#DIV/0!</v>
      </c>
      <c r="AS46">
        <v>0</v>
      </c>
      <c r="AT46" t="s">
        <v>397</v>
      </c>
      <c r="AU46" t="s">
        <v>397</v>
      </c>
      <c r="AV46">
        <v>0</v>
      </c>
      <c r="AW46">
        <v>0</v>
      </c>
      <c r="AX46" t="e">
        <f t="shared" si="27"/>
        <v>#DIV/0!</v>
      </c>
      <c r="AY46">
        <v>0.5</v>
      </c>
      <c r="AZ46">
        <f t="shared" si="28"/>
        <v>1261.1901</v>
      </c>
      <c r="BA46">
        <f t="shared" si="29"/>
        <v>24.733527315656548</v>
      </c>
      <c r="BB46" t="e">
        <f t="shared" si="30"/>
        <v>#DIV/0!</v>
      </c>
      <c r="BC46">
        <f t="shared" si="31"/>
        <v>1.9611260281583678E-2</v>
      </c>
      <c r="BD46" t="e">
        <f t="shared" si="32"/>
        <v>#DIV/0!</v>
      </c>
      <c r="BE46" t="e">
        <f t="shared" si="33"/>
        <v>#DIV/0!</v>
      </c>
      <c r="BF46" t="s">
        <v>397</v>
      </c>
      <c r="BG46">
        <v>0</v>
      </c>
      <c r="BH46" t="e">
        <f t="shared" si="34"/>
        <v>#DIV/0!</v>
      </c>
      <c r="BI46" t="e">
        <f t="shared" si="35"/>
        <v>#DIV/0!</v>
      </c>
      <c r="BJ46" t="e">
        <f t="shared" si="36"/>
        <v>#DIV/0!</v>
      </c>
      <c r="BK46" t="e">
        <f t="shared" si="37"/>
        <v>#DIV/0!</v>
      </c>
      <c r="BL46" t="e">
        <f t="shared" si="38"/>
        <v>#DIV/0!</v>
      </c>
      <c r="BM46" t="e">
        <f t="shared" si="39"/>
        <v>#DIV/0!</v>
      </c>
      <c r="BN46" t="e">
        <f t="shared" si="40"/>
        <v>#DIV/0!</v>
      </c>
      <c r="BO46" t="e">
        <f t="shared" si="41"/>
        <v>#DIV/0!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f t="shared" si="42"/>
        <v>1499.97</v>
      </c>
      <c r="CI46">
        <f t="shared" si="43"/>
        <v>1261.1901</v>
      </c>
      <c r="CJ46">
        <f t="shared" si="44"/>
        <v>0.84081021620432406</v>
      </c>
      <c r="CK46">
        <f t="shared" si="45"/>
        <v>0.16116371727434547</v>
      </c>
      <c r="CL46">
        <v>6</v>
      </c>
      <c r="CM46">
        <v>0.5</v>
      </c>
      <c r="CN46" t="s">
        <v>398</v>
      </c>
      <c r="CO46">
        <v>2</v>
      </c>
      <c r="CP46">
        <v>1657596693</v>
      </c>
      <c r="CQ46">
        <v>1964.2370000000001</v>
      </c>
      <c r="CR46">
        <v>2000</v>
      </c>
      <c r="CS46">
        <v>24.650400000000001</v>
      </c>
      <c r="CT46">
        <v>20.2864</v>
      </c>
      <c r="CU46">
        <v>1960.17</v>
      </c>
      <c r="CV46">
        <v>23.7271</v>
      </c>
      <c r="CW46">
        <v>550.15499999999997</v>
      </c>
      <c r="CX46">
        <v>101.312</v>
      </c>
      <c r="CY46">
        <v>0.10006</v>
      </c>
      <c r="CZ46">
        <v>27.554400000000001</v>
      </c>
      <c r="DA46">
        <v>27.590499999999999</v>
      </c>
      <c r="DB46">
        <v>999.9</v>
      </c>
      <c r="DC46">
        <v>0</v>
      </c>
      <c r="DD46">
        <v>0</v>
      </c>
      <c r="DE46">
        <v>4970.62</v>
      </c>
      <c r="DF46">
        <v>0</v>
      </c>
      <c r="DG46">
        <v>1807.98</v>
      </c>
      <c r="DH46">
        <v>-36.377899999999997</v>
      </c>
      <c r="DI46">
        <v>2013.25</v>
      </c>
      <c r="DJ46">
        <v>2041.41</v>
      </c>
      <c r="DK46">
        <v>4.3640100000000004</v>
      </c>
      <c r="DL46">
        <v>2000</v>
      </c>
      <c r="DM46">
        <v>20.2864</v>
      </c>
      <c r="DN46">
        <v>2.4973700000000001</v>
      </c>
      <c r="DO46">
        <v>2.05525</v>
      </c>
      <c r="DP46">
        <v>21.009399999999999</v>
      </c>
      <c r="DQ46">
        <v>17.8765</v>
      </c>
      <c r="DR46">
        <v>1499.97</v>
      </c>
      <c r="DS46">
        <v>0.97299599999999997</v>
      </c>
      <c r="DT46">
        <v>2.7003900000000001E-2</v>
      </c>
      <c r="DU46">
        <v>0</v>
      </c>
      <c r="DV46">
        <v>2.2736000000000001</v>
      </c>
      <c r="DW46">
        <v>0</v>
      </c>
      <c r="DX46">
        <v>18657</v>
      </c>
      <c r="DY46">
        <v>13303.3</v>
      </c>
      <c r="DZ46">
        <v>38.25</v>
      </c>
      <c r="EA46">
        <v>41.811999999999998</v>
      </c>
      <c r="EB46">
        <v>39.125</v>
      </c>
      <c r="EC46">
        <v>40.436999999999998</v>
      </c>
      <c r="ED46">
        <v>38.625</v>
      </c>
      <c r="EE46">
        <v>1459.46</v>
      </c>
      <c r="EF46">
        <v>40.51</v>
      </c>
      <c r="EG46">
        <v>0</v>
      </c>
      <c r="EH46">
        <v>1657596713</v>
      </c>
      <c r="EI46">
        <v>0</v>
      </c>
      <c r="EJ46">
        <v>2.2590439999999998</v>
      </c>
      <c r="EK46">
        <v>0.61090001069244204</v>
      </c>
      <c r="EL46">
        <v>219.56923032421369</v>
      </c>
      <c r="EM46">
        <v>18666.907999999999</v>
      </c>
      <c r="EN46">
        <v>15</v>
      </c>
      <c r="EO46">
        <v>1657596726.5</v>
      </c>
      <c r="EP46" t="s">
        <v>490</v>
      </c>
      <c r="EQ46">
        <v>1657596726.5</v>
      </c>
      <c r="ER46">
        <v>1657596612.5</v>
      </c>
      <c r="ES46">
        <v>26</v>
      </c>
      <c r="ET46">
        <v>0.65700000000000003</v>
      </c>
      <c r="EU46">
        <v>-2E-3</v>
      </c>
      <c r="EV46">
        <v>4.0670000000000002</v>
      </c>
      <c r="EW46">
        <v>0.77300000000000002</v>
      </c>
      <c r="EX46">
        <v>2001</v>
      </c>
      <c r="EY46">
        <v>20</v>
      </c>
      <c r="EZ46">
        <v>0.11</v>
      </c>
      <c r="FA46">
        <v>0.02</v>
      </c>
      <c r="FB46">
        <v>-37.18585365853658</v>
      </c>
      <c r="FC46">
        <v>2.2364843205574441</v>
      </c>
      <c r="FD46">
        <v>0.288177192355558</v>
      </c>
      <c r="FE46">
        <v>0</v>
      </c>
      <c r="FF46">
        <v>4.3864078048780488</v>
      </c>
      <c r="FG46">
        <v>5.6834843205545047E-3</v>
      </c>
      <c r="FH46">
        <v>1.676793099388187E-2</v>
      </c>
      <c r="FI46">
        <v>1</v>
      </c>
      <c r="FJ46">
        <v>1</v>
      </c>
      <c r="FK46">
        <v>2</v>
      </c>
      <c r="FL46" t="s">
        <v>400</v>
      </c>
      <c r="FM46">
        <v>3.06012</v>
      </c>
      <c r="FN46">
        <v>2.7638799999999999</v>
      </c>
      <c r="FO46">
        <v>0.28997699999999998</v>
      </c>
      <c r="FP46">
        <v>0.29431400000000002</v>
      </c>
      <c r="FQ46">
        <v>0.120284</v>
      </c>
      <c r="FR46">
        <v>0.107876</v>
      </c>
      <c r="FS46">
        <v>22533.5</v>
      </c>
      <c r="FT46">
        <v>17515.599999999999</v>
      </c>
      <c r="FU46">
        <v>29797.5</v>
      </c>
      <c r="FV46">
        <v>24274.2</v>
      </c>
      <c r="FW46">
        <v>34463.4</v>
      </c>
      <c r="FX46">
        <v>31612.2</v>
      </c>
      <c r="FY46">
        <v>43065.9</v>
      </c>
      <c r="FZ46">
        <v>39587.199999999997</v>
      </c>
      <c r="GA46">
        <v>2.0760999999999998</v>
      </c>
      <c r="GB46">
        <v>1.96583</v>
      </c>
      <c r="GC46">
        <v>6.6801899999999997E-2</v>
      </c>
      <c r="GD46">
        <v>0</v>
      </c>
      <c r="GE46">
        <v>26.498100000000001</v>
      </c>
      <c r="GF46">
        <v>999.9</v>
      </c>
      <c r="GG46">
        <v>50.2</v>
      </c>
      <c r="GH46">
        <v>33.700000000000003</v>
      </c>
      <c r="GI46">
        <v>26.035599999999999</v>
      </c>
      <c r="GJ46">
        <v>31.1938</v>
      </c>
      <c r="GK46">
        <v>36.081699999999998</v>
      </c>
      <c r="GL46">
        <v>1</v>
      </c>
      <c r="GM46">
        <v>4.7240900000000002E-2</v>
      </c>
      <c r="GN46">
        <v>0.90027000000000001</v>
      </c>
      <c r="GO46">
        <v>20.266400000000001</v>
      </c>
      <c r="GP46">
        <v>5.2237299999999998</v>
      </c>
      <c r="GQ46">
        <v>11.908099999999999</v>
      </c>
      <c r="GR46">
        <v>4.9643499999999996</v>
      </c>
      <c r="GS46">
        <v>3.2919999999999998</v>
      </c>
      <c r="GT46">
        <v>9999</v>
      </c>
      <c r="GU46">
        <v>9999</v>
      </c>
      <c r="GV46">
        <v>8847.6</v>
      </c>
      <c r="GW46">
        <v>987.4</v>
      </c>
      <c r="GX46">
        <v>1.877</v>
      </c>
      <c r="GY46">
        <v>1.87538</v>
      </c>
      <c r="GZ46">
        <v>1.87402</v>
      </c>
      <c r="HA46">
        <v>1.8732</v>
      </c>
      <c r="HB46">
        <v>1.87469</v>
      </c>
      <c r="HC46">
        <v>1.8696600000000001</v>
      </c>
      <c r="HD46">
        <v>1.87388</v>
      </c>
      <c r="HE46">
        <v>1.87897</v>
      </c>
      <c r="HF46">
        <v>0</v>
      </c>
      <c r="HG46">
        <v>0</v>
      </c>
      <c r="HH46">
        <v>0</v>
      </c>
      <c r="HI46">
        <v>0</v>
      </c>
      <c r="HJ46" t="s">
        <v>401</v>
      </c>
      <c r="HK46" t="s">
        <v>402</v>
      </c>
      <c r="HL46" t="s">
        <v>403</v>
      </c>
      <c r="HM46" t="s">
        <v>404</v>
      </c>
      <c r="HN46" t="s">
        <v>404</v>
      </c>
      <c r="HO46" t="s">
        <v>403</v>
      </c>
      <c r="HP46">
        <v>0</v>
      </c>
      <c r="HQ46">
        <v>100</v>
      </c>
      <c r="HR46">
        <v>100</v>
      </c>
      <c r="HS46">
        <v>4.0670000000000002</v>
      </c>
      <c r="HT46">
        <v>0.92330000000000001</v>
      </c>
      <c r="HU46">
        <v>2.7322808996525771</v>
      </c>
      <c r="HV46">
        <v>3.163010181404715E-3</v>
      </c>
      <c r="HW46">
        <v>-2.0387379993135292E-6</v>
      </c>
      <c r="HX46">
        <v>3.1271754133825109E-10</v>
      </c>
      <c r="HY46">
        <v>0.2377525548005289</v>
      </c>
      <c r="HZ46">
        <v>2.270584893602463E-2</v>
      </c>
      <c r="IA46">
        <v>3.1699989254327387E-4</v>
      </c>
      <c r="IB46">
        <v>-2.3669067489602241E-6</v>
      </c>
      <c r="IC46">
        <v>4</v>
      </c>
      <c r="ID46">
        <v>1883</v>
      </c>
      <c r="IE46">
        <v>1</v>
      </c>
      <c r="IF46">
        <v>28</v>
      </c>
      <c r="IG46">
        <v>1.3</v>
      </c>
      <c r="IH46">
        <v>1.3</v>
      </c>
      <c r="II46">
        <v>3.90381</v>
      </c>
      <c r="IJ46">
        <v>2.3840300000000001</v>
      </c>
      <c r="IK46">
        <v>1.42578</v>
      </c>
      <c r="IL46">
        <v>2.2827099999999998</v>
      </c>
      <c r="IM46">
        <v>1.5478499999999999</v>
      </c>
      <c r="IN46">
        <v>2.2949199999999998</v>
      </c>
      <c r="IO46">
        <v>36.104999999999997</v>
      </c>
      <c r="IP46">
        <v>14.998900000000001</v>
      </c>
      <c r="IQ46">
        <v>18</v>
      </c>
      <c r="IR46">
        <v>567.81399999999996</v>
      </c>
      <c r="IS46">
        <v>482.72899999999998</v>
      </c>
      <c r="IT46">
        <v>25.001899999999999</v>
      </c>
      <c r="IU46">
        <v>27.834700000000002</v>
      </c>
      <c r="IV46">
        <v>30.000499999999999</v>
      </c>
      <c r="IW46">
        <v>27.675599999999999</v>
      </c>
      <c r="IX46">
        <v>27.6036</v>
      </c>
      <c r="IY46">
        <v>78.162099999999995</v>
      </c>
      <c r="IZ46">
        <v>23.7166</v>
      </c>
      <c r="JA46">
        <v>13.3011</v>
      </c>
      <c r="JB46">
        <v>25</v>
      </c>
      <c r="JC46">
        <v>2000</v>
      </c>
      <c r="JD46">
        <v>20.270600000000002</v>
      </c>
      <c r="JE46">
        <v>99.776600000000002</v>
      </c>
      <c r="JF46">
        <v>100.733</v>
      </c>
    </row>
    <row r="47" spans="1:266" x14ac:dyDescent="0.2">
      <c r="A47">
        <v>31</v>
      </c>
      <c r="B47">
        <v>1657598092.0999999</v>
      </c>
      <c r="C47">
        <v>5093.5999999046326</v>
      </c>
      <c r="D47" t="s">
        <v>491</v>
      </c>
      <c r="E47" t="s">
        <v>492</v>
      </c>
      <c r="F47" t="s">
        <v>394</v>
      </c>
      <c r="H47" t="s">
        <v>493</v>
      </c>
      <c r="I47" t="s">
        <v>494</v>
      </c>
      <c r="J47" t="s">
        <v>626</v>
      </c>
      <c r="K47">
        <v>1657598092.0999999</v>
      </c>
      <c r="L47">
        <f t="shared" si="0"/>
        <v>3.4484717235778468E-3</v>
      </c>
      <c r="M47">
        <f t="shared" si="1"/>
        <v>3.4484717235778466</v>
      </c>
      <c r="N47">
        <f t="shared" si="2"/>
        <v>20.624954701004288</v>
      </c>
      <c r="O47">
        <f t="shared" si="3"/>
        <v>386.11099999999999</v>
      </c>
      <c r="P47">
        <f t="shared" si="4"/>
        <v>251.3082098282826</v>
      </c>
      <c r="Q47">
        <f t="shared" si="5"/>
        <v>25.483393886068491</v>
      </c>
      <c r="R47">
        <f t="shared" si="6"/>
        <v>39.152794504672194</v>
      </c>
      <c r="S47">
        <f t="shared" si="7"/>
        <v>0.27530648128068064</v>
      </c>
      <c r="T47">
        <f t="shared" si="8"/>
        <v>1.9240349484017787</v>
      </c>
      <c r="U47">
        <f t="shared" si="9"/>
        <v>0.25514538457847935</v>
      </c>
      <c r="V47">
        <f t="shared" si="10"/>
        <v>0.16115405129159732</v>
      </c>
      <c r="W47">
        <f t="shared" si="11"/>
        <v>241.74379199999998</v>
      </c>
      <c r="X47">
        <f t="shared" si="12"/>
        <v>28.276058029950949</v>
      </c>
      <c r="Y47">
        <f t="shared" si="13"/>
        <v>28.276058029950949</v>
      </c>
      <c r="Z47">
        <f t="shared" si="14"/>
        <v>3.8563413587206927</v>
      </c>
      <c r="AA47">
        <f t="shared" si="15"/>
        <v>68.620081080508683</v>
      </c>
      <c r="AB47">
        <f t="shared" si="16"/>
        <v>2.5289591571029395</v>
      </c>
      <c r="AC47">
        <f t="shared" si="17"/>
        <v>3.6854505522018135</v>
      </c>
      <c r="AD47">
        <f t="shared" si="18"/>
        <v>1.3273822016177532</v>
      </c>
      <c r="AE47">
        <f t="shared" si="19"/>
        <v>-152.07760300978305</v>
      </c>
      <c r="AF47">
        <f t="shared" si="20"/>
        <v>-80.582374200935661</v>
      </c>
      <c r="AG47">
        <f t="shared" si="21"/>
        <v>-9.1191010961597812</v>
      </c>
      <c r="AH47">
        <f t="shared" si="22"/>
        <v>-3.5286306878518303E-2</v>
      </c>
      <c r="AI47">
        <v>0</v>
      </c>
      <c r="AJ47">
        <v>0</v>
      </c>
      <c r="AK47">
        <f t="shared" si="23"/>
        <v>1</v>
      </c>
      <c r="AL47">
        <f t="shared" si="24"/>
        <v>0</v>
      </c>
      <c r="AM47">
        <f t="shared" si="25"/>
        <v>25954.2549883094</v>
      </c>
      <c r="AN47" t="s">
        <v>397</v>
      </c>
      <c r="AO47" t="s">
        <v>397</v>
      </c>
      <c r="AP47">
        <v>0</v>
      </c>
      <c r="AQ47">
        <v>0</v>
      </c>
      <c r="AR47" t="e">
        <f t="shared" si="26"/>
        <v>#DIV/0!</v>
      </c>
      <c r="AS47">
        <v>0</v>
      </c>
      <c r="AT47" t="s">
        <v>397</v>
      </c>
      <c r="AU47" t="s">
        <v>397</v>
      </c>
      <c r="AV47">
        <v>0</v>
      </c>
      <c r="AW47">
        <v>0</v>
      </c>
      <c r="AX47" t="e">
        <f t="shared" si="27"/>
        <v>#DIV/0!</v>
      </c>
      <c r="AY47">
        <v>0.5</v>
      </c>
      <c r="AZ47">
        <f t="shared" si="28"/>
        <v>1261.2143999999998</v>
      </c>
      <c r="BA47">
        <f t="shared" si="29"/>
        <v>20.624954701004288</v>
      </c>
      <c r="BB47" t="e">
        <f t="shared" si="30"/>
        <v>#DIV/0!</v>
      </c>
      <c r="BC47">
        <f t="shared" si="31"/>
        <v>1.6353250249128374E-2</v>
      </c>
      <c r="BD47" t="e">
        <f t="shared" si="32"/>
        <v>#DIV/0!</v>
      </c>
      <c r="BE47" t="e">
        <f t="shared" si="33"/>
        <v>#DIV/0!</v>
      </c>
      <c r="BF47" t="s">
        <v>397</v>
      </c>
      <c r="BG47">
        <v>0</v>
      </c>
      <c r="BH47" t="e">
        <f t="shared" si="34"/>
        <v>#DIV/0!</v>
      </c>
      <c r="BI47" t="e">
        <f t="shared" si="35"/>
        <v>#DIV/0!</v>
      </c>
      <c r="BJ47" t="e">
        <f t="shared" si="36"/>
        <v>#DIV/0!</v>
      </c>
      <c r="BK47" t="e">
        <f t="shared" si="37"/>
        <v>#DIV/0!</v>
      </c>
      <c r="BL47" t="e">
        <f t="shared" si="38"/>
        <v>#DIV/0!</v>
      </c>
      <c r="BM47" t="e">
        <f t="shared" si="39"/>
        <v>#DIV/0!</v>
      </c>
      <c r="BN47" t="e">
        <f t="shared" si="40"/>
        <v>#DIV/0!</v>
      </c>
      <c r="BO47" t="e">
        <f t="shared" si="41"/>
        <v>#DIV/0!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f t="shared" si="42"/>
        <v>1500</v>
      </c>
      <c r="CI47">
        <f t="shared" si="43"/>
        <v>1261.2143999999998</v>
      </c>
      <c r="CJ47">
        <f t="shared" si="44"/>
        <v>0.84080959999999993</v>
      </c>
      <c r="CK47">
        <f t="shared" si="45"/>
        <v>0.161162528</v>
      </c>
      <c r="CL47">
        <v>6</v>
      </c>
      <c r="CM47">
        <v>0.5</v>
      </c>
      <c r="CN47" t="s">
        <v>398</v>
      </c>
      <c r="CO47">
        <v>2</v>
      </c>
      <c r="CP47">
        <v>1657598092.0999999</v>
      </c>
      <c r="CQ47">
        <v>386.11099999999999</v>
      </c>
      <c r="CR47">
        <v>410.05599999999998</v>
      </c>
      <c r="CS47">
        <v>24.939699999999998</v>
      </c>
      <c r="CT47">
        <v>21.2727</v>
      </c>
      <c r="CU47">
        <v>382.47399999999999</v>
      </c>
      <c r="CV47">
        <v>24.108699999999999</v>
      </c>
      <c r="CW47">
        <v>550.17200000000003</v>
      </c>
      <c r="CX47">
        <v>101.303</v>
      </c>
      <c r="CY47">
        <v>9.9950200000000003E-2</v>
      </c>
      <c r="CZ47">
        <v>27.499199999999998</v>
      </c>
      <c r="DA47">
        <v>28.0547</v>
      </c>
      <c r="DB47">
        <v>999.9</v>
      </c>
      <c r="DC47">
        <v>0</v>
      </c>
      <c r="DD47">
        <v>0</v>
      </c>
      <c r="DE47">
        <v>5023.75</v>
      </c>
      <c r="DF47">
        <v>0</v>
      </c>
      <c r="DG47">
        <v>1576.39</v>
      </c>
      <c r="DH47">
        <v>-23.401700000000002</v>
      </c>
      <c r="DI47">
        <v>396.58699999999999</v>
      </c>
      <c r="DJ47">
        <v>418.96899999999999</v>
      </c>
      <c r="DK47">
        <v>3.7722699999999998</v>
      </c>
      <c r="DL47">
        <v>410.05599999999998</v>
      </c>
      <c r="DM47">
        <v>21.2727</v>
      </c>
      <c r="DN47">
        <v>2.5371299999999999</v>
      </c>
      <c r="DO47">
        <v>2.1549900000000002</v>
      </c>
      <c r="DP47">
        <v>21.2667</v>
      </c>
      <c r="DQ47">
        <v>18.631499999999999</v>
      </c>
      <c r="DR47">
        <v>1500</v>
      </c>
      <c r="DS47">
        <v>0.97301099999999996</v>
      </c>
      <c r="DT47">
        <v>2.6988700000000001E-2</v>
      </c>
      <c r="DU47">
        <v>0</v>
      </c>
      <c r="DV47">
        <v>2.2732999999999999</v>
      </c>
      <c r="DW47">
        <v>0</v>
      </c>
      <c r="DX47">
        <v>19361.400000000001</v>
      </c>
      <c r="DY47">
        <v>13303.6</v>
      </c>
      <c r="DZ47">
        <v>35.811999999999998</v>
      </c>
      <c r="EA47">
        <v>38.061999999999998</v>
      </c>
      <c r="EB47">
        <v>36.436999999999998</v>
      </c>
      <c r="EC47">
        <v>36.875</v>
      </c>
      <c r="ED47">
        <v>36.061999999999998</v>
      </c>
      <c r="EE47">
        <v>1459.52</v>
      </c>
      <c r="EF47">
        <v>40.479999999999997</v>
      </c>
      <c r="EG47">
        <v>0</v>
      </c>
      <c r="EH47">
        <v>1657598091.8</v>
      </c>
      <c r="EI47">
        <v>0</v>
      </c>
      <c r="EJ47">
        <v>2.3510759999999999</v>
      </c>
      <c r="EK47">
        <v>-1.4153923245362501</v>
      </c>
      <c r="EL47">
        <v>-24.715384429908841</v>
      </c>
      <c r="EM47">
        <v>19401.887999999999</v>
      </c>
      <c r="EN47">
        <v>15</v>
      </c>
      <c r="EO47">
        <v>1657598120.0999999</v>
      </c>
      <c r="EP47" t="s">
        <v>495</v>
      </c>
      <c r="EQ47">
        <v>1657598110.0999999</v>
      </c>
      <c r="ER47">
        <v>1657598120.0999999</v>
      </c>
      <c r="ES47">
        <v>27</v>
      </c>
      <c r="ET47">
        <v>-0.58499999999999996</v>
      </c>
      <c r="EU47">
        <v>1.9E-2</v>
      </c>
      <c r="EV47">
        <v>3.637</v>
      </c>
      <c r="EW47">
        <v>0.83099999999999996</v>
      </c>
      <c r="EX47">
        <v>410</v>
      </c>
      <c r="EY47">
        <v>21</v>
      </c>
      <c r="EZ47">
        <v>0.09</v>
      </c>
      <c r="FA47">
        <v>0.03</v>
      </c>
      <c r="FB47">
        <v>-23.349240000000002</v>
      </c>
      <c r="FC47">
        <v>-0.2414521575984698</v>
      </c>
      <c r="FD47">
        <v>2.8513538889446719E-2</v>
      </c>
      <c r="FE47">
        <v>0</v>
      </c>
      <c r="FF47">
        <v>3.7699227500000001</v>
      </c>
      <c r="FG47">
        <v>7.0507429643512975E-2</v>
      </c>
      <c r="FH47">
        <v>1.121919047603259E-2</v>
      </c>
      <c r="FI47">
        <v>1</v>
      </c>
      <c r="FJ47">
        <v>1</v>
      </c>
      <c r="FK47">
        <v>2</v>
      </c>
      <c r="FL47" t="s">
        <v>400</v>
      </c>
      <c r="FM47">
        <v>3.0591699999999999</v>
      </c>
      <c r="FN47">
        <v>2.7639999999999998</v>
      </c>
      <c r="FO47">
        <v>9.7621899999999998E-2</v>
      </c>
      <c r="FP47">
        <v>0.103502</v>
      </c>
      <c r="FQ47">
        <v>0.12138599999999999</v>
      </c>
      <c r="FR47">
        <v>0.111288</v>
      </c>
      <c r="FS47">
        <v>28583.599999999999</v>
      </c>
      <c r="FT47">
        <v>22219.1</v>
      </c>
      <c r="FU47">
        <v>29744.3</v>
      </c>
      <c r="FV47">
        <v>24241.3</v>
      </c>
      <c r="FW47">
        <v>34342.300000000003</v>
      </c>
      <c r="FX47">
        <v>31439</v>
      </c>
      <c r="FY47">
        <v>42975.7</v>
      </c>
      <c r="FZ47">
        <v>39530.6</v>
      </c>
      <c r="GA47">
        <v>2.0663999999999998</v>
      </c>
      <c r="GB47">
        <v>1.95295</v>
      </c>
      <c r="GC47">
        <v>8.0373100000000003E-2</v>
      </c>
      <c r="GD47">
        <v>0</v>
      </c>
      <c r="GE47">
        <v>26.741199999999999</v>
      </c>
      <c r="GF47">
        <v>999.9</v>
      </c>
      <c r="GG47">
        <v>51.9</v>
      </c>
      <c r="GH47">
        <v>33</v>
      </c>
      <c r="GI47">
        <v>25.885400000000001</v>
      </c>
      <c r="GJ47">
        <v>30.821899999999999</v>
      </c>
      <c r="GK47">
        <v>36.486400000000003</v>
      </c>
      <c r="GL47">
        <v>1</v>
      </c>
      <c r="GM47">
        <v>0.11205</v>
      </c>
      <c r="GN47">
        <v>1.1422399999999999</v>
      </c>
      <c r="GO47">
        <v>20.263200000000001</v>
      </c>
      <c r="GP47">
        <v>5.2271700000000001</v>
      </c>
      <c r="GQ47">
        <v>11.908099999999999</v>
      </c>
      <c r="GR47">
        <v>4.9640500000000003</v>
      </c>
      <c r="GS47">
        <v>3.2919999999999998</v>
      </c>
      <c r="GT47">
        <v>9999</v>
      </c>
      <c r="GU47">
        <v>9999</v>
      </c>
      <c r="GV47">
        <v>8956.1</v>
      </c>
      <c r="GW47">
        <v>987.8</v>
      </c>
      <c r="GX47">
        <v>1.8769899999999999</v>
      </c>
      <c r="GY47">
        <v>1.87538</v>
      </c>
      <c r="GZ47">
        <v>1.8739600000000001</v>
      </c>
      <c r="HA47">
        <v>1.87317</v>
      </c>
      <c r="HB47">
        <v>1.87469</v>
      </c>
      <c r="HC47">
        <v>1.86965</v>
      </c>
      <c r="HD47">
        <v>1.87384</v>
      </c>
      <c r="HE47">
        <v>1.87897</v>
      </c>
      <c r="HF47">
        <v>0</v>
      </c>
      <c r="HG47">
        <v>0</v>
      </c>
      <c r="HH47">
        <v>0</v>
      </c>
      <c r="HI47">
        <v>0</v>
      </c>
      <c r="HJ47" t="s">
        <v>401</v>
      </c>
      <c r="HK47" t="s">
        <v>402</v>
      </c>
      <c r="HL47" t="s">
        <v>403</v>
      </c>
      <c r="HM47" t="s">
        <v>404</v>
      </c>
      <c r="HN47" t="s">
        <v>404</v>
      </c>
      <c r="HO47" t="s">
        <v>403</v>
      </c>
      <c r="HP47">
        <v>0</v>
      </c>
      <c r="HQ47">
        <v>100</v>
      </c>
      <c r="HR47">
        <v>100</v>
      </c>
      <c r="HS47">
        <v>3.637</v>
      </c>
      <c r="HT47">
        <v>0.83099999999999996</v>
      </c>
      <c r="HU47">
        <v>3.251334002589648</v>
      </c>
      <c r="HV47">
        <v>3.163010181404715E-3</v>
      </c>
      <c r="HW47">
        <v>-2.0387379993135292E-6</v>
      </c>
      <c r="HX47">
        <v>3.1271754133825109E-10</v>
      </c>
      <c r="HY47">
        <v>0.2377525548005289</v>
      </c>
      <c r="HZ47">
        <v>2.270584893602463E-2</v>
      </c>
      <c r="IA47">
        <v>3.1699989254327387E-4</v>
      </c>
      <c r="IB47">
        <v>-2.3669067489602241E-6</v>
      </c>
      <c r="IC47">
        <v>4</v>
      </c>
      <c r="ID47">
        <v>1883</v>
      </c>
      <c r="IE47">
        <v>1</v>
      </c>
      <c r="IF47">
        <v>28</v>
      </c>
      <c r="IG47">
        <v>22.8</v>
      </c>
      <c r="IH47">
        <v>24.7</v>
      </c>
      <c r="II47">
        <v>1.0583499999999999</v>
      </c>
      <c r="IJ47">
        <v>2.4194300000000002</v>
      </c>
      <c r="IK47">
        <v>1.42578</v>
      </c>
      <c r="IL47">
        <v>2.2839399999999999</v>
      </c>
      <c r="IM47">
        <v>1.5478499999999999</v>
      </c>
      <c r="IN47">
        <v>2.3999000000000001</v>
      </c>
      <c r="IO47">
        <v>35.568300000000001</v>
      </c>
      <c r="IP47">
        <v>14.744899999999999</v>
      </c>
      <c r="IQ47">
        <v>18</v>
      </c>
      <c r="IR47">
        <v>569.00099999999998</v>
      </c>
      <c r="IS47">
        <v>481.55500000000001</v>
      </c>
      <c r="IT47">
        <v>25.001100000000001</v>
      </c>
      <c r="IU47">
        <v>28.664300000000001</v>
      </c>
      <c r="IV47">
        <v>30.000599999999999</v>
      </c>
      <c r="IW47">
        <v>28.5077</v>
      </c>
      <c r="IX47">
        <v>28.433599999999998</v>
      </c>
      <c r="IY47">
        <v>21.213100000000001</v>
      </c>
      <c r="IZ47">
        <v>20.619599999999998</v>
      </c>
      <c r="JA47">
        <v>5.7574800000000002</v>
      </c>
      <c r="JB47">
        <v>25</v>
      </c>
      <c r="JC47">
        <v>410</v>
      </c>
      <c r="JD47">
        <v>21.180399999999999</v>
      </c>
      <c r="JE47">
        <v>99.580100000000002</v>
      </c>
      <c r="JF47">
        <v>100.592</v>
      </c>
    </row>
    <row r="48" spans="1:266" x14ac:dyDescent="0.2">
      <c r="A48">
        <v>32</v>
      </c>
      <c r="B48">
        <v>1657598294.5999999</v>
      </c>
      <c r="C48">
        <v>5296.0999999046326</v>
      </c>
      <c r="D48" t="s">
        <v>496</v>
      </c>
      <c r="E48" t="s">
        <v>497</v>
      </c>
      <c r="F48" t="s">
        <v>394</v>
      </c>
      <c r="H48" t="s">
        <v>493</v>
      </c>
      <c r="I48" t="s">
        <v>494</v>
      </c>
      <c r="J48" t="s">
        <v>626</v>
      </c>
      <c r="K48">
        <v>1657598294.5999999</v>
      </c>
      <c r="L48">
        <f t="shared" si="0"/>
        <v>3.7296617371783856E-3</v>
      </c>
      <c r="M48">
        <f t="shared" si="1"/>
        <v>3.7296617371783856</v>
      </c>
      <c r="N48">
        <f t="shared" si="2"/>
        <v>20.425469016601635</v>
      </c>
      <c r="O48">
        <f t="shared" si="3"/>
        <v>376.226</v>
      </c>
      <c r="P48">
        <f t="shared" si="4"/>
        <v>255.58549074390859</v>
      </c>
      <c r="Q48">
        <f t="shared" si="5"/>
        <v>25.917413083747512</v>
      </c>
      <c r="R48">
        <f t="shared" si="6"/>
        <v>38.150853659436002</v>
      </c>
      <c r="S48">
        <f t="shared" si="7"/>
        <v>0.30834396779918138</v>
      </c>
      <c r="T48">
        <f t="shared" si="8"/>
        <v>1.9145512541389988</v>
      </c>
      <c r="U48">
        <f t="shared" si="9"/>
        <v>0.28317634452801282</v>
      </c>
      <c r="V48">
        <f t="shared" si="10"/>
        <v>0.17907492865278507</v>
      </c>
      <c r="W48">
        <f t="shared" si="11"/>
        <v>241.73754900000003</v>
      </c>
      <c r="X48">
        <f t="shared" si="12"/>
        <v>28.305554224793674</v>
      </c>
      <c r="Y48">
        <f t="shared" si="13"/>
        <v>28.305554224793674</v>
      </c>
      <c r="Z48">
        <f t="shared" si="14"/>
        <v>3.8629638054935285</v>
      </c>
      <c r="AA48">
        <f t="shared" si="15"/>
        <v>69.182222126246344</v>
      </c>
      <c r="AB48">
        <f t="shared" si="16"/>
        <v>2.5697519261862003</v>
      </c>
      <c r="AC48">
        <f t="shared" si="17"/>
        <v>3.7144686123218471</v>
      </c>
      <c r="AD48">
        <f t="shared" si="18"/>
        <v>1.2932118793073282</v>
      </c>
      <c r="AE48">
        <f t="shared" si="19"/>
        <v>-164.4780826095668</v>
      </c>
      <c r="AF48">
        <f t="shared" si="20"/>
        <v>-69.388257400776766</v>
      </c>
      <c r="AG48">
        <f t="shared" si="21"/>
        <v>-7.8976499036293539</v>
      </c>
      <c r="AH48">
        <f t="shared" si="22"/>
        <v>-2.6440913972876956E-2</v>
      </c>
      <c r="AI48">
        <v>0</v>
      </c>
      <c r="AJ48">
        <v>0</v>
      </c>
      <c r="AK48">
        <f t="shared" si="23"/>
        <v>1</v>
      </c>
      <c r="AL48">
        <f t="shared" si="24"/>
        <v>0</v>
      </c>
      <c r="AM48">
        <f t="shared" si="25"/>
        <v>25704.326546939992</v>
      </c>
      <c r="AN48" t="s">
        <v>397</v>
      </c>
      <c r="AO48" t="s">
        <v>397</v>
      </c>
      <c r="AP48">
        <v>0</v>
      </c>
      <c r="AQ48">
        <v>0</v>
      </c>
      <c r="AR48" t="e">
        <f t="shared" si="26"/>
        <v>#DIV/0!</v>
      </c>
      <c r="AS48">
        <v>0</v>
      </c>
      <c r="AT48" t="s">
        <v>397</v>
      </c>
      <c r="AU48" t="s">
        <v>397</v>
      </c>
      <c r="AV48">
        <v>0</v>
      </c>
      <c r="AW48">
        <v>0</v>
      </c>
      <c r="AX48" t="e">
        <f t="shared" si="27"/>
        <v>#DIV/0!</v>
      </c>
      <c r="AY48">
        <v>0.5</v>
      </c>
      <c r="AZ48">
        <f t="shared" si="28"/>
        <v>1261.1732999999999</v>
      </c>
      <c r="BA48">
        <f t="shared" si="29"/>
        <v>20.425469016601635</v>
      </c>
      <c r="BB48" t="e">
        <f t="shared" si="30"/>
        <v>#DIV/0!</v>
      </c>
      <c r="BC48">
        <f t="shared" si="31"/>
        <v>1.6195608499324905E-2</v>
      </c>
      <c r="BD48" t="e">
        <f t="shared" si="32"/>
        <v>#DIV/0!</v>
      </c>
      <c r="BE48" t="e">
        <f t="shared" si="33"/>
        <v>#DIV/0!</v>
      </c>
      <c r="BF48" t="s">
        <v>397</v>
      </c>
      <c r="BG48">
        <v>0</v>
      </c>
      <c r="BH48" t="e">
        <f t="shared" si="34"/>
        <v>#DIV/0!</v>
      </c>
      <c r="BI48" t="e">
        <f t="shared" si="35"/>
        <v>#DIV/0!</v>
      </c>
      <c r="BJ48" t="e">
        <f t="shared" si="36"/>
        <v>#DIV/0!</v>
      </c>
      <c r="BK48" t="e">
        <f t="shared" si="37"/>
        <v>#DIV/0!</v>
      </c>
      <c r="BL48" t="e">
        <f t="shared" si="38"/>
        <v>#DIV/0!</v>
      </c>
      <c r="BM48" t="e">
        <f t="shared" si="39"/>
        <v>#DIV/0!</v>
      </c>
      <c r="BN48" t="e">
        <f t="shared" si="40"/>
        <v>#DIV/0!</v>
      </c>
      <c r="BO48" t="e">
        <f t="shared" si="41"/>
        <v>#DIV/0!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f t="shared" si="42"/>
        <v>1499.95</v>
      </c>
      <c r="CI48">
        <f t="shared" si="43"/>
        <v>1261.1732999999999</v>
      </c>
      <c r="CJ48">
        <f t="shared" si="44"/>
        <v>0.8408102270075668</v>
      </c>
      <c r="CK48">
        <f t="shared" si="45"/>
        <v>0.16116373812460416</v>
      </c>
      <c r="CL48">
        <v>6</v>
      </c>
      <c r="CM48">
        <v>0.5</v>
      </c>
      <c r="CN48" t="s">
        <v>398</v>
      </c>
      <c r="CO48">
        <v>2</v>
      </c>
      <c r="CP48">
        <v>1657598294.5999999</v>
      </c>
      <c r="CQ48">
        <v>376.226</v>
      </c>
      <c r="CR48">
        <v>400.03</v>
      </c>
      <c r="CS48">
        <v>25.341699999999999</v>
      </c>
      <c r="CT48">
        <v>21.377600000000001</v>
      </c>
      <c r="CU48">
        <v>372.64800000000002</v>
      </c>
      <c r="CV48">
        <v>24.377199999999998</v>
      </c>
      <c r="CW48">
        <v>550.21</v>
      </c>
      <c r="CX48">
        <v>101.304</v>
      </c>
      <c r="CY48">
        <v>0.10008599999999999</v>
      </c>
      <c r="CZ48">
        <v>27.633299999999998</v>
      </c>
      <c r="DA48">
        <v>28.229099999999999</v>
      </c>
      <c r="DB48">
        <v>999.9</v>
      </c>
      <c r="DC48">
        <v>0</v>
      </c>
      <c r="DD48">
        <v>0</v>
      </c>
      <c r="DE48">
        <v>4983.75</v>
      </c>
      <c r="DF48">
        <v>0</v>
      </c>
      <c r="DG48">
        <v>1585.8</v>
      </c>
      <c r="DH48">
        <v>-23.803699999999999</v>
      </c>
      <c r="DI48">
        <v>386.00900000000001</v>
      </c>
      <c r="DJ48">
        <v>408.76900000000001</v>
      </c>
      <c r="DK48">
        <v>3.9640900000000001</v>
      </c>
      <c r="DL48">
        <v>400.03</v>
      </c>
      <c r="DM48">
        <v>21.377600000000001</v>
      </c>
      <c r="DN48">
        <v>2.5672199999999998</v>
      </c>
      <c r="DO48">
        <v>2.1656399999999998</v>
      </c>
      <c r="DP48">
        <v>21.459</v>
      </c>
      <c r="DQ48">
        <v>18.7104</v>
      </c>
      <c r="DR48">
        <v>1499.95</v>
      </c>
      <c r="DS48">
        <v>0.97299100000000005</v>
      </c>
      <c r="DT48">
        <v>2.7008999999999998E-2</v>
      </c>
      <c r="DU48">
        <v>0</v>
      </c>
      <c r="DV48">
        <v>2.6829000000000001</v>
      </c>
      <c r="DW48">
        <v>0</v>
      </c>
      <c r="DX48">
        <v>19571</v>
      </c>
      <c r="DY48">
        <v>13303.1</v>
      </c>
      <c r="DZ48">
        <v>36</v>
      </c>
      <c r="EA48">
        <v>38.311999999999998</v>
      </c>
      <c r="EB48">
        <v>36.561999999999998</v>
      </c>
      <c r="EC48">
        <v>37.186999999999998</v>
      </c>
      <c r="ED48">
        <v>36.311999999999998</v>
      </c>
      <c r="EE48">
        <v>1459.44</v>
      </c>
      <c r="EF48">
        <v>40.51</v>
      </c>
      <c r="EG48">
        <v>0</v>
      </c>
      <c r="EH48">
        <v>1657598294.5999999</v>
      </c>
      <c r="EI48">
        <v>0</v>
      </c>
      <c r="EJ48">
        <v>2.4054880000000001</v>
      </c>
      <c r="EK48">
        <v>0.36889228865334017</v>
      </c>
      <c r="EL48">
        <v>-392.90000257767201</v>
      </c>
      <c r="EM48">
        <v>19614.468000000001</v>
      </c>
      <c r="EN48">
        <v>15</v>
      </c>
      <c r="EO48">
        <v>1657598120.0999999</v>
      </c>
      <c r="EP48" t="s">
        <v>495</v>
      </c>
      <c r="EQ48">
        <v>1657598110.0999999</v>
      </c>
      <c r="ER48">
        <v>1657598120.0999999</v>
      </c>
      <c r="ES48">
        <v>27</v>
      </c>
      <c r="ET48">
        <v>-0.58499999999999996</v>
      </c>
      <c r="EU48">
        <v>1.9E-2</v>
      </c>
      <c r="EV48">
        <v>3.637</v>
      </c>
      <c r="EW48">
        <v>0.83099999999999996</v>
      </c>
      <c r="EX48">
        <v>410</v>
      </c>
      <c r="EY48">
        <v>21</v>
      </c>
      <c r="EZ48">
        <v>0.09</v>
      </c>
      <c r="FA48">
        <v>0.03</v>
      </c>
      <c r="FB48">
        <v>-23.773197499999998</v>
      </c>
      <c r="FC48">
        <v>-0.50387279549713093</v>
      </c>
      <c r="FD48">
        <v>6.2040255026474422E-2</v>
      </c>
      <c r="FE48">
        <v>0</v>
      </c>
      <c r="FF48">
        <v>3.9508084999999999</v>
      </c>
      <c r="FG48">
        <v>0.19150086303938971</v>
      </c>
      <c r="FH48">
        <v>2.2793768726342738E-2</v>
      </c>
      <c r="FI48">
        <v>1</v>
      </c>
      <c r="FJ48">
        <v>1</v>
      </c>
      <c r="FK48">
        <v>2</v>
      </c>
      <c r="FL48" t="s">
        <v>400</v>
      </c>
      <c r="FM48">
        <v>3.05877</v>
      </c>
      <c r="FN48">
        <v>2.76396</v>
      </c>
      <c r="FO48">
        <v>9.5574400000000004E-2</v>
      </c>
      <c r="FP48">
        <v>0.101466</v>
      </c>
      <c r="FQ48">
        <v>0.122224</v>
      </c>
      <c r="FR48">
        <v>0.11157599999999999</v>
      </c>
      <c r="FS48">
        <v>28626.3</v>
      </c>
      <c r="FT48">
        <v>22254.5</v>
      </c>
      <c r="FU48">
        <v>29723.4</v>
      </c>
      <c r="FV48">
        <v>24226.7</v>
      </c>
      <c r="FW48">
        <v>34285.199999999997</v>
      </c>
      <c r="FX48">
        <v>31410.3</v>
      </c>
      <c r="FY48">
        <v>42944.2</v>
      </c>
      <c r="FZ48">
        <v>39506.800000000003</v>
      </c>
      <c r="GA48">
        <v>2.06297</v>
      </c>
      <c r="GB48">
        <v>1.9462699999999999</v>
      </c>
      <c r="GC48">
        <v>7.1987499999999996E-2</v>
      </c>
      <c r="GD48">
        <v>0</v>
      </c>
      <c r="GE48">
        <v>27.053100000000001</v>
      </c>
      <c r="GF48">
        <v>999.9</v>
      </c>
      <c r="GG48">
        <v>51.9</v>
      </c>
      <c r="GH48">
        <v>33.299999999999997</v>
      </c>
      <c r="GI48">
        <v>26.321999999999999</v>
      </c>
      <c r="GJ48">
        <v>31.221900000000002</v>
      </c>
      <c r="GK48">
        <v>36.045699999999997</v>
      </c>
      <c r="GL48">
        <v>1</v>
      </c>
      <c r="GM48">
        <v>0.142957</v>
      </c>
      <c r="GN48">
        <v>1.34135</v>
      </c>
      <c r="GO48">
        <v>20.261900000000001</v>
      </c>
      <c r="GP48">
        <v>5.2277699999999996</v>
      </c>
      <c r="GQ48">
        <v>11.908099999999999</v>
      </c>
      <c r="GR48">
        <v>4.9637000000000002</v>
      </c>
      <c r="GS48">
        <v>3.2919999999999998</v>
      </c>
      <c r="GT48">
        <v>9999</v>
      </c>
      <c r="GU48">
        <v>9999</v>
      </c>
      <c r="GV48">
        <v>8964.9</v>
      </c>
      <c r="GW48">
        <v>987.9</v>
      </c>
      <c r="GX48">
        <v>1.877</v>
      </c>
      <c r="GY48">
        <v>1.8753299999999999</v>
      </c>
      <c r="GZ48">
        <v>1.87399</v>
      </c>
      <c r="HA48">
        <v>1.8731899999999999</v>
      </c>
      <c r="HB48">
        <v>1.87469</v>
      </c>
      <c r="HC48">
        <v>1.8696600000000001</v>
      </c>
      <c r="HD48">
        <v>1.8738600000000001</v>
      </c>
      <c r="HE48">
        <v>1.87896</v>
      </c>
      <c r="HF48">
        <v>0</v>
      </c>
      <c r="HG48">
        <v>0</v>
      </c>
      <c r="HH48">
        <v>0</v>
      </c>
      <c r="HI48">
        <v>0</v>
      </c>
      <c r="HJ48" t="s">
        <v>401</v>
      </c>
      <c r="HK48" t="s">
        <v>402</v>
      </c>
      <c r="HL48" t="s">
        <v>403</v>
      </c>
      <c r="HM48" t="s">
        <v>404</v>
      </c>
      <c r="HN48" t="s">
        <v>404</v>
      </c>
      <c r="HO48" t="s">
        <v>403</v>
      </c>
      <c r="HP48">
        <v>0</v>
      </c>
      <c r="HQ48">
        <v>100</v>
      </c>
      <c r="HR48">
        <v>100</v>
      </c>
      <c r="HS48">
        <v>3.5779999999999998</v>
      </c>
      <c r="HT48">
        <v>0.96450000000000002</v>
      </c>
      <c r="HU48">
        <v>2.6668226617114672</v>
      </c>
      <c r="HV48">
        <v>3.163010181404715E-3</v>
      </c>
      <c r="HW48">
        <v>-2.0387379993135292E-6</v>
      </c>
      <c r="HX48">
        <v>3.1271754133825109E-10</v>
      </c>
      <c r="HY48">
        <v>0.2569434690349453</v>
      </c>
      <c r="HZ48">
        <v>2.270584893602463E-2</v>
      </c>
      <c r="IA48">
        <v>3.1699989254327387E-4</v>
      </c>
      <c r="IB48">
        <v>-2.3669067489602241E-6</v>
      </c>
      <c r="IC48">
        <v>4</v>
      </c>
      <c r="ID48">
        <v>1883</v>
      </c>
      <c r="IE48">
        <v>1</v>
      </c>
      <c r="IF48">
        <v>28</v>
      </c>
      <c r="IG48">
        <v>3.1</v>
      </c>
      <c r="IH48">
        <v>2.9</v>
      </c>
      <c r="II48">
        <v>1.0363800000000001</v>
      </c>
      <c r="IJ48">
        <v>2.4230999999999998</v>
      </c>
      <c r="IK48">
        <v>1.42578</v>
      </c>
      <c r="IL48">
        <v>2.2851599999999999</v>
      </c>
      <c r="IM48">
        <v>1.5478499999999999</v>
      </c>
      <c r="IN48">
        <v>2.3913600000000002</v>
      </c>
      <c r="IO48">
        <v>36.198900000000002</v>
      </c>
      <c r="IP48">
        <v>14.709899999999999</v>
      </c>
      <c r="IQ48">
        <v>18</v>
      </c>
      <c r="IR48">
        <v>570.09799999999996</v>
      </c>
      <c r="IS48">
        <v>480.37900000000002</v>
      </c>
      <c r="IT48">
        <v>25.0001</v>
      </c>
      <c r="IU48">
        <v>29.0641</v>
      </c>
      <c r="IV48">
        <v>30.000900000000001</v>
      </c>
      <c r="IW48">
        <v>28.8781</v>
      </c>
      <c r="IX48">
        <v>28.801500000000001</v>
      </c>
      <c r="IY48">
        <v>20.767299999999999</v>
      </c>
      <c r="IZ48">
        <v>20.8062</v>
      </c>
      <c r="JA48">
        <v>5.9406600000000003</v>
      </c>
      <c r="JB48">
        <v>25</v>
      </c>
      <c r="JC48">
        <v>400</v>
      </c>
      <c r="JD48">
        <v>21.387799999999999</v>
      </c>
      <c r="JE48">
        <v>99.508399999999995</v>
      </c>
      <c r="JF48">
        <v>100.532</v>
      </c>
    </row>
    <row r="49" spans="1:266" x14ac:dyDescent="0.2">
      <c r="A49">
        <v>33</v>
      </c>
      <c r="B49">
        <v>1657598370.0999999</v>
      </c>
      <c r="C49">
        <v>5371.5999999046326</v>
      </c>
      <c r="D49" t="s">
        <v>498</v>
      </c>
      <c r="E49" t="s">
        <v>499</v>
      </c>
      <c r="F49" t="s">
        <v>394</v>
      </c>
      <c r="H49" t="s">
        <v>493</v>
      </c>
      <c r="I49" t="s">
        <v>494</v>
      </c>
      <c r="J49" t="s">
        <v>626</v>
      </c>
      <c r="K49">
        <v>1657598370.0999999</v>
      </c>
      <c r="L49">
        <f t="shared" ref="L49:L80" si="46">(M49)/1000</f>
        <v>3.7554612131726079E-3</v>
      </c>
      <c r="M49">
        <f t="shared" ref="M49:M80" si="47">1000*CW49*AK49*(CS49-CT49)/(100*CL49*(1000-AK49*CS49))</f>
        <v>3.7554612131726079</v>
      </c>
      <c r="N49">
        <f t="shared" ref="N49:N80" si="48">CW49*AK49*(CR49-CQ49*(1000-AK49*CT49)/(1000-AK49*CS49))/(100*CL49)</f>
        <v>14.837336288222822</v>
      </c>
      <c r="O49">
        <f t="shared" ref="O49:O80" si="49">CQ49 - IF(AK49&gt;1, N49*CL49*100/(AM49*DE49), 0)</f>
        <v>282.72199999999998</v>
      </c>
      <c r="P49">
        <f t="shared" ref="P49:P80" si="50">((V49-L49/2)*O49-N49)/(V49+L49/2)</f>
        <v>196.33318146811442</v>
      </c>
      <c r="Q49">
        <f t="shared" ref="Q49:Q80" si="51">P49*(CX49+CY49)/1000</f>
        <v>19.908681755748916</v>
      </c>
      <c r="R49">
        <f t="shared" ref="R49:R80" si="52">(CQ49 - IF(AK49&gt;1, N49*CL49*100/(AM49*DE49), 0))*(CX49+CY49)/1000</f>
        <v>28.668726708648396</v>
      </c>
      <c r="S49">
        <f t="shared" ref="S49:S80" si="53">2/((1/U49-1/T49)+SIGN(U49)*SQRT((1/U49-1/T49)*(1/U49-1/T49) + 4*CM49/((CM49+1)*(CM49+1))*(2*1/U49*1/T49-1/T49*1/T49)))</f>
        <v>0.31403825451495138</v>
      </c>
      <c r="T49">
        <f t="shared" ref="T49:T80" si="54">IF(LEFT(CN49,1)&lt;&gt;"0",IF(LEFT(CN49,1)="1",3,CO49),$D$5+$E$5*(DE49*CX49/($K$5*1000))+$F$5*(DE49*CX49/($K$5*1000))*MAX(MIN(CL49,$J$5),$I$5)*MAX(MIN(CL49,$J$5),$I$5)+$G$5*MAX(MIN(CL49,$J$5),$I$5)*(DE49*CX49/($K$5*1000))+$H$5*(DE49*CX49/($K$5*1000))*(DE49*CX49/($K$5*1000)))</f>
        <v>1.9172121232057546</v>
      </c>
      <c r="U49">
        <f t="shared" ref="U49:U80" si="55">L49*(1000-(1000*0.61365*EXP(17.502*Y49/(240.97+Y49))/(CX49+CY49)+CS49)/2)/(1000*0.61365*EXP(17.502*Y49/(240.97+Y49))/(CX49+CY49)-CS49)</f>
        <v>0.28800751238611499</v>
      </c>
      <c r="V49">
        <f t="shared" ref="V49:V80" si="56">1/((CM49+1)/(S49/1.6)+1/(T49/1.37)) + CM49/((CM49+1)/(S49/1.6) + CM49/(T49/1.37))</f>
        <v>0.182163306920338</v>
      </c>
      <c r="W49">
        <f t="shared" ref="W49:W80" si="57">(CH49*CK49)</f>
        <v>241.74074099999999</v>
      </c>
      <c r="X49">
        <f t="shared" ref="X49:X80" si="58">(CZ49+(W49+2*0.95*0.0000000567*(((CZ49+$B$7)+273)^4-(CZ49+273)^4)-44100*L49)/(1.84*29.3*T49+8*0.95*0.0000000567*(CZ49+273)^3))</f>
        <v>28.18033328119153</v>
      </c>
      <c r="Y49">
        <f t="shared" ref="Y49:Y80" si="59">($C$7*DA49+$D$7*DB49+$E$7*X49)</f>
        <v>28.18033328119153</v>
      </c>
      <c r="Z49">
        <f t="shared" ref="Z49:Z80" si="60">0.61365*EXP(17.502*Y49/(240.97+Y49))</f>
        <v>3.8349175378544911</v>
      </c>
      <c r="AA49">
        <f t="shared" ref="AA49:AA80" si="61">(AB49/AC49*100)</f>
        <v>69.22972348348722</v>
      </c>
      <c r="AB49">
        <f t="shared" ref="AB49:AB80" si="62">CS49*(CX49+CY49)/1000</f>
        <v>2.5543399263712199</v>
      </c>
      <c r="AC49">
        <f t="shared" ref="AC49:AC80" si="63">0.61365*EXP(17.502*CZ49/(240.97+CZ49))</f>
        <v>3.6896578490313989</v>
      </c>
      <c r="AD49">
        <f t="shared" ref="AD49:AD80" si="64">(Z49-CS49*(CX49+CY49)/1000)</f>
        <v>1.2805776114832712</v>
      </c>
      <c r="AE49">
        <f t="shared" ref="AE49:AE80" si="65">(-L49*44100)</f>
        <v>-165.61583950091202</v>
      </c>
      <c r="AF49">
        <f t="shared" ref="AF49:AF80" si="66">2*29.3*T49*0.92*(CZ49-Y49)</f>
        <v>-68.38690554349958</v>
      </c>
      <c r="AG49">
        <f t="shared" ref="AG49:AG80" si="67">2*0.95*0.0000000567*(((CZ49+$B$7)+273)^4-(Y49+273)^4)</f>
        <v>-7.7635878786317294</v>
      </c>
      <c r="AH49">
        <f t="shared" ref="AH49:AH80" si="68">W49+AG49+AE49+AF49</f>
        <v>-2.5591923043350562E-2</v>
      </c>
      <c r="AI49">
        <v>0</v>
      </c>
      <c r="AJ49">
        <v>0</v>
      </c>
      <c r="AK49">
        <f t="shared" ref="AK49:AK80" si="69">IF(AI49*$H$13&gt;=AM49,1,(AM49/(AM49-AI49*$H$13)))</f>
        <v>1</v>
      </c>
      <c r="AL49">
        <f t="shared" ref="AL49:AL80" si="70">(AK49-1)*100</f>
        <v>0</v>
      </c>
      <c r="AM49">
        <f t="shared" ref="AM49:AM80" si="71">MAX(0,($B$13+$C$13*DE49)/(1+$D$13*DE49)*CX49/(CZ49+273)*$E$13)</f>
        <v>25781.038476231053</v>
      </c>
      <c r="AN49" t="s">
        <v>397</v>
      </c>
      <c r="AO49" t="s">
        <v>397</v>
      </c>
      <c r="AP49">
        <v>0</v>
      </c>
      <c r="AQ49">
        <v>0</v>
      </c>
      <c r="AR49" t="e">
        <f t="shared" ref="AR49:AR80" si="72">1-AP49/AQ49</f>
        <v>#DIV/0!</v>
      </c>
      <c r="AS49">
        <v>0</v>
      </c>
      <c r="AT49" t="s">
        <v>397</v>
      </c>
      <c r="AU49" t="s">
        <v>397</v>
      </c>
      <c r="AV49">
        <v>0</v>
      </c>
      <c r="AW49">
        <v>0</v>
      </c>
      <c r="AX49" t="e">
        <f t="shared" ref="AX49:AX80" si="73">1-AV49/AW49</f>
        <v>#DIV/0!</v>
      </c>
      <c r="AY49">
        <v>0.5</v>
      </c>
      <c r="AZ49">
        <f t="shared" ref="AZ49:AZ80" si="74">CI49</f>
        <v>1261.1901</v>
      </c>
      <c r="BA49">
        <f t="shared" ref="BA49:BA80" si="75">N49</f>
        <v>14.837336288222822</v>
      </c>
      <c r="BB49" t="e">
        <f t="shared" ref="BB49:BB80" si="76">AX49*AY49*AZ49</f>
        <v>#DIV/0!</v>
      </c>
      <c r="BC49">
        <f t="shared" ref="BC49:BC80" si="77">(BA49-AS49)/AZ49</f>
        <v>1.1764551821507973E-2</v>
      </c>
      <c r="BD49" t="e">
        <f t="shared" ref="BD49:BD80" si="78">(AQ49-AW49)/AW49</f>
        <v>#DIV/0!</v>
      </c>
      <c r="BE49" t="e">
        <f t="shared" ref="BE49:BE80" si="79">AP49/(AR49+AP49/AW49)</f>
        <v>#DIV/0!</v>
      </c>
      <c r="BF49" t="s">
        <v>397</v>
      </c>
      <c r="BG49">
        <v>0</v>
      </c>
      <c r="BH49" t="e">
        <f t="shared" ref="BH49:BH80" si="80">IF(BG49&lt;&gt;0, BG49, BE49)</f>
        <v>#DIV/0!</v>
      </c>
      <c r="BI49" t="e">
        <f t="shared" ref="BI49:BI80" si="81">1-BH49/AW49</f>
        <v>#DIV/0!</v>
      </c>
      <c r="BJ49" t="e">
        <f t="shared" ref="BJ49:BJ80" si="82">(AW49-AV49)/(AW49-BH49)</f>
        <v>#DIV/0!</v>
      </c>
      <c r="BK49" t="e">
        <f t="shared" ref="BK49:BK80" si="83">(AQ49-AW49)/(AQ49-BH49)</f>
        <v>#DIV/0!</v>
      </c>
      <c r="BL49" t="e">
        <f t="shared" ref="BL49:BL80" si="84">(AW49-AV49)/(AW49-AP49)</f>
        <v>#DIV/0!</v>
      </c>
      <c r="BM49" t="e">
        <f t="shared" ref="BM49:BM80" si="85">(AQ49-AW49)/(AQ49-AP49)</f>
        <v>#DIV/0!</v>
      </c>
      <c r="BN49" t="e">
        <f t="shared" ref="BN49:BN80" si="86">(BJ49*BH49/AV49)</f>
        <v>#DIV/0!</v>
      </c>
      <c r="BO49" t="e">
        <f t="shared" ref="BO49:BO80" si="87">(1-BN49)</f>
        <v>#DIV/0!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f t="shared" ref="CH49:CH80" si="88">$B$11*DF49+$C$11*DG49+$F$11*DR49*(1-DU49)</f>
        <v>1499.97</v>
      </c>
      <c r="CI49">
        <f t="shared" ref="CI49:CI80" si="89">CH49*CJ49</f>
        <v>1261.1901</v>
      </c>
      <c r="CJ49">
        <f t="shared" ref="CJ49:CJ80" si="90">($B$11*$D$9+$C$11*$D$9+$F$11*((EE49+DW49)/MAX(EE49+DW49+EF49, 0.1)*$I$9+EF49/MAX(EE49+DW49+EF49, 0.1)*$J$9))/($B$11+$C$11+$F$11)</f>
        <v>0.84081021620432406</v>
      </c>
      <c r="CK49">
        <f t="shared" ref="CK49:CK80" si="91">($B$11*$K$9+$C$11*$K$9+$F$11*((EE49+DW49)/MAX(EE49+DW49+EF49, 0.1)*$P$9+EF49/MAX(EE49+DW49+EF49, 0.1)*$Q$9))/($B$11+$C$11+$F$11)</f>
        <v>0.16116371727434547</v>
      </c>
      <c r="CL49">
        <v>6</v>
      </c>
      <c r="CM49">
        <v>0.5</v>
      </c>
      <c r="CN49" t="s">
        <v>398</v>
      </c>
      <c r="CO49">
        <v>2</v>
      </c>
      <c r="CP49">
        <v>1657598370.0999999</v>
      </c>
      <c r="CQ49">
        <v>282.72199999999998</v>
      </c>
      <c r="CR49">
        <v>300.06400000000002</v>
      </c>
      <c r="CS49">
        <v>25.190100000000001</v>
      </c>
      <c r="CT49">
        <v>21.196999999999999</v>
      </c>
      <c r="CU49">
        <v>279.31200000000001</v>
      </c>
      <c r="CV49">
        <v>24.230499999999999</v>
      </c>
      <c r="CW49">
        <v>550.07799999999997</v>
      </c>
      <c r="CX49">
        <v>101.303</v>
      </c>
      <c r="CY49">
        <v>9.9532200000000001E-2</v>
      </c>
      <c r="CZ49">
        <v>27.518699999999999</v>
      </c>
      <c r="DA49">
        <v>28.097200000000001</v>
      </c>
      <c r="DB49">
        <v>999.9</v>
      </c>
      <c r="DC49">
        <v>0</v>
      </c>
      <c r="DD49">
        <v>0</v>
      </c>
      <c r="DE49">
        <v>4995</v>
      </c>
      <c r="DF49">
        <v>0</v>
      </c>
      <c r="DG49">
        <v>1596.9</v>
      </c>
      <c r="DH49">
        <v>-17.353999999999999</v>
      </c>
      <c r="DI49">
        <v>290.01600000000002</v>
      </c>
      <c r="DJ49">
        <v>306.56299999999999</v>
      </c>
      <c r="DK49">
        <v>3.99309</v>
      </c>
      <c r="DL49">
        <v>300.06400000000002</v>
      </c>
      <c r="DM49">
        <v>21.196999999999999</v>
      </c>
      <c r="DN49">
        <v>2.5518399999999999</v>
      </c>
      <c r="DO49">
        <v>2.1473300000000002</v>
      </c>
      <c r="DP49">
        <v>21.361000000000001</v>
      </c>
      <c r="DQ49">
        <v>18.5747</v>
      </c>
      <c r="DR49">
        <v>1499.97</v>
      </c>
      <c r="DS49">
        <v>0.97299100000000005</v>
      </c>
      <c r="DT49">
        <v>2.7008999999999998E-2</v>
      </c>
      <c r="DU49">
        <v>0</v>
      </c>
      <c r="DV49">
        <v>1.9415</v>
      </c>
      <c r="DW49">
        <v>0</v>
      </c>
      <c r="DX49">
        <v>19086.400000000001</v>
      </c>
      <c r="DY49">
        <v>13303.3</v>
      </c>
      <c r="DZ49">
        <v>35.811999999999998</v>
      </c>
      <c r="EA49">
        <v>38.061999999999998</v>
      </c>
      <c r="EB49">
        <v>36.375</v>
      </c>
      <c r="EC49">
        <v>37.125</v>
      </c>
      <c r="ED49">
        <v>36.186999999999998</v>
      </c>
      <c r="EE49">
        <v>1459.46</v>
      </c>
      <c r="EF49">
        <v>40.51</v>
      </c>
      <c r="EG49">
        <v>0</v>
      </c>
      <c r="EH49">
        <v>1657598370.2</v>
      </c>
      <c r="EI49">
        <v>0</v>
      </c>
      <c r="EJ49">
        <v>2.373936</v>
      </c>
      <c r="EK49">
        <v>-0.54037692625095779</v>
      </c>
      <c r="EL49">
        <v>7.5769266196702496</v>
      </c>
      <c r="EM49">
        <v>19084.204000000002</v>
      </c>
      <c r="EN49">
        <v>15</v>
      </c>
      <c r="EO49">
        <v>1657598388.0999999</v>
      </c>
      <c r="EP49" t="s">
        <v>500</v>
      </c>
      <c r="EQ49">
        <v>1657598388.0999999</v>
      </c>
      <c r="ER49">
        <v>1657598120.0999999</v>
      </c>
      <c r="ES49">
        <v>28</v>
      </c>
      <c r="ET49">
        <v>-2.4E-2</v>
      </c>
      <c r="EU49">
        <v>1.9E-2</v>
      </c>
      <c r="EV49">
        <v>3.41</v>
      </c>
      <c r="EW49">
        <v>0.83099999999999996</v>
      </c>
      <c r="EX49">
        <v>300</v>
      </c>
      <c r="EY49">
        <v>21</v>
      </c>
      <c r="EZ49">
        <v>0.09</v>
      </c>
      <c r="FA49">
        <v>0.03</v>
      </c>
      <c r="FB49">
        <v>-17.277719512195119</v>
      </c>
      <c r="FC49">
        <v>-0.15128153310105311</v>
      </c>
      <c r="FD49">
        <v>3.9315312101211863E-2</v>
      </c>
      <c r="FE49">
        <v>0</v>
      </c>
      <c r="FF49">
        <v>4.009470975609756</v>
      </c>
      <c r="FG49">
        <v>-0.1260196515679485</v>
      </c>
      <c r="FH49">
        <v>1.2700550555548289E-2</v>
      </c>
      <c r="FI49">
        <v>1</v>
      </c>
      <c r="FJ49">
        <v>1</v>
      </c>
      <c r="FK49">
        <v>2</v>
      </c>
      <c r="FL49" t="s">
        <v>400</v>
      </c>
      <c r="FM49">
        <v>3.0583100000000001</v>
      </c>
      <c r="FN49">
        <v>2.7634599999999998</v>
      </c>
      <c r="FO49">
        <v>7.5684000000000001E-2</v>
      </c>
      <c r="FP49">
        <v>8.0723199999999995E-2</v>
      </c>
      <c r="FQ49">
        <v>0.12167600000000001</v>
      </c>
      <c r="FR49">
        <v>0.110888</v>
      </c>
      <c r="FS49">
        <v>29248.400000000001</v>
      </c>
      <c r="FT49">
        <v>22763.9</v>
      </c>
      <c r="FU49">
        <v>29716.2</v>
      </c>
      <c r="FV49">
        <v>24222.400000000001</v>
      </c>
      <c r="FW49">
        <v>34298.199999999997</v>
      </c>
      <c r="FX49">
        <v>31428.6</v>
      </c>
      <c r="FY49">
        <v>42933.7</v>
      </c>
      <c r="FZ49">
        <v>39499.5</v>
      </c>
      <c r="GA49">
        <v>2.06128</v>
      </c>
      <c r="GB49">
        <v>1.94387</v>
      </c>
      <c r="GC49">
        <v>7.1130700000000005E-2</v>
      </c>
      <c r="GD49">
        <v>0</v>
      </c>
      <c r="GE49">
        <v>26.934899999999999</v>
      </c>
      <c r="GF49">
        <v>999.9</v>
      </c>
      <c r="GG49">
        <v>51.7</v>
      </c>
      <c r="GH49">
        <v>33.4</v>
      </c>
      <c r="GI49">
        <v>26.3688</v>
      </c>
      <c r="GJ49">
        <v>30.901900000000001</v>
      </c>
      <c r="GK49">
        <v>36.073700000000002</v>
      </c>
      <c r="GL49">
        <v>1</v>
      </c>
      <c r="GM49">
        <v>0.15240600000000001</v>
      </c>
      <c r="GN49">
        <v>1.33762</v>
      </c>
      <c r="GO49">
        <v>20.261500000000002</v>
      </c>
      <c r="GP49">
        <v>5.22403</v>
      </c>
      <c r="GQ49">
        <v>11.908099999999999</v>
      </c>
      <c r="GR49">
        <v>4.9631999999999996</v>
      </c>
      <c r="GS49">
        <v>3.2913299999999999</v>
      </c>
      <c r="GT49">
        <v>9999</v>
      </c>
      <c r="GU49">
        <v>9999</v>
      </c>
      <c r="GV49">
        <v>8968.2000000000007</v>
      </c>
      <c r="GW49">
        <v>987.9</v>
      </c>
      <c r="GX49">
        <v>1.8770100000000001</v>
      </c>
      <c r="GY49">
        <v>1.87544</v>
      </c>
      <c r="GZ49">
        <v>1.8740300000000001</v>
      </c>
      <c r="HA49">
        <v>1.8732899999999999</v>
      </c>
      <c r="HB49">
        <v>1.87469</v>
      </c>
      <c r="HC49">
        <v>1.8696600000000001</v>
      </c>
      <c r="HD49">
        <v>1.87391</v>
      </c>
      <c r="HE49">
        <v>1.87897</v>
      </c>
      <c r="HF49">
        <v>0</v>
      </c>
      <c r="HG49">
        <v>0</v>
      </c>
      <c r="HH49">
        <v>0</v>
      </c>
      <c r="HI49">
        <v>0</v>
      </c>
      <c r="HJ49" t="s">
        <v>401</v>
      </c>
      <c r="HK49" t="s">
        <v>402</v>
      </c>
      <c r="HL49" t="s">
        <v>403</v>
      </c>
      <c r="HM49" t="s">
        <v>404</v>
      </c>
      <c r="HN49" t="s">
        <v>404</v>
      </c>
      <c r="HO49" t="s">
        <v>403</v>
      </c>
      <c r="HP49">
        <v>0</v>
      </c>
      <c r="HQ49">
        <v>100</v>
      </c>
      <c r="HR49">
        <v>100</v>
      </c>
      <c r="HS49">
        <v>3.41</v>
      </c>
      <c r="HT49">
        <v>0.95960000000000001</v>
      </c>
      <c r="HU49">
        <v>2.6668226617114672</v>
      </c>
      <c r="HV49">
        <v>3.163010181404715E-3</v>
      </c>
      <c r="HW49">
        <v>-2.0387379993135292E-6</v>
      </c>
      <c r="HX49">
        <v>3.1271754133825109E-10</v>
      </c>
      <c r="HY49">
        <v>0.2569434690349453</v>
      </c>
      <c r="HZ49">
        <v>2.270584893602463E-2</v>
      </c>
      <c r="IA49">
        <v>3.1699989254327387E-4</v>
      </c>
      <c r="IB49">
        <v>-2.3669067489602241E-6</v>
      </c>
      <c r="IC49">
        <v>4</v>
      </c>
      <c r="ID49">
        <v>1883</v>
      </c>
      <c r="IE49">
        <v>1</v>
      </c>
      <c r="IF49">
        <v>28</v>
      </c>
      <c r="IG49">
        <v>4.3</v>
      </c>
      <c r="IH49">
        <v>4.2</v>
      </c>
      <c r="II49">
        <v>0.82031200000000004</v>
      </c>
      <c r="IJ49">
        <v>2.4304199999999998</v>
      </c>
      <c r="IK49">
        <v>1.42578</v>
      </c>
      <c r="IL49">
        <v>2.2851599999999999</v>
      </c>
      <c r="IM49">
        <v>1.5478499999999999</v>
      </c>
      <c r="IN49">
        <v>2.3864700000000001</v>
      </c>
      <c r="IO49">
        <v>36.387099999999997</v>
      </c>
      <c r="IP49">
        <v>14.692399999999999</v>
      </c>
      <c r="IQ49">
        <v>18</v>
      </c>
      <c r="IR49">
        <v>570.072</v>
      </c>
      <c r="IS49">
        <v>479.84</v>
      </c>
      <c r="IT49">
        <v>24.998999999999999</v>
      </c>
      <c r="IU49">
        <v>29.187799999999999</v>
      </c>
      <c r="IV49">
        <v>30.000499999999999</v>
      </c>
      <c r="IW49">
        <v>29.001300000000001</v>
      </c>
      <c r="IX49">
        <v>28.920300000000001</v>
      </c>
      <c r="IY49">
        <v>16.424900000000001</v>
      </c>
      <c r="IZ49">
        <v>21.687100000000001</v>
      </c>
      <c r="JA49">
        <v>5.5688199999999997</v>
      </c>
      <c r="JB49">
        <v>25</v>
      </c>
      <c r="JC49">
        <v>300</v>
      </c>
      <c r="JD49">
        <v>21.058900000000001</v>
      </c>
      <c r="JE49">
        <v>99.484200000000001</v>
      </c>
      <c r="JF49">
        <v>100.51300000000001</v>
      </c>
    </row>
    <row r="50" spans="1:266" x14ac:dyDescent="0.2">
      <c r="A50">
        <v>34</v>
      </c>
      <c r="B50">
        <v>1657598464.0999999</v>
      </c>
      <c r="C50">
        <v>5465.5999999046326</v>
      </c>
      <c r="D50" t="s">
        <v>501</v>
      </c>
      <c r="E50" t="s">
        <v>502</v>
      </c>
      <c r="F50" t="s">
        <v>394</v>
      </c>
      <c r="H50" t="s">
        <v>493</v>
      </c>
      <c r="I50" t="s">
        <v>494</v>
      </c>
      <c r="J50" t="s">
        <v>626</v>
      </c>
      <c r="K50">
        <v>1657598464.0999999</v>
      </c>
      <c r="L50">
        <f t="shared" si="46"/>
        <v>4.0099021211610145E-3</v>
      </c>
      <c r="M50">
        <f t="shared" si="47"/>
        <v>4.0099021211610149</v>
      </c>
      <c r="N50">
        <f t="shared" si="48"/>
        <v>8.7208776406608983</v>
      </c>
      <c r="O50">
        <f t="shared" si="49"/>
        <v>189.66300000000001</v>
      </c>
      <c r="P50">
        <f t="shared" si="50"/>
        <v>140.12577881096962</v>
      </c>
      <c r="Q50">
        <f t="shared" si="51"/>
        <v>14.20942891527112</v>
      </c>
      <c r="R50">
        <f t="shared" si="52"/>
        <v>19.232741749772103</v>
      </c>
      <c r="S50">
        <f t="shared" si="53"/>
        <v>0.32745652631622779</v>
      </c>
      <c r="T50">
        <f t="shared" si="54"/>
        <v>1.9207965947296524</v>
      </c>
      <c r="U50">
        <f t="shared" si="55"/>
        <v>0.29930842780123779</v>
      </c>
      <c r="V50">
        <f t="shared" si="56"/>
        <v>0.18939471729155227</v>
      </c>
      <c r="W50">
        <f t="shared" si="57"/>
        <v>241.75713899999997</v>
      </c>
      <c r="X50">
        <f t="shared" si="58"/>
        <v>28.099994377396015</v>
      </c>
      <c r="Y50">
        <f t="shared" si="59"/>
        <v>28.099994377396015</v>
      </c>
      <c r="Z50">
        <f t="shared" si="60"/>
        <v>3.8170173805759329</v>
      </c>
      <c r="AA50">
        <f t="shared" si="61"/>
        <v>67.707168402068959</v>
      </c>
      <c r="AB50">
        <f t="shared" si="62"/>
        <v>2.5007948870470504</v>
      </c>
      <c r="AC50">
        <f t="shared" si="63"/>
        <v>3.6935452272888618</v>
      </c>
      <c r="AD50">
        <f t="shared" si="64"/>
        <v>1.3162224935288824</v>
      </c>
      <c r="AE50">
        <f t="shared" si="65"/>
        <v>-176.83668354320073</v>
      </c>
      <c r="AF50">
        <f t="shared" si="66"/>
        <v>-58.331378079231769</v>
      </c>
      <c r="AG50">
        <f t="shared" si="67"/>
        <v>-6.6076253460271017</v>
      </c>
      <c r="AH50">
        <f t="shared" si="68"/>
        <v>-1.8547968459643016E-2</v>
      </c>
      <c r="AI50">
        <v>0</v>
      </c>
      <c r="AJ50">
        <v>0</v>
      </c>
      <c r="AK50">
        <f t="shared" si="69"/>
        <v>1</v>
      </c>
      <c r="AL50">
        <f t="shared" si="70"/>
        <v>0</v>
      </c>
      <c r="AM50">
        <f t="shared" si="71"/>
        <v>25869.514275813843</v>
      </c>
      <c r="AN50" t="s">
        <v>397</v>
      </c>
      <c r="AO50" t="s">
        <v>397</v>
      </c>
      <c r="AP50">
        <v>0</v>
      </c>
      <c r="AQ50">
        <v>0</v>
      </c>
      <c r="AR50" t="e">
        <f t="shared" si="72"/>
        <v>#DIV/0!</v>
      </c>
      <c r="AS50">
        <v>0</v>
      </c>
      <c r="AT50" t="s">
        <v>397</v>
      </c>
      <c r="AU50" t="s">
        <v>397</v>
      </c>
      <c r="AV50">
        <v>0</v>
      </c>
      <c r="AW50">
        <v>0</v>
      </c>
      <c r="AX50" t="e">
        <f t="shared" si="73"/>
        <v>#DIV/0!</v>
      </c>
      <c r="AY50">
        <v>0.5</v>
      </c>
      <c r="AZ50">
        <f t="shared" si="74"/>
        <v>1261.2818999999997</v>
      </c>
      <c r="BA50">
        <f t="shared" si="75"/>
        <v>8.7208776406608983</v>
      </c>
      <c r="BB50" t="e">
        <f t="shared" si="76"/>
        <v>#DIV/0!</v>
      </c>
      <c r="BC50">
        <f t="shared" si="77"/>
        <v>6.914296986788521E-3</v>
      </c>
      <c r="BD50" t="e">
        <f t="shared" si="78"/>
        <v>#DIV/0!</v>
      </c>
      <c r="BE50" t="e">
        <f t="shared" si="79"/>
        <v>#DIV/0!</v>
      </c>
      <c r="BF50" t="s">
        <v>397</v>
      </c>
      <c r="BG50">
        <v>0</v>
      </c>
      <c r="BH50" t="e">
        <f t="shared" si="80"/>
        <v>#DIV/0!</v>
      </c>
      <c r="BI50" t="e">
        <f t="shared" si="81"/>
        <v>#DIV/0!</v>
      </c>
      <c r="BJ50" t="e">
        <f t="shared" si="82"/>
        <v>#DIV/0!</v>
      </c>
      <c r="BK50" t="e">
        <f t="shared" si="83"/>
        <v>#DIV/0!</v>
      </c>
      <c r="BL50" t="e">
        <f t="shared" si="84"/>
        <v>#DIV/0!</v>
      </c>
      <c r="BM50" t="e">
        <f t="shared" si="85"/>
        <v>#DIV/0!</v>
      </c>
      <c r="BN50" t="e">
        <f t="shared" si="86"/>
        <v>#DIV/0!</v>
      </c>
      <c r="BO50" t="e">
        <f t="shared" si="87"/>
        <v>#DIV/0!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f t="shared" si="88"/>
        <v>1500.08</v>
      </c>
      <c r="CI50">
        <f t="shared" si="89"/>
        <v>1261.2818999999997</v>
      </c>
      <c r="CJ50">
        <f t="shared" si="90"/>
        <v>0.84080975681296988</v>
      </c>
      <c r="CK50">
        <f t="shared" si="91"/>
        <v>0.16116283064903203</v>
      </c>
      <c r="CL50">
        <v>6</v>
      </c>
      <c r="CM50">
        <v>0.5</v>
      </c>
      <c r="CN50" t="s">
        <v>398</v>
      </c>
      <c r="CO50">
        <v>2</v>
      </c>
      <c r="CP50">
        <v>1657598464.0999999</v>
      </c>
      <c r="CQ50">
        <v>189.66300000000001</v>
      </c>
      <c r="CR50">
        <v>200.005</v>
      </c>
      <c r="CS50">
        <v>24.6615</v>
      </c>
      <c r="CT50">
        <v>20.395499999999998</v>
      </c>
      <c r="CU50">
        <v>186.499</v>
      </c>
      <c r="CV50">
        <v>23.7193</v>
      </c>
      <c r="CW50">
        <v>550.072</v>
      </c>
      <c r="CX50">
        <v>101.30500000000001</v>
      </c>
      <c r="CY50">
        <v>9.9816699999999994E-2</v>
      </c>
      <c r="CZ50">
        <v>27.5367</v>
      </c>
      <c r="DA50">
        <v>28.052499999999998</v>
      </c>
      <c r="DB50">
        <v>999.9</v>
      </c>
      <c r="DC50">
        <v>0</v>
      </c>
      <c r="DD50">
        <v>0</v>
      </c>
      <c r="DE50">
        <v>5010</v>
      </c>
      <c r="DF50">
        <v>0</v>
      </c>
      <c r="DG50">
        <v>1595.53</v>
      </c>
      <c r="DH50">
        <v>-10.3416</v>
      </c>
      <c r="DI50">
        <v>194.459</v>
      </c>
      <c r="DJ50">
        <v>204.16900000000001</v>
      </c>
      <c r="DK50">
        <v>4.2660400000000003</v>
      </c>
      <c r="DL50">
        <v>200.005</v>
      </c>
      <c r="DM50">
        <v>20.395499999999998</v>
      </c>
      <c r="DN50">
        <v>2.4983499999999998</v>
      </c>
      <c r="DO50">
        <v>2.0661700000000001</v>
      </c>
      <c r="DP50">
        <v>21.015699999999999</v>
      </c>
      <c r="DQ50">
        <v>17.960799999999999</v>
      </c>
      <c r="DR50">
        <v>1500.08</v>
      </c>
      <c r="DS50">
        <v>0.97301099999999996</v>
      </c>
      <c r="DT50">
        <v>2.6989200000000001E-2</v>
      </c>
      <c r="DU50">
        <v>0</v>
      </c>
      <c r="DV50">
        <v>2.2543000000000002</v>
      </c>
      <c r="DW50">
        <v>0</v>
      </c>
      <c r="DX50">
        <v>18659.599999999999</v>
      </c>
      <c r="DY50">
        <v>13304.3</v>
      </c>
      <c r="DZ50">
        <v>36.875</v>
      </c>
      <c r="EA50">
        <v>40</v>
      </c>
      <c r="EB50">
        <v>37.686999999999998</v>
      </c>
      <c r="EC50">
        <v>38.311999999999998</v>
      </c>
      <c r="ED50">
        <v>37.311999999999998</v>
      </c>
      <c r="EE50">
        <v>1459.59</v>
      </c>
      <c r="EF50">
        <v>40.49</v>
      </c>
      <c r="EG50">
        <v>0</v>
      </c>
      <c r="EH50">
        <v>1657598463.8</v>
      </c>
      <c r="EI50">
        <v>0</v>
      </c>
      <c r="EJ50">
        <v>2.22262</v>
      </c>
      <c r="EK50">
        <v>1.1272307748771</v>
      </c>
      <c r="EL50">
        <v>-1121.9615431216171</v>
      </c>
      <c r="EM50">
        <v>18680.675999999999</v>
      </c>
      <c r="EN50">
        <v>15</v>
      </c>
      <c r="EO50">
        <v>1657598388.0999999</v>
      </c>
      <c r="EP50" t="s">
        <v>500</v>
      </c>
      <c r="EQ50">
        <v>1657598388.0999999</v>
      </c>
      <c r="ER50">
        <v>1657598120.0999999</v>
      </c>
      <c r="ES50">
        <v>28</v>
      </c>
      <c r="ET50">
        <v>-2.4E-2</v>
      </c>
      <c r="EU50">
        <v>1.9E-2</v>
      </c>
      <c r="EV50">
        <v>3.41</v>
      </c>
      <c r="EW50">
        <v>0.83099999999999996</v>
      </c>
      <c r="EX50">
        <v>300</v>
      </c>
      <c r="EY50">
        <v>21</v>
      </c>
      <c r="EZ50">
        <v>0.09</v>
      </c>
      <c r="FA50">
        <v>0.03</v>
      </c>
      <c r="FB50">
        <v>-10.35943170731707</v>
      </c>
      <c r="FC50">
        <v>-7.2637630662015354E-2</v>
      </c>
      <c r="FD50">
        <v>2.72081178616395E-2</v>
      </c>
      <c r="FE50">
        <v>1</v>
      </c>
      <c r="FF50">
        <v>4.2934470731707313</v>
      </c>
      <c r="FG50">
        <v>-0.13739770034843521</v>
      </c>
      <c r="FH50">
        <v>1.6842396018048961E-2</v>
      </c>
      <c r="FI50">
        <v>1</v>
      </c>
      <c r="FJ50">
        <v>2</v>
      </c>
      <c r="FK50">
        <v>2</v>
      </c>
      <c r="FL50" t="s">
        <v>407</v>
      </c>
      <c r="FM50">
        <v>3.0581900000000002</v>
      </c>
      <c r="FN50">
        <v>2.7638099999999999</v>
      </c>
      <c r="FO50">
        <v>5.32317E-2</v>
      </c>
      <c r="FP50">
        <v>5.6990300000000001E-2</v>
      </c>
      <c r="FQ50">
        <v>0.119852</v>
      </c>
      <c r="FR50">
        <v>0.107919</v>
      </c>
      <c r="FS50">
        <v>29954.2</v>
      </c>
      <c r="FT50">
        <v>23349.5</v>
      </c>
      <c r="FU50">
        <v>29711.9</v>
      </c>
      <c r="FV50">
        <v>24220.400000000001</v>
      </c>
      <c r="FW50">
        <v>34363.699999999997</v>
      </c>
      <c r="FX50">
        <v>31531.599999999999</v>
      </c>
      <c r="FY50">
        <v>42925.7</v>
      </c>
      <c r="FZ50">
        <v>39496.300000000003</v>
      </c>
      <c r="GA50">
        <v>2.0604</v>
      </c>
      <c r="GB50">
        <v>1.9406000000000001</v>
      </c>
      <c r="GC50">
        <v>7.5295600000000004E-2</v>
      </c>
      <c r="GD50">
        <v>0</v>
      </c>
      <c r="GE50">
        <v>26.821999999999999</v>
      </c>
      <c r="GF50">
        <v>999.9</v>
      </c>
      <c r="GG50">
        <v>51.3</v>
      </c>
      <c r="GH50">
        <v>33.5</v>
      </c>
      <c r="GI50">
        <v>26.312000000000001</v>
      </c>
      <c r="GJ50">
        <v>30.791899999999998</v>
      </c>
      <c r="GK50">
        <v>36.414299999999997</v>
      </c>
      <c r="GL50">
        <v>1</v>
      </c>
      <c r="GM50">
        <v>0.15806100000000001</v>
      </c>
      <c r="GN50">
        <v>1.33534</v>
      </c>
      <c r="GO50">
        <v>20.263300000000001</v>
      </c>
      <c r="GP50">
        <v>5.2211800000000004</v>
      </c>
      <c r="GQ50">
        <v>11.908099999999999</v>
      </c>
      <c r="GR50">
        <v>4.9634</v>
      </c>
      <c r="GS50">
        <v>3.2913999999999999</v>
      </c>
      <c r="GT50">
        <v>9999</v>
      </c>
      <c r="GU50">
        <v>9999</v>
      </c>
      <c r="GV50">
        <v>8971.7999999999993</v>
      </c>
      <c r="GW50">
        <v>987.9</v>
      </c>
      <c r="GX50">
        <v>1.8770500000000001</v>
      </c>
      <c r="GY50">
        <v>1.87544</v>
      </c>
      <c r="GZ50">
        <v>1.8740699999999999</v>
      </c>
      <c r="HA50">
        <v>1.8733</v>
      </c>
      <c r="HB50">
        <v>1.8747</v>
      </c>
      <c r="HC50">
        <v>1.8696600000000001</v>
      </c>
      <c r="HD50">
        <v>1.87391</v>
      </c>
      <c r="HE50">
        <v>1.87897</v>
      </c>
      <c r="HF50">
        <v>0</v>
      </c>
      <c r="HG50">
        <v>0</v>
      </c>
      <c r="HH50">
        <v>0</v>
      </c>
      <c r="HI50">
        <v>0</v>
      </c>
      <c r="HJ50" t="s">
        <v>401</v>
      </c>
      <c r="HK50" t="s">
        <v>402</v>
      </c>
      <c r="HL50" t="s">
        <v>403</v>
      </c>
      <c r="HM50" t="s">
        <v>404</v>
      </c>
      <c r="HN50" t="s">
        <v>404</v>
      </c>
      <c r="HO50" t="s">
        <v>403</v>
      </c>
      <c r="HP50">
        <v>0</v>
      </c>
      <c r="HQ50">
        <v>100</v>
      </c>
      <c r="HR50">
        <v>100</v>
      </c>
      <c r="HS50">
        <v>3.1640000000000001</v>
      </c>
      <c r="HT50">
        <v>0.94220000000000004</v>
      </c>
      <c r="HU50">
        <v>2.6426857086616389</v>
      </c>
      <c r="HV50">
        <v>3.163010181404715E-3</v>
      </c>
      <c r="HW50">
        <v>-2.0387379993135292E-6</v>
      </c>
      <c r="HX50">
        <v>3.1271754133825109E-10</v>
      </c>
      <c r="HY50">
        <v>0.2569434690349453</v>
      </c>
      <c r="HZ50">
        <v>2.270584893602463E-2</v>
      </c>
      <c r="IA50">
        <v>3.1699989254327387E-4</v>
      </c>
      <c r="IB50">
        <v>-2.3669067489602241E-6</v>
      </c>
      <c r="IC50">
        <v>4</v>
      </c>
      <c r="ID50">
        <v>1883</v>
      </c>
      <c r="IE50">
        <v>1</v>
      </c>
      <c r="IF50">
        <v>28</v>
      </c>
      <c r="IG50">
        <v>1.3</v>
      </c>
      <c r="IH50">
        <v>5.7</v>
      </c>
      <c r="II50">
        <v>0.59326199999999996</v>
      </c>
      <c r="IJ50">
        <v>2.4511699999999998</v>
      </c>
      <c r="IK50">
        <v>1.42578</v>
      </c>
      <c r="IL50">
        <v>2.2851599999999999</v>
      </c>
      <c r="IM50">
        <v>1.5478499999999999</v>
      </c>
      <c r="IN50">
        <v>2.3315399999999999</v>
      </c>
      <c r="IO50">
        <v>36.575899999999997</v>
      </c>
      <c r="IP50">
        <v>14.674899999999999</v>
      </c>
      <c r="IQ50">
        <v>18</v>
      </c>
      <c r="IR50">
        <v>570.4</v>
      </c>
      <c r="IS50">
        <v>478.60199999999998</v>
      </c>
      <c r="IT50">
        <v>25.001100000000001</v>
      </c>
      <c r="IU50">
        <v>29.267800000000001</v>
      </c>
      <c r="IV50">
        <v>30.000499999999999</v>
      </c>
      <c r="IW50">
        <v>29.101700000000001</v>
      </c>
      <c r="IX50">
        <v>29.0214</v>
      </c>
      <c r="IY50">
        <v>11.893700000000001</v>
      </c>
      <c r="IZ50">
        <v>24.8856</v>
      </c>
      <c r="JA50">
        <v>4.8015400000000001</v>
      </c>
      <c r="JB50">
        <v>25</v>
      </c>
      <c r="JC50">
        <v>200</v>
      </c>
      <c r="JD50">
        <v>20.458400000000001</v>
      </c>
      <c r="JE50">
        <v>99.467299999999994</v>
      </c>
      <c r="JF50">
        <v>100.505</v>
      </c>
    </row>
    <row r="51" spans="1:266" x14ac:dyDescent="0.2">
      <c r="A51">
        <v>35</v>
      </c>
      <c r="B51">
        <v>1657598539.5999999</v>
      </c>
      <c r="C51">
        <v>5541.0999999046326</v>
      </c>
      <c r="D51" t="s">
        <v>503</v>
      </c>
      <c r="E51" t="s">
        <v>504</v>
      </c>
      <c r="F51" t="s">
        <v>394</v>
      </c>
      <c r="H51" t="s">
        <v>493</v>
      </c>
      <c r="I51" t="s">
        <v>494</v>
      </c>
      <c r="J51" t="s">
        <v>626</v>
      </c>
      <c r="K51">
        <v>1657598539.5999999</v>
      </c>
      <c r="L51">
        <f t="shared" si="46"/>
        <v>3.9940005799465987E-3</v>
      </c>
      <c r="M51">
        <f t="shared" si="47"/>
        <v>3.994000579946599</v>
      </c>
      <c r="N51">
        <f t="shared" si="48"/>
        <v>2.4449229188754016</v>
      </c>
      <c r="O51">
        <f t="shared" si="49"/>
        <v>96.8904</v>
      </c>
      <c r="P51">
        <f t="shared" si="50"/>
        <v>82.049839501277162</v>
      </c>
      <c r="Q51">
        <f t="shared" si="51"/>
        <v>8.3196822412649478</v>
      </c>
      <c r="R51">
        <f t="shared" si="52"/>
        <v>9.8244840590639999</v>
      </c>
      <c r="S51">
        <f t="shared" si="53"/>
        <v>0.32646640270179006</v>
      </c>
      <c r="T51">
        <f t="shared" si="54"/>
        <v>1.9153721034312563</v>
      </c>
      <c r="U51">
        <f t="shared" si="55"/>
        <v>0.29840851551896863</v>
      </c>
      <c r="V51">
        <f t="shared" si="56"/>
        <v>0.18882485127758497</v>
      </c>
      <c r="W51">
        <f t="shared" si="57"/>
        <v>241.74074099999999</v>
      </c>
      <c r="X51">
        <f t="shared" si="58"/>
        <v>28.230513345498132</v>
      </c>
      <c r="Y51">
        <f t="shared" si="59"/>
        <v>28.230513345498132</v>
      </c>
      <c r="Z51">
        <f t="shared" si="60"/>
        <v>3.8461351780603938</v>
      </c>
      <c r="AA51">
        <f t="shared" si="61"/>
        <v>68.051173586537118</v>
      </c>
      <c r="AB51">
        <f t="shared" si="62"/>
        <v>2.5316725975069998</v>
      </c>
      <c r="AC51">
        <f t="shared" si="63"/>
        <v>3.7202482544810258</v>
      </c>
      <c r="AD51">
        <f t="shared" si="64"/>
        <v>1.314462580553394</v>
      </c>
      <c r="AE51">
        <f t="shared" si="65"/>
        <v>-176.135425575645</v>
      </c>
      <c r="AF51">
        <f t="shared" si="66"/>
        <v>-58.922413280110391</v>
      </c>
      <c r="AG51">
        <f t="shared" si="67"/>
        <v>-6.7019511441509536</v>
      </c>
      <c r="AH51">
        <f t="shared" si="68"/>
        <v>-1.904899990637432E-2</v>
      </c>
      <c r="AI51">
        <v>0</v>
      </c>
      <c r="AJ51">
        <v>0</v>
      </c>
      <c r="AK51">
        <f t="shared" si="69"/>
        <v>1</v>
      </c>
      <c r="AL51">
        <f t="shared" si="70"/>
        <v>0</v>
      </c>
      <c r="AM51">
        <f t="shared" si="71"/>
        <v>25722.909069042162</v>
      </c>
      <c r="AN51" t="s">
        <v>397</v>
      </c>
      <c r="AO51" t="s">
        <v>397</v>
      </c>
      <c r="AP51">
        <v>0</v>
      </c>
      <c r="AQ51">
        <v>0</v>
      </c>
      <c r="AR51" t="e">
        <f t="shared" si="72"/>
        <v>#DIV/0!</v>
      </c>
      <c r="AS51">
        <v>0</v>
      </c>
      <c r="AT51" t="s">
        <v>397</v>
      </c>
      <c r="AU51" t="s">
        <v>397</v>
      </c>
      <c r="AV51">
        <v>0</v>
      </c>
      <c r="AW51">
        <v>0</v>
      </c>
      <c r="AX51" t="e">
        <f t="shared" si="73"/>
        <v>#DIV/0!</v>
      </c>
      <c r="AY51">
        <v>0.5</v>
      </c>
      <c r="AZ51">
        <f t="shared" si="74"/>
        <v>1261.1901</v>
      </c>
      <c r="BA51">
        <f t="shared" si="75"/>
        <v>2.4449229188754016</v>
      </c>
      <c r="BB51" t="e">
        <f t="shared" si="76"/>
        <v>#DIV/0!</v>
      </c>
      <c r="BC51">
        <f t="shared" si="77"/>
        <v>1.9385839762581403E-3</v>
      </c>
      <c r="BD51" t="e">
        <f t="shared" si="78"/>
        <v>#DIV/0!</v>
      </c>
      <c r="BE51" t="e">
        <f t="shared" si="79"/>
        <v>#DIV/0!</v>
      </c>
      <c r="BF51" t="s">
        <v>397</v>
      </c>
      <c r="BG51">
        <v>0</v>
      </c>
      <c r="BH51" t="e">
        <f t="shared" si="80"/>
        <v>#DIV/0!</v>
      </c>
      <c r="BI51" t="e">
        <f t="shared" si="81"/>
        <v>#DIV/0!</v>
      </c>
      <c r="BJ51" t="e">
        <f t="shared" si="82"/>
        <v>#DIV/0!</v>
      </c>
      <c r="BK51" t="e">
        <f t="shared" si="83"/>
        <v>#DIV/0!</v>
      </c>
      <c r="BL51" t="e">
        <f t="shared" si="84"/>
        <v>#DIV/0!</v>
      </c>
      <c r="BM51" t="e">
        <f t="shared" si="85"/>
        <v>#DIV/0!</v>
      </c>
      <c r="BN51" t="e">
        <f t="shared" si="86"/>
        <v>#DIV/0!</v>
      </c>
      <c r="BO51" t="e">
        <f t="shared" si="87"/>
        <v>#DIV/0!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f t="shared" si="88"/>
        <v>1499.97</v>
      </c>
      <c r="CI51">
        <f t="shared" si="89"/>
        <v>1261.1901</v>
      </c>
      <c r="CJ51">
        <f t="shared" si="90"/>
        <v>0.84081021620432406</v>
      </c>
      <c r="CK51">
        <f t="shared" si="91"/>
        <v>0.16116371727434547</v>
      </c>
      <c r="CL51">
        <v>6</v>
      </c>
      <c r="CM51">
        <v>0.5</v>
      </c>
      <c r="CN51" t="s">
        <v>398</v>
      </c>
      <c r="CO51">
        <v>2</v>
      </c>
      <c r="CP51">
        <v>1657598539.5999999</v>
      </c>
      <c r="CQ51">
        <v>96.8904</v>
      </c>
      <c r="CR51">
        <v>99.978800000000007</v>
      </c>
      <c r="CS51">
        <v>24.967700000000001</v>
      </c>
      <c r="CT51">
        <v>20.720700000000001</v>
      </c>
      <c r="CU51">
        <v>94.0214</v>
      </c>
      <c r="CV51">
        <v>24.0154</v>
      </c>
      <c r="CW51">
        <v>550.16899999999998</v>
      </c>
      <c r="CX51">
        <v>101.298</v>
      </c>
      <c r="CY51">
        <v>9.9909999999999999E-2</v>
      </c>
      <c r="CZ51">
        <v>27.6599</v>
      </c>
      <c r="DA51">
        <v>28.149699999999999</v>
      </c>
      <c r="DB51">
        <v>999.9</v>
      </c>
      <c r="DC51">
        <v>0</v>
      </c>
      <c r="DD51">
        <v>0</v>
      </c>
      <c r="DE51">
        <v>4987.5</v>
      </c>
      <c r="DF51">
        <v>0</v>
      </c>
      <c r="DG51">
        <v>1604.31</v>
      </c>
      <c r="DH51">
        <v>-3.0351400000000002</v>
      </c>
      <c r="DI51">
        <v>99.426100000000005</v>
      </c>
      <c r="DJ51">
        <v>102.09399999999999</v>
      </c>
      <c r="DK51">
        <v>4.2469999999999999</v>
      </c>
      <c r="DL51">
        <v>99.978800000000007</v>
      </c>
      <c r="DM51">
        <v>20.720700000000001</v>
      </c>
      <c r="DN51">
        <v>2.5291700000000001</v>
      </c>
      <c r="DO51">
        <v>2.0989499999999999</v>
      </c>
      <c r="DP51">
        <v>21.215399999999999</v>
      </c>
      <c r="DQ51">
        <v>18.211300000000001</v>
      </c>
      <c r="DR51">
        <v>1499.97</v>
      </c>
      <c r="DS51">
        <v>0.97299599999999997</v>
      </c>
      <c r="DT51">
        <v>2.7004E-2</v>
      </c>
      <c r="DU51">
        <v>0</v>
      </c>
      <c r="DV51">
        <v>2.3267000000000002</v>
      </c>
      <c r="DW51">
        <v>0</v>
      </c>
      <c r="DX51">
        <v>18944.400000000001</v>
      </c>
      <c r="DY51">
        <v>13303.3</v>
      </c>
      <c r="DZ51">
        <v>38.061999999999998</v>
      </c>
      <c r="EA51">
        <v>41.5</v>
      </c>
      <c r="EB51">
        <v>39</v>
      </c>
      <c r="EC51">
        <v>39.186999999999998</v>
      </c>
      <c r="ED51">
        <v>38.311999999999998</v>
      </c>
      <c r="EE51">
        <v>1459.46</v>
      </c>
      <c r="EF51">
        <v>40.51</v>
      </c>
      <c r="EG51">
        <v>0</v>
      </c>
      <c r="EH51">
        <v>1657598539.4000001</v>
      </c>
      <c r="EI51">
        <v>0</v>
      </c>
      <c r="EJ51">
        <v>2.323464</v>
      </c>
      <c r="EK51">
        <v>-1.0411307623131649</v>
      </c>
      <c r="EL51">
        <v>935.15384783152467</v>
      </c>
      <c r="EM51">
        <v>18860.12</v>
      </c>
      <c r="EN51">
        <v>15</v>
      </c>
      <c r="EO51">
        <v>1657598560.5999999</v>
      </c>
      <c r="EP51" t="s">
        <v>505</v>
      </c>
      <c r="EQ51">
        <v>1657598560.5999999</v>
      </c>
      <c r="ER51">
        <v>1657598120.0999999</v>
      </c>
      <c r="ES51">
        <v>29</v>
      </c>
      <c r="ET51">
        <v>-6.2E-2</v>
      </c>
      <c r="EU51">
        <v>1.9E-2</v>
      </c>
      <c r="EV51">
        <v>2.8690000000000002</v>
      </c>
      <c r="EW51">
        <v>0.83099999999999996</v>
      </c>
      <c r="EX51">
        <v>100</v>
      </c>
      <c r="EY51">
        <v>21</v>
      </c>
      <c r="EZ51">
        <v>0.37</v>
      </c>
      <c r="FA51">
        <v>0.03</v>
      </c>
      <c r="FB51">
        <v>-3.1145580487804878</v>
      </c>
      <c r="FC51">
        <v>-4.2564250871083169E-2</v>
      </c>
      <c r="FD51">
        <v>3.176268436615462E-2</v>
      </c>
      <c r="FE51">
        <v>1</v>
      </c>
      <c r="FF51">
        <v>4.2294953658536576</v>
      </c>
      <c r="FG51">
        <v>0.12635059233449339</v>
      </c>
      <c r="FH51">
        <v>1.2689876721529429E-2</v>
      </c>
      <c r="FI51">
        <v>1</v>
      </c>
      <c r="FJ51">
        <v>2</v>
      </c>
      <c r="FK51">
        <v>2</v>
      </c>
      <c r="FL51" t="s">
        <v>407</v>
      </c>
      <c r="FM51">
        <v>3.0583300000000002</v>
      </c>
      <c r="FN51">
        <v>2.7637999999999998</v>
      </c>
      <c r="FO51">
        <v>2.7852600000000002E-2</v>
      </c>
      <c r="FP51">
        <v>2.9741799999999999E-2</v>
      </c>
      <c r="FQ51">
        <v>0.120862</v>
      </c>
      <c r="FR51">
        <v>0.109088</v>
      </c>
      <c r="FS51">
        <v>30752.2</v>
      </c>
      <c r="FT51">
        <v>24020.6</v>
      </c>
      <c r="FU51">
        <v>29707.5</v>
      </c>
      <c r="FV51">
        <v>24217.1</v>
      </c>
      <c r="FW51">
        <v>34317</v>
      </c>
      <c r="FX51">
        <v>31484.6</v>
      </c>
      <c r="FY51">
        <v>42918.400000000001</v>
      </c>
      <c r="FZ51">
        <v>39490.9</v>
      </c>
      <c r="GA51">
        <v>2.0598999999999998</v>
      </c>
      <c r="GB51">
        <v>1.9391799999999999</v>
      </c>
      <c r="GC51">
        <v>7.5221099999999999E-2</v>
      </c>
      <c r="GD51">
        <v>0</v>
      </c>
      <c r="GE51">
        <v>26.9207</v>
      </c>
      <c r="GF51">
        <v>999.9</v>
      </c>
      <c r="GG51">
        <v>51.1</v>
      </c>
      <c r="GH51">
        <v>33.6</v>
      </c>
      <c r="GI51">
        <v>26.359100000000002</v>
      </c>
      <c r="GJ51">
        <v>30.7319</v>
      </c>
      <c r="GK51">
        <v>35.556899999999999</v>
      </c>
      <c r="GL51">
        <v>1</v>
      </c>
      <c r="GM51">
        <v>0.16447899999999999</v>
      </c>
      <c r="GN51">
        <v>1.3718999999999999</v>
      </c>
      <c r="GO51">
        <v>20.263300000000001</v>
      </c>
      <c r="GP51">
        <v>5.2235800000000001</v>
      </c>
      <c r="GQ51">
        <v>11.908099999999999</v>
      </c>
      <c r="GR51">
        <v>4.9636500000000003</v>
      </c>
      <c r="GS51">
        <v>3.2919999999999998</v>
      </c>
      <c r="GT51">
        <v>9999</v>
      </c>
      <c r="GU51">
        <v>9999</v>
      </c>
      <c r="GV51">
        <v>8974.6</v>
      </c>
      <c r="GW51">
        <v>987.9</v>
      </c>
      <c r="GX51">
        <v>1.8771100000000001</v>
      </c>
      <c r="GY51">
        <v>1.8754500000000001</v>
      </c>
      <c r="GZ51">
        <v>1.87408</v>
      </c>
      <c r="HA51">
        <v>1.8733200000000001</v>
      </c>
      <c r="HB51">
        <v>1.8747199999999999</v>
      </c>
      <c r="HC51">
        <v>1.8696999999999999</v>
      </c>
      <c r="HD51">
        <v>1.87392</v>
      </c>
      <c r="HE51">
        <v>1.87897</v>
      </c>
      <c r="HF51">
        <v>0</v>
      </c>
      <c r="HG51">
        <v>0</v>
      </c>
      <c r="HH51">
        <v>0</v>
      </c>
      <c r="HI51">
        <v>0</v>
      </c>
      <c r="HJ51" t="s">
        <v>401</v>
      </c>
      <c r="HK51" t="s">
        <v>402</v>
      </c>
      <c r="HL51" t="s">
        <v>403</v>
      </c>
      <c r="HM51" t="s">
        <v>404</v>
      </c>
      <c r="HN51" t="s">
        <v>404</v>
      </c>
      <c r="HO51" t="s">
        <v>403</v>
      </c>
      <c r="HP51">
        <v>0</v>
      </c>
      <c r="HQ51">
        <v>100</v>
      </c>
      <c r="HR51">
        <v>100</v>
      </c>
      <c r="HS51">
        <v>2.8690000000000002</v>
      </c>
      <c r="HT51">
        <v>0.95230000000000004</v>
      </c>
      <c r="HU51">
        <v>2.6426857086616389</v>
      </c>
      <c r="HV51">
        <v>3.163010181404715E-3</v>
      </c>
      <c r="HW51">
        <v>-2.0387379993135292E-6</v>
      </c>
      <c r="HX51">
        <v>3.1271754133825109E-10</v>
      </c>
      <c r="HY51">
        <v>0.2569434690349453</v>
      </c>
      <c r="HZ51">
        <v>2.270584893602463E-2</v>
      </c>
      <c r="IA51">
        <v>3.1699989254327387E-4</v>
      </c>
      <c r="IB51">
        <v>-2.3669067489602241E-6</v>
      </c>
      <c r="IC51">
        <v>4</v>
      </c>
      <c r="ID51">
        <v>1883</v>
      </c>
      <c r="IE51">
        <v>1</v>
      </c>
      <c r="IF51">
        <v>28</v>
      </c>
      <c r="IG51">
        <v>2.5</v>
      </c>
      <c r="IH51">
        <v>7</v>
      </c>
      <c r="II51">
        <v>0.36010700000000001</v>
      </c>
      <c r="IJ51">
        <v>2.48047</v>
      </c>
      <c r="IK51">
        <v>1.42578</v>
      </c>
      <c r="IL51">
        <v>2.2863799999999999</v>
      </c>
      <c r="IM51">
        <v>1.5478499999999999</v>
      </c>
      <c r="IN51">
        <v>2.3742700000000001</v>
      </c>
      <c r="IO51">
        <v>36.718000000000004</v>
      </c>
      <c r="IP51">
        <v>14.6661</v>
      </c>
      <c r="IQ51">
        <v>18</v>
      </c>
      <c r="IR51">
        <v>570.87</v>
      </c>
      <c r="IS51">
        <v>478.435</v>
      </c>
      <c r="IT51">
        <v>25.000900000000001</v>
      </c>
      <c r="IU51">
        <v>29.345500000000001</v>
      </c>
      <c r="IV51">
        <v>30.000599999999999</v>
      </c>
      <c r="IW51">
        <v>29.189599999999999</v>
      </c>
      <c r="IX51">
        <v>29.1112</v>
      </c>
      <c r="IY51">
        <v>7.2312799999999999</v>
      </c>
      <c r="IZ51">
        <v>23.0733</v>
      </c>
      <c r="JA51">
        <v>4.0544700000000002</v>
      </c>
      <c r="JB51">
        <v>25</v>
      </c>
      <c r="JC51">
        <v>100</v>
      </c>
      <c r="JD51">
        <v>20.7453</v>
      </c>
      <c r="JE51">
        <v>99.451300000000003</v>
      </c>
      <c r="JF51">
        <v>100.491</v>
      </c>
    </row>
    <row r="52" spans="1:266" x14ac:dyDescent="0.2">
      <c r="A52">
        <v>36</v>
      </c>
      <c r="B52">
        <v>1657598636.5999999</v>
      </c>
      <c r="C52">
        <v>5638.0999999046326</v>
      </c>
      <c r="D52" t="s">
        <v>506</v>
      </c>
      <c r="E52" t="s">
        <v>507</v>
      </c>
      <c r="F52" t="s">
        <v>394</v>
      </c>
      <c r="H52" t="s">
        <v>493</v>
      </c>
      <c r="I52" t="s">
        <v>494</v>
      </c>
      <c r="J52" t="s">
        <v>626</v>
      </c>
      <c r="K52">
        <v>1657598636.5999999</v>
      </c>
      <c r="L52">
        <f t="shared" si="46"/>
        <v>4.050448191678613E-3</v>
      </c>
      <c r="M52">
        <f t="shared" si="47"/>
        <v>4.0504481916786128</v>
      </c>
      <c r="N52">
        <f t="shared" si="48"/>
        <v>-0.75237873265920119</v>
      </c>
      <c r="O52">
        <f t="shared" si="49"/>
        <v>50.648699999999998</v>
      </c>
      <c r="P52">
        <f t="shared" si="50"/>
        <v>53.429626660425114</v>
      </c>
      <c r="Q52">
        <f t="shared" si="51"/>
        <v>5.4174741594113707</v>
      </c>
      <c r="R52">
        <f t="shared" si="52"/>
        <v>5.1355032892456203</v>
      </c>
      <c r="S52">
        <f t="shared" si="53"/>
        <v>0.33746553607408619</v>
      </c>
      <c r="T52">
        <f t="shared" si="54"/>
        <v>1.9223115250958245</v>
      </c>
      <c r="U52">
        <f t="shared" si="55"/>
        <v>0.307675477830267</v>
      </c>
      <c r="V52">
        <f t="shared" si="56"/>
        <v>0.19475407437356901</v>
      </c>
      <c r="W52">
        <f t="shared" si="57"/>
        <v>241.736391</v>
      </c>
      <c r="X52">
        <f t="shared" si="58"/>
        <v>28.353462440125231</v>
      </c>
      <c r="Y52">
        <f t="shared" si="59"/>
        <v>28.353462440125231</v>
      </c>
      <c r="Z52">
        <f t="shared" si="60"/>
        <v>3.8737412376053877</v>
      </c>
      <c r="AA52">
        <f t="shared" si="61"/>
        <v>68.796712954095852</v>
      </c>
      <c r="AB52">
        <f t="shared" si="62"/>
        <v>2.5814044238234</v>
      </c>
      <c r="AC52">
        <f t="shared" si="63"/>
        <v>3.7522205829017223</v>
      </c>
      <c r="AD52">
        <f t="shared" si="64"/>
        <v>1.2923368137819877</v>
      </c>
      <c r="AE52">
        <f t="shared" si="65"/>
        <v>-178.62476525302682</v>
      </c>
      <c r="AF52">
        <f t="shared" si="66"/>
        <v>-56.69517646423111</v>
      </c>
      <c r="AG52">
        <f t="shared" si="67"/>
        <v>-6.4339744562004766</v>
      </c>
      <c r="AH52">
        <f t="shared" si="68"/>
        <v>-1.7525173458409427E-2</v>
      </c>
      <c r="AI52">
        <v>0</v>
      </c>
      <c r="AJ52">
        <v>0</v>
      </c>
      <c r="AK52">
        <f t="shared" si="69"/>
        <v>1</v>
      </c>
      <c r="AL52">
        <f t="shared" si="70"/>
        <v>0</v>
      </c>
      <c r="AM52">
        <f t="shared" si="71"/>
        <v>25884.769292230238</v>
      </c>
      <c r="AN52" t="s">
        <v>397</v>
      </c>
      <c r="AO52" t="s">
        <v>397</v>
      </c>
      <c r="AP52">
        <v>0</v>
      </c>
      <c r="AQ52">
        <v>0</v>
      </c>
      <c r="AR52" t="e">
        <f t="shared" si="72"/>
        <v>#DIV/0!</v>
      </c>
      <c r="AS52">
        <v>0</v>
      </c>
      <c r="AT52" t="s">
        <v>397</v>
      </c>
      <c r="AU52" t="s">
        <v>397</v>
      </c>
      <c r="AV52">
        <v>0</v>
      </c>
      <c r="AW52">
        <v>0</v>
      </c>
      <c r="AX52" t="e">
        <f t="shared" si="73"/>
        <v>#DIV/0!</v>
      </c>
      <c r="AY52">
        <v>0.5</v>
      </c>
      <c r="AZ52">
        <f t="shared" si="74"/>
        <v>1261.1727000000001</v>
      </c>
      <c r="BA52">
        <f t="shared" si="75"/>
        <v>-0.75237873265920119</v>
      </c>
      <c r="BB52" t="e">
        <f t="shared" si="76"/>
        <v>#DIV/0!</v>
      </c>
      <c r="BC52">
        <f t="shared" si="77"/>
        <v>-5.9657074138950289E-4</v>
      </c>
      <c r="BD52" t="e">
        <f t="shared" si="78"/>
        <v>#DIV/0!</v>
      </c>
      <c r="BE52" t="e">
        <f t="shared" si="79"/>
        <v>#DIV/0!</v>
      </c>
      <c r="BF52" t="s">
        <v>397</v>
      </c>
      <c r="BG52">
        <v>0</v>
      </c>
      <c r="BH52" t="e">
        <f t="shared" si="80"/>
        <v>#DIV/0!</v>
      </c>
      <c r="BI52" t="e">
        <f t="shared" si="81"/>
        <v>#DIV/0!</v>
      </c>
      <c r="BJ52" t="e">
        <f t="shared" si="82"/>
        <v>#DIV/0!</v>
      </c>
      <c r="BK52" t="e">
        <f t="shared" si="83"/>
        <v>#DIV/0!</v>
      </c>
      <c r="BL52" t="e">
        <f t="shared" si="84"/>
        <v>#DIV/0!</v>
      </c>
      <c r="BM52" t="e">
        <f t="shared" si="85"/>
        <v>#DIV/0!</v>
      </c>
      <c r="BN52" t="e">
        <f t="shared" si="86"/>
        <v>#DIV/0!</v>
      </c>
      <c r="BO52" t="e">
        <f t="shared" si="87"/>
        <v>#DIV/0!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f t="shared" si="88"/>
        <v>1499.95</v>
      </c>
      <c r="CI52">
        <f t="shared" si="89"/>
        <v>1261.1727000000001</v>
      </c>
      <c r="CJ52">
        <f t="shared" si="90"/>
        <v>0.84080982699423312</v>
      </c>
      <c r="CK52">
        <f t="shared" si="91"/>
        <v>0.16116296609886996</v>
      </c>
      <c r="CL52">
        <v>6</v>
      </c>
      <c r="CM52">
        <v>0.5</v>
      </c>
      <c r="CN52" t="s">
        <v>398</v>
      </c>
      <c r="CO52">
        <v>2</v>
      </c>
      <c r="CP52">
        <v>1657598636.5999999</v>
      </c>
      <c r="CQ52">
        <v>50.648699999999998</v>
      </c>
      <c r="CR52">
        <v>50.051900000000003</v>
      </c>
      <c r="CS52">
        <v>25.459</v>
      </c>
      <c r="CT52">
        <v>21.1541</v>
      </c>
      <c r="CU52">
        <v>47.8307</v>
      </c>
      <c r="CV52">
        <v>24.490600000000001</v>
      </c>
      <c r="CW52">
        <v>550.16300000000001</v>
      </c>
      <c r="CX52">
        <v>101.295</v>
      </c>
      <c r="CY52">
        <v>9.9572599999999997E-2</v>
      </c>
      <c r="CZ52">
        <v>27.8064</v>
      </c>
      <c r="DA52">
        <v>28.273599999999998</v>
      </c>
      <c r="DB52">
        <v>999.9</v>
      </c>
      <c r="DC52">
        <v>0</v>
      </c>
      <c r="DD52">
        <v>0</v>
      </c>
      <c r="DE52">
        <v>5016.88</v>
      </c>
      <c r="DF52">
        <v>0</v>
      </c>
      <c r="DG52">
        <v>1615.33</v>
      </c>
      <c r="DH52">
        <v>0.50634800000000002</v>
      </c>
      <c r="DI52">
        <v>51.879100000000001</v>
      </c>
      <c r="DJ52">
        <v>51.133600000000001</v>
      </c>
      <c r="DK52">
        <v>4.3049400000000002</v>
      </c>
      <c r="DL52">
        <v>50.051900000000003</v>
      </c>
      <c r="DM52">
        <v>21.1541</v>
      </c>
      <c r="DN52">
        <v>2.5788799999999998</v>
      </c>
      <c r="DO52">
        <v>2.1428099999999999</v>
      </c>
      <c r="DP52">
        <v>21.533000000000001</v>
      </c>
      <c r="DQ52">
        <v>18.541</v>
      </c>
      <c r="DR52">
        <v>1499.95</v>
      </c>
      <c r="DS52">
        <v>0.97300600000000004</v>
      </c>
      <c r="DT52">
        <v>2.6993799999999998E-2</v>
      </c>
      <c r="DU52">
        <v>0</v>
      </c>
      <c r="DV52">
        <v>2.3248000000000002</v>
      </c>
      <c r="DW52">
        <v>0</v>
      </c>
      <c r="DX52">
        <v>18660.7</v>
      </c>
      <c r="DY52">
        <v>13303.1</v>
      </c>
      <c r="DZ52">
        <v>38</v>
      </c>
      <c r="EA52">
        <v>40.436999999999998</v>
      </c>
      <c r="EB52">
        <v>38.625</v>
      </c>
      <c r="EC52">
        <v>39</v>
      </c>
      <c r="ED52">
        <v>38.125</v>
      </c>
      <c r="EE52">
        <v>1459.46</v>
      </c>
      <c r="EF52">
        <v>40.49</v>
      </c>
      <c r="EG52">
        <v>0</v>
      </c>
      <c r="EH52">
        <v>1657598636.5999999</v>
      </c>
      <c r="EI52">
        <v>0</v>
      </c>
      <c r="EJ52">
        <v>2.266632</v>
      </c>
      <c r="EK52">
        <v>-0.67238461113338244</v>
      </c>
      <c r="EL52">
        <v>-400.09999941280103</v>
      </c>
      <c r="EM52">
        <v>18780.22</v>
      </c>
      <c r="EN52">
        <v>15</v>
      </c>
      <c r="EO52">
        <v>1657598657.0999999</v>
      </c>
      <c r="EP52" t="s">
        <v>508</v>
      </c>
      <c r="EQ52">
        <v>1657598657.0999999</v>
      </c>
      <c r="ER52">
        <v>1657598120.0999999</v>
      </c>
      <c r="ES52">
        <v>30</v>
      </c>
      <c r="ET52">
        <v>9.1999999999999998E-2</v>
      </c>
      <c r="EU52">
        <v>1.9E-2</v>
      </c>
      <c r="EV52">
        <v>2.8180000000000001</v>
      </c>
      <c r="EW52">
        <v>0.83099999999999996</v>
      </c>
      <c r="EX52">
        <v>50</v>
      </c>
      <c r="EY52">
        <v>21</v>
      </c>
      <c r="EZ52">
        <v>0.43</v>
      </c>
      <c r="FA52">
        <v>0.03</v>
      </c>
      <c r="FB52">
        <v>0.54382042500000005</v>
      </c>
      <c r="FC52">
        <v>-0.15096964727955031</v>
      </c>
      <c r="FD52">
        <v>2.6647267915198641E-2</v>
      </c>
      <c r="FE52">
        <v>0</v>
      </c>
      <c r="FF52">
        <v>4.2812322500000004</v>
      </c>
      <c r="FG52">
        <v>1.781876172597059E-3</v>
      </c>
      <c r="FH52">
        <v>9.4207150703914042E-3</v>
      </c>
      <c r="FI52">
        <v>1</v>
      </c>
      <c r="FJ52">
        <v>1</v>
      </c>
      <c r="FK52">
        <v>2</v>
      </c>
      <c r="FL52" t="s">
        <v>400</v>
      </c>
      <c r="FM52">
        <v>3.05816</v>
      </c>
      <c r="FN52">
        <v>2.7635999999999998</v>
      </c>
      <c r="FO52">
        <v>1.42597E-2</v>
      </c>
      <c r="FP52">
        <v>1.50096E-2</v>
      </c>
      <c r="FQ52">
        <v>0.12248199999999999</v>
      </c>
      <c r="FR52">
        <v>0.110638</v>
      </c>
      <c r="FS52">
        <v>31172.9</v>
      </c>
      <c r="FT52">
        <v>24378.799999999999</v>
      </c>
      <c r="FU52">
        <v>29699.3</v>
      </c>
      <c r="FV52">
        <v>24211.3</v>
      </c>
      <c r="FW52">
        <v>34242.6</v>
      </c>
      <c r="FX52">
        <v>31421</v>
      </c>
      <c r="FY52">
        <v>42906</v>
      </c>
      <c r="FZ52">
        <v>39481</v>
      </c>
      <c r="GA52">
        <v>2.0586500000000001</v>
      </c>
      <c r="GB52">
        <v>1.9368700000000001</v>
      </c>
      <c r="GC52">
        <v>7.3757000000000003E-2</v>
      </c>
      <c r="GD52">
        <v>0</v>
      </c>
      <c r="GE52">
        <v>27.0687</v>
      </c>
      <c r="GF52">
        <v>999.9</v>
      </c>
      <c r="GG52">
        <v>50.9</v>
      </c>
      <c r="GH52">
        <v>33.799999999999997</v>
      </c>
      <c r="GI52">
        <v>26.55</v>
      </c>
      <c r="GJ52">
        <v>30.8019</v>
      </c>
      <c r="GK52">
        <v>35.548900000000003</v>
      </c>
      <c r="GL52">
        <v>1</v>
      </c>
      <c r="GM52">
        <v>0.176593</v>
      </c>
      <c r="GN52">
        <v>1.4638</v>
      </c>
      <c r="GO52">
        <v>20.261099999999999</v>
      </c>
      <c r="GP52">
        <v>5.2265699999999997</v>
      </c>
      <c r="GQ52">
        <v>11.908099999999999</v>
      </c>
      <c r="GR52">
        <v>4.9637500000000001</v>
      </c>
      <c r="GS52">
        <v>3.2919999999999998</v>
      </c>
      <c r="GT52">
        <v>9999</v>
      </c>
      <c r="GU52">
        <v>9999</v>
      </c>
      <c r="GV52">
        <v>8977.2999999999993</v>
      </c>
      <c r="GW52">
        <v>988</v>
      </c>
      <c r="GX52">
        <v>1.8771</v>
      </c>
      <c r="GY52">
        <v>1.8754599999999999</v>
      </c>
      <c r="GZ52">
        <v>1.87408</v>
      </c>
      <c r="HA52">
        <v>1.8733200000000001</v>
      </c>
      <c r="HB52">
        <v>1.8747799999999999</v>
      </c>
      <c r="HC52">
        <v>1.8697600000000001</v>
      </c>
      <c r="HD52">
        <v>1.8739300000000001</v>
      </c>
      <c r="HE52">
        <v>1.87897</v>
      </c>
      <c r="HF52">
        <v>0</v>
      </c>
      <c r="HG52">
        <v>0</v>
      </c>
      <c r="HH52">
        <v>0</v>
      </c>
      <c r="HI52">
        <v>0</v>
      </c>
      <c r="HJ52" t="s">
        <v>401</v>
      </c>
      <c r="HK52" t="s">
        <v>402</v>
      </c>
      <c r="HL52" t="s">
        <v>403</v>
      </c>
      <c r="HM52" t="s">
        <v>404</v>
      </c>
      <c r="HN52" t="s">
        <v>404</v>
      </c>
      <c r="HO52" t="s">
        <v>403</v>
      </c>
      <c r="HP52">
        <v>0</v>
      </c>
      <c r="HQ52">
        <v>100</v>
      </c>
      <c r="HR52">
        <v>100</v>
      </c>
      <c r="HS52">
        <v>2.8180000000000001</v>
      </c>
      <c r="HT52">
        <v>0.96840000000000004</v>
      </c>
      <c r="HU52">
        <v>2.5809108797965719</v>
      </c>
      <c r="HV52">
        <v>3.163010181404715E-3</v>
      </c>
      <c r="HW52">
        <v>-2.0387379993135292E-6</v>
      </c>
      <c r="HX52">
        <v>3.1271754133825109E-10</v>
      </c>
      <c r="HY52">
        <v>0.2569434690349453</v>
      </c>
      <c r="HZ52">
        <v>2.270584893602463E-2</v>
      </c>
      <c r="IA52">
        <v>3.1699989254327387E-4</v>
      </c>
      <c r="IB52">
        <v>-2.3669067489602241E-6</v>
      </c>
      <c r="IC52">
        <v>4</v>
      </c>
      <c r="ID52">
        <v>1883</v>
      </c>
      <c r="IE52">
        <v>1</v>
      </c>
      <c r="IF52">
        <v>28</v>
      </c>
      <c r="IG52">
        <v>1.3</v>
      </c>
      <c r="IH52">
        <v>8.6</v>
      </c>
      <c r="II52">
        <v>0.244141</v>
      </c>
      <c r="IJ52">
        <v>2.5061</v>
      </c>
      <c r="IK52">
        <v>1.42578</v>
      </c>
      <c r="IL52">
        <v>2.2851599999999999</v>
      </c>
      <c r="IM52">
        <v>1.5478499999999999</v>
      </c>
      <c r="IN52">
        <v>2.3815900000000001</v>
      </c>
      <c r="IO52">
        <v>36.908000000000001</v>
      </c>
      <c r="IP52">
        <v>14.639900000000001</v>
      </c>
      <c r="IQ52">
        <v>18</v>
      </c>
      <c r="IR52">
        <v>571.27099999999996</v>
      </c>
      <c r="IS52">
        <v>478.12200000000001</v>
      </c>
      <c r="IT52">
        <v>25.001799999999999</v>
      </c>
      <c r="IU52">
        <v>29.473600000000001</v>
      </c>
      <c r="IV52">
        <v>30.000800000000002</v>
      </c>
      <c r="IW52">
        <v>29.3264</v>
      </c>
      <c r="IX52">
        <v>29.251100000000001</v>
      </c>
      <c r="IY52">
        <v>4.91791</v>
      </c>
      <c r="IZ52">
        <v>22.175799999999999</v>
      </c>
      <c r="JA52">
        <v>3.7327599999999999</v>
      </c>
      <c r="JB52">
        <v>25</v>
      </c>
      <c r="JC52">
        <v>50</v>
      </c>
      <c r="JD52">
        <v>21.073799999999999</v>
      </c>
      <c r="JE52">
        <v>99.423100000000005</v>
      </c>
      <c r="JF52">
        <v>100.467</v>
      </c>
    </row>
    <row r="53" spans="1:266" x14ac:dyDescent="0.2">
      <c r="A53">
        <v>37</v>
      </c>
      <c r="B53">
        <v>1657598733.0999999</v>
      </c>
      <c r="C53">
        <v>5734.5999999046326</v>
      </c>
      <c r="D53" t="s">
        <v>509</v>
      </c>
      <c r="E53" t="s">
        <v>510</v>
      </c>
      <c r="F53" t="s">
        <v>394</v>
      </c>
      <c r="H53" t="s">
        <v>493</v>
      </c>
      <c r="I53" t="s">
        <v>494</v>
      </c>
      <c r="J53" t="s">
        <v>626</v>
      </c>
      <c r="K53">
        <v>1657598733.0999999</v>
      </c>
      <c r="L53">
        <f t="shared" si="46"/>
        <v>4.0145212569227011E-3</v>
      </c>
      <c r="M53">
        <f t="shared" si="47"/>
        <v>4.0145212569227011</v>
      </c>
      <c r="N53">
        <f t="shared" si="48"/>
        <v>-4.0450600292148851</v>
      </c>
      <c r="O53">
        <f t="shared" si="49"/>
        <v>7.7873400000000004</v>
      </c>
      <c r="P53">
        <f t="shared" si="50"/>
        <v>28.565014908405349</v>
      </c>
      <c r="Q53">
        <f t="shared" si="51"/>
        <v>2.8963919628598251</v>
      </c>
      <c r="R53">
        <f t="shared" si="52"/>
        <v>0.78960886456320012</v>
      </c>
      <c r="S53">
        <f t="shared" si="53"/>
        <v>0.33080471202317252</v>
      </c>
      <c r="T53">
        <f t="shared" si="54"/>
        <v>1.9187637218292803</v>
      </c>
      <c r="U53">
        <f t="shared" si="55"/>
        <v>0.30207746311711203</v>
      </c>
      <c r="V53">
        <f t="shared" si="56"/>
        <v>0.19117111976992812</v>
      </c>
      <c r="W53">
        <f t="shared" si="57"/>
        <v>241.72100999999998</v>
      </c>
      <c r="X53">
        <f t="shared" si="58"/>
        <v>28.090452163960894</v>
      </c>
      <c r="Y53">
        <f t="shared" si="59"/>
        <v>28.090452163960894</v>
      </c>
      <c r="Z53">
        <f t="shared" si="60"/>
        <v>3.8148961490136064</v>
      </c>
      <c r="AA53">
        <f t="shared" si="61"/>
        <v>67.97169153952413</v>
      </c>
      <c r="AB53">
        <f t="shared" si="62"/>
        <v>2.5093905059840003</v>
      </c>
      <c r="AC53">
        <f t="shared" si="63"/>
        <v>3.6918170625853</v>
      </c>
      <c r="AD53">
        <f t="shared" si="64"/>
        <v>1.3055056430296061</v>
      </c>
      <c r="AE53">
        <f t="shared" si="65"/>
        <v>-177.0403874302911</v>
      </c>
      <c r="AF53">
        <f t="shared" si="66"/>
        <v>-58.110109803619473</v>
      </c>
      <c r="AG53">
        <f t="shared" si="67"/>
        <v>-6.5889582660893717</v>
      </c>
      <c r="AH53">
        <f t="shared" si="68"/>
        <v>-1.8445499999977244E-2</v>
      </c>
      <c r="AI53">
        <v>0</v>
      </c>
      <c r="AJ53">
        <v>0</v>
      </c>
      <c r="AK53">
        <f t="shared" si="69"/>
        <v>1</v>
      </c>
      <c r="AL53">
        <f t="shared" si="70"/>
        <v>0</v>
      </c>
      <c r="AM53">
        <f t="shared" si="71"/>
        <v>25819.45759793256</v>
      </c>
      <c r="AN53" t="s">
        <v>397</v>
      </c>
      <c r="AO53" t="s">
        <v>397</v>
      </c>
      <c r="AP53">
        <v>0</v>
      </c>
      <c r="AQ53">
        <v>0</v>
      </c>
      <c r="AR53" t="e">
        <f t="shared" si="72"/>
        <v>#DIV/0!</v>
      </c>
      <c r="AS53">
        <v>0</v>
      </c>
      <c r="AT53" t="s">
        <v>397</v>
      </c>
      <c r="AU53" t="s">
        <v>397</v>
      </c>
      <c r="AV53">
        <v>0</v>
      </c>
      <c r="AW53">
        <v>0</v>
      </c>
      <c r="AX53" t="e">
        <f t="shared" si="73"/>
        <v>#DIV/0!</v>
      </c>
      <c r="AY53">
        <v>0.5</v>
      </c>
      <c r="AZ53">
        <f t="shared" si="74"/>
        <v>1261.0889999999997</v>
      </c>
      <c r="BA53">
        <f t="shared" si="75"/>
        <v>-4.0450600292148851</v>
      </c>
      <c r="BB53" t="e">
        <f t="shared" si="76"/>
        <v>#DIV/0!</v>
      </c>
      <c r="BC53">
        <f t="shared" si="77"/>
        <v>-3.2075928258948304E-3</v>
      </c>
      <c r="BD53" t="e">
        <f t="shared" si="78"/>
        <v>#DIV/0!</v>
      </c>
      <c r="BE53" t="e">
        <f t="shared" si="79"/>
        <v>#DIV/0!</v>
      </c>
      <c r="BF53" t="s">
        <v>397</v>
      </c>
      <c r="BG53">
        <v>0</v>
      </c>
      <c r="BH53" t="e">
        <f t="shared" si="80"/>
        <v>#DIV/0!</v>
      </c>
      <c r="BI53" t="e">
        <f t="shared" si="81"/>
        <v>#DIV/0!</v>
      </c>
      <c r="BJ53" t="e">
        <f t="shared" si="82"/>
        <v>#DIV/0!</v>
      </c>
      <c r="BK53" t="e">
        <f t="shared" si="83"/>
        <v>#DIV/0!</v>
      </c>
      <c r="BL53" t="e">
        <f t="shared" si="84"/>
        <v>#DIV/0!</v>
      </c>
      <c r="BM53" t="e">
        <f t="shared" si="85"/>
        <v>#DIV/0!</v>
      </c>
      <c r="BN53" t="e">
        <f t="shared" si="86"/>
        <v>#DIV/0!</v>
      </c>
      <c r="BO53" t="e">
        <f t="shared" si="87"/>
        <v>#DIV/0!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f t="shared" si="88"/>
        <v>1499.85</v>
      </c>
      <c r="CI53">
        <f t="shared" si="89"/>
        <v>1261.0889999999997</v>
      </c>
      <c r="CJ53">
        <f t="shared" si="90"/>
        <v>0.84081008100810073</v>
      </c>
      <c r="CK53">
        <f t="shared" si="91"/>
        <v>0.16116345634563456</v>
      </c>
      <c r="CL53">
        <v>6</v>
      </c>
      <c r="CM53">
        <v>0.5</v>
      </c>
      <c r="CN53" t="s">
        <v>398</v>
      </c>
      <c r="CO53">
        <v>2</v>
      </c>
      <c r="CP53">
        <v>1657598733.0999999</v>
      </c>
      <c r="CQ53">
        <v>7.7873400000000004</v>
      </c>
      <c r="CR53">
        <v>3.4104899999999998</v>
      </c>
      <c r="CS53">
        <v>24.7483</v>
      </c>
      <c r="CT53">
        <v>20.478999999999999</v>
      </c>
      <c r="CU53">
        <v>4.7843400000000003</v>
      </c>
      <c r="CV53">
        <v>23.942299999999999</v>
      </c>
      <c r="CW53">
        <v>550.23099999999999</v>
      </c>
      <c r="CX53">
        <v>101.29600000000001</v>
      </c>
      <c r="CY53">
        <v>0.10048</v>
      </c>
      <c r="CZ53">
        <v>27.528700000000001</v>
      </c>
      <c r="DA53">
        <v>27.925699999999999</v>
      </c>
      <c r="DB53">
        <v>999.9</v>
      </c>
      <c r="DC53">
        <v>0</v>
      </c>
      <c r="DD53">
        <v>0</v>
      </c>
      <c r="DE53">
        <v>5001.88</v>
      </c>
      <c r="DF53">
        <v>0</v>
      </c>
      <c r="DG53">
        <v>1628.35</v>
      </c>
      <c r="DH53">
        <v>4.0619500000000004</v>
      </c>
      <c r="DI53">
        <v>7.6631999999999998</v>
      </c>
      <c r="DJ53">
        <v>3.4817900000000002</v>
      </c>
      <c r="DK53">
        <v>4.4131600000000004</v>
      </c>
      <c r="DL53">
        <v>3.4104899999999998</v>
      </c>
      <c r="DM53">
        <v>20.478999999999999</v>
      </c>
      <c r="DN53">
        <v>2.5214799999999999</v>
      </c>
      <c r="DO53">
        <v>2.0744400000000001</v>
      </c>
      <c r="DP53">
        <v>21.165800000000001</v>
      </c>
      <c r="DQ53">
        <v>18.0243</v>
      </c>
      <c r="DR53">
        <v>1499.85</v>
      </c>
      <c r="DS53">
        <v>0.97299599999999997</v>
      </c>
      <c r="DT53">
        <v>2.7003900000000001E-2</v>
      </c>
      <c r="DU53">
        <v>0</v>
      </c>
      <c r="DV53">
        <v>2.8311000000000002</v>
      </c>
      <c r="DW53">
        <v>0</v>
      </c>
      <c r="DX53">
        <v>19102.2</v>
      </c>
      <c r="DY53">
        <v>13302.2</v>
      </c>
      <c r="DZ53">
        <v>37.125</v>
      </c>
      <c r="EA53">
        <v>39.186999999999998</v>
      </c>
      <c r="EB53">
        <v>37.625</v>
      </c>
      <c r="EC53">
        <v>38.25</v>
      </c>
      <c r="ED53">
        <v>37.436999999999998</v>
      </c>
      <c r="EE53">
        <v>1459.35</v>
      </c>
      <c r="EF53">
        <v>40.5</v>
      </c>
      <c r="EG53">
        <v>0</v>
      </c>
      <c r="EH53">
        <v>1657598733.2</v>
      </c>
      <c r="EI53">
        <v>0</v>
      </c>
      <c r="EJ53">
        <v>2.3071846153846152</v>
      </c>
      <c r="EK53">
        <v>5.6800018654607508E-2</v>
      </c>
      <c r="EL53">
        <v>-219.95213577519101</v>
      </c>
      <c r="EM53">
        <v>19116.04615384615</v>
      </c>
      <c r="EN53">
        <v>15</v>
      </c>
      <c r="EO53">
        <v>1657598759.0999999</v>
      </c>
      <c r="EP53" t="s">
        <v>511</v>
      </c>
      <c r="EQ53">
        <v>1657598755.0999999</v>
      </c>
      <c r="ER53">
        <v>1657598759.0999999</v>
      </c>
      <c r="ES53">
        <v>31</v>
      </c>
      <c r="ET53">
        <v>0.32900000000000001</v>
      </c>
      <c r="EU53">
        <v>-1E-3</v>
      </c>
      <c r="EV53">
        <v>3.0030000000000001</v>
      </c>
      <c r="EW53">
        <v>0.80600000000000005</v>
      </c>
      <c r="EX53">
        <v>3</v>
      </c>
      <c r="EY53">
        <v>20</v>
      </c>
      <c r="EZ53">
        <v>0.26</v>
      </c>
      <c r="FA53">
        <v>0.03</v>
      </c>
      <c r="FB53">
        <v>4.0263770731707318</v>
      </c>
      <c r="FC53">
        <v>5.2130801393734653E-2</v>
      </c>
      <c r="FD53">
        <v>1.7478041449117999E-2</v>
      </c>
      <c r="FE53">
        <v>1</v>
      </c>
      <c r="FF53">
        <v>4.5021078048780492</v>
      </c>
      <c r="FG53">
        <v>-0.51103087108012479</v>
      </c>
      <c r="FH53">
        <v>5.1144031695871082E-2</v>
      </c>
      <c r="FI53">
        <v>0</v>
      </c>
      <c r="FJ53">
        <v>1</v>
      </c>
      <c r="FK53">
        <v>2</v>
      </c>
      <c r="FL53" t="s">
        <v>400</v>
      </c>
      <c r="FM53">
        <v>3.0582099999999999</v>
      </c>
      <c r="FN53">
        <v>2.76444</v>
      </c>
      <c r="FO53">
        <v>1.42011E-3</v>
      </c>
      <c r="FP53">
        <v>1.0181299999999999E-3</v>
      </c>
      <c r="FQ53">
        <v>0.12053700000000001</v>
      </c>
      <c r="FR53">
        <v>0.108138</v>
      </c>
      <c r="FS53">
        <v>31571.1</v>
      </c>
      <c r="FT53">
        <v>24720.7</v>
      </c>
      <c r="FU53">
        <v>29692.5</v>
      </c>
      <c r="FV53">
        <v>24207.4</v>
      </c>
      <c r="FW53">
        <v>34310.6</v>
      </c>
      <c r="FX53">
        <v>31505.200000000001</v>
      </c>
      <c r="FY53">
        <v>42894.6</v>
      </c>
      <c r="FZ53">
        <v>39475</v>
      </c>
      <c r="GA53">
        <v>2.0576500000000002</v>
      </c>
      <c r="GB53">
        <v>1.9330700000000001</v>
      </c>
      <c r="GC53">
        <v>7.0352100000000001E-2</v>
      </c>
      <c r="GD53">
        <v>0</v>
      </c>
      <c r="GE53">
        <v>26.7759</v>
      </c>
      <c r="GF53">
        <v>999.9</v>
      </c>
      <c r="GG53">
        <v>50.6</v>
      </c>
      <c r="GH53">
        <v>33.9</v>
      </c>
      <c r="GI53">
        <v>26.5412</v>
      </c>
      <c r="GJ53">
        <v>30.751899999999999</v>
      </c>
      <c r="GK53">
        <v>35.941499999999998</v>
      </c>
      <c r="GL53">
        <v>1</v>
      </c>
      <c r="GM53">
        <v>0.18470300000000001</v>
      </c>
      <c r="GN53">
        <v>1.3883799999999999</v>
      </c>
      <c r="GO53">
        <v>20.261399999999998</v>
      </c>
      <c r="GP53">
        <v>5.2222299999999997</v>
      </c>
      <c r="GQ53">
        <v>11.908099999999999</v>
      </c>
      <c r="GR53">
        <v>4.9633000000000003</v>
      </c>
      <c r="GS53">
        <v>3.2913299999999999</v>
      </c>
      <c r="GT53">
        <v>9999</v>
      </c>
      <c r="GU53">
        <v>9999</v>
      </c>
      <c r="GV53">
        <v>8979.7999999999993</v>
      </c>
      <c r="GW53">
        <v>988</v>
      </c>
      <c r="GX53">
        <v>1.87714</v>
      </c>
      <c r="GY53">
        <v>1.87547</v>
      </c>
      <c r="GZ53">
        <v>1.87409</v>
      </c>
      <c r="HA53">
        <v>1.8733200000000001</v>
      </c>
      <c r="HB53">
        <v>1.8748499999999999</v>
      </c>
      <c r="HC53">
        <v>1.8697999999999999</v>
      </c>
      <c r="HD53">
        <v>1.8739300000000001</v>
      </c>
      <c r="HE53">
        <v>1.8790100000000001</v>
      </c>
      <c r="HF53">
        <v>0</v>
      </c>
      <c r="HG53">
        <v>0</v>
      </c>
      <c r="HH53">
        <v>0</v>
      </c>
      <c r="HI53">
        <v>0</v>
      </c>
      <c r="HJ53" t="s">
        <v>401</v>
      </c>
      <c r="HK53" t="s">
        <v>402</v>
      </c>
      <c r="HL53" t="s">
        <v>403</v>
      </c>
      <c r="HM53" t="s">
        <v>404</v>
      </c>
      <c r="HN53" t="s">
        <v>404</v>
      </c>
      <c r="HO53" t="s">
        <v>403</v>
      </c>
      <c r="HP53">
        <v>0</v>
      </c>
      <c r="HQ53">
        <v>100</v>
      </c>
      <c r="HR53">
        <v>100</v>
      </c>
      <c r="HS53">
        <v>3.0030000000000001</v>
      </c>
      <c r="HT53">
        <v>0.80600000000000005</v>
      </c>
      <c r="HU53">
        <v>2.6730120969282591</v>
      </c>
      <c r="HV53">
        <v>3.163010181404715E-3</v>
      </c>
      <c r="HW53">
        <v>-2.0387379993135292E-6</v>
      </c>
      <c r="HX53">
        <v>3.1271754133825109E-10</v>
      </c>
      <c r="HY53">
        <v>0.2569434690349453</v>
      </c>
      <c r="HZ53">
        <v>2.270584893602463E-2</v>
      </c>
      <c r="IA53">
        <v>3.1699989254327387E-4</v>
      </c>
      <c r="IB53">
        <v>-2.3669067489602241E-6</v>
      </c>
      <c r="IC53">
        <v>4</v>
      </c>
      <c r="ID53">
        <v>1883</v>
      </c>
      <c r="IE53">
        <v>1</v>
      </c>
      <c r="IF53">
        <v>28</v>
      </c>
      <c r="IG53">
        <v>1.3</v>
      </c>
      <c r="IH53">
        <v>10.199999999999999</v>
      </c>
      <c r="II53">
        <v>3.1738299999999997E-2</v>
      </c>
      <c r="IJ53">
        <v>4.99756</v>
      </c>
      <c r="IK53">
        <v>1.42578</v>
      </c>
      <c r="IL53">
        <v>2.2851599999999999</v>
      </c>
      <c r="IM53">
        <v>1.5478499999999999</v>
      </c>
      <c r="IN53">
        <v>2.3986800000000001</v>
      </c>
      <c r="IO53">
        <v>37.050899999999999</v>
      </c>
      <c r="IP53">
        <v>14.6136</v>
      </c>
      <c r="IQ53">
        <v>18</v>
      </c>
      <c r="IR53">
        <v>571.51400000000001</v>
      </c>
      <c r="IS53">
        <v>476.48700000000002</v>
      </c>
      <c r="IT53">
        <v>24.9985</v>
      </c>
      <c r="IU53">
        <v>29.569900000000001</v>
      </c>
      <c r="IV53">
        <v>30.0002</v>
      </c>
      <c r="IW53">
        <v>29.427399999999999</v>
      </c>
      <c r="IX53">
        <v>29.3443</v>
      </c>
      <c r="IY53">
        <v>0</v>
      </c>
      <c r="IZ53">
        <v>25.004200000000001</v>
      </c>
      <c r="JA53">
        <v>3.1439300000000001</v>
      </c>
      <c r="JB53">
        <v>25</v>
      </c>
      <c r="JC53">
        <v>0</v>
      </c>
      <c r="JD53">
        <v>20.453299999999999</v>
      </c>
      <c r="JE53">
        <v>99.398200000000003</v>
      </c>
      <c r="JF53">
        <v>100.45099999999999</v>
      </c>
    </row>
    <row r="54" spans="1:266" x14ac:dyDescent="0.2">
      <c r="A54">
        <v>38</v>
      </c>
      <c r="B54">
        <v>1657598835.0999999</v>
      </c>
      <c r="C54">
        <v>5836.5999999046326</v>
      </c>
      <c r="D54" t="s">
        <v>512</v>
      </c>
      <c r="E54" t="s">
        <v>513</v>
      </c>
      <c r="F54" t="s">
        <v>394</v>
      </c>
      <c r="H54" t="s">
        <v>493</v>
      </c>
      <c r="I54" t="s">
        <v>494</v>
      </c>
      <c r="J54" t="s">
        <v>626</v>
      </c>
      <c r="K54">
        <v>1657598835.0999999</v>
      </c>
      <c r="L54">
        <f t="shared" si="46"/>
        <v>4.1473079584306979E-3</v>
      </c>
      <c r="M54">
        <f t="shared" si="47"/>
        <v>4.147307958430698</v>
      </c>
      <c r="N54">
        <f t="shared" si="48"/>
        <v>19.531039174760465</v>
      </c>
      <c r="O54">
        <f t="shared" si="49"/>
        <v>377.14800000000002</v>
      </c>
      <c r="P54">
        <f t="shared" si="50"/>
        <v>271.57306117188216</v>
      </c>
      <c r="Q54">
        <f t="shared" si="51"/>
        <v>27.535913454240589</v>
      </c>
      <c r="R54">
        <f t="shared" si="52"/>
        <v>38.240592209795999</v>
      </c>
      <c r="S54">
        <f t="shared" si="53"/>
        <v>0.34326345675020947</v>
      </c>
      <c r="T54">
        <f t="shared" si="54"/>
        <v>1.9095297595771701</v>
      </c>
      <c r="U54">
        <f t="shared" si="55"/>
        <v>0.31230478954036694</v>
      </c>
      <c r="V54">
        <f t="shared" si="56"/>
        <v>0.19773880445858569</v>
      </c>
      <c r="W54">
        <f t="shared" si="57"/>
        <v>241.74233699999999</v>
      </c>
      <c r="X54">
        <f t="shared" si="58"/>
        <v>27.886779313274047</v>
      </c>
      <c r="Y54">
        <f t="shared" si="59"/>
        <v>27.886779313274047</v>
      </c>
      <c r="Z54">
        <f t="shared" si="60"/>
        <v>3.7698643071768112</v>
      </c>
      <c r="AA54">
        <f t="shared" si="61"/>
        <v>67.373002138793012</v>
      </c>
      <c r="AB54">
        <f t="shared" si="62"/>
        <v>2.4647796938302999</v>
      </c>
      <c r="AC54">
        <f t="shared" si="63"/>
        <v>3.6584085844247887</v>
      </c>
      <c r="AD54">
        <f t="shared" si="64"/>
        <v>1.3050846133465113</v>
      </c>
      <c r="AE54">
        <f t="shared" si="65"/>
        <v>-182.89628096679377</v>
      </c>
      <c r="AF54">
        <f t="shared" si="66"/>
        <v>-52.850638588251506</v>
      </c>
      <c r="AG54">
        <f t="shared" si="67"/>
        <v>-6.0108054512711231</v>
      </c>
      <c r="AH54">
        <f t="shared" si="68"/>
        <v>-1.5388006316406688E-2</v>
      </c>
      <c r="AI54">
        <v>0</v>
      </c>
      <c r="AJ54">
        <v>0</v>
      </c>
      <c r="AK54">
        <f t="shared" si="69"/>
        <v>1</v>
      </c>
      <c r="AL54">
        <f t="shared" si="70"/>
        <v>0</v>
      </c>
      <c r="AM54">
        <f t="shared" si="71"/>
        <v>25600.75410776848</v>
      </c>
      <c r="AN54" t="s">
        <v>397</v>
      </c>
      <c r="AO54" t="s">
        <v>397</v>
      </c>
      <c r="AP54">
        <v>0</v>
      </c>
      <c r="AQ54">
        <v>0</v>
      </c>
      <c r="AR54" t="e">
        <f t="shared" si="72"/>
        <v>#DIV/0!</v>
      </c>
      <c r="AS54">
        <v>0</v>
      </c>
      <c r="AT54" t="s">
        <v>397</v>
      </c>
      <c r="AU54" t="s">
        <v>397</v>
      </c>
      <c r="AV54">
        <v>0</v>
      </c>
      <c r="AW54">
        <v>0</v>
      </c>
      <c r="AX54" t="e">
        <f t="shared" si="73"/>
        <v>#DIV/0!</v>
      </c>
      <c r="AY54">
        <v>0.5</v>
      </c>
      <c r="AZ54">
        <f t="shared" si="74"/>
        <v>1261.1985</v>
      </c>
      <c r="BA54">
        <f t="shared" si="75"/>
        <v>19.531039174760465</v>
      </c>
      <c r="BB54" t="e">
        <f t="shared" si="76"/>
        <v>#DIV/0!</v>
      </c>
      <c r="BC54">
        <f t="shared" si="77"/>
        <v>1.5486094516256137E-2</v>
      </c>
      <c r="BD54" t="e">
        <f t="shared" si="78"/>
        <v>#DIV/0!</v>
      </c>
      <c r="BE54" t="e">
        <f t="shared" si="79"/>
        <v>#DIV/0!</v>
      </c>
      <c r="BF54" t="s">
        <v>397</v>
      </c>
      <c r="BG54">
        <v>0</v>
      </c>
      <c r="BH54" t="e">
        <f t="shared" si="80"/>
        <v>#DIV/0!</v>
      </c>
      <c r="BI54" t="e">
        <f t="shared" si="81"/>
        <v>#DIV/0!</v>
      </c>
      <c r="BJ54" t="e">
        <f t="shared" si="82"/>
        <v>#DIV/0!</v>
      </c>
      <c r="BK54" t="e">
        <f t="shared" si="83"/>
        <v>#DIV/0!</v>
      </c>
      <c r="BL54" t="e">
        <f t="shared" si="84"/>
        <v>#DIV/0!</v>
      </c>
      <c r="BM54" t="e">
        <f t="shared" si="85"/>
        <v>#DIV/0!</v>
      </c>
      <c r="BN54" t="e">
        <f t="shared" si="86"/>
        <v>#DIV/0!</v>
      </c>
      <c r="BO54" t="e">
        <f t="shared" si="87"/>
        <v>#DIV/0!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f t="shared" si="88"/>
        <v>1499.98</v>
      </c>
      <c r="CI54">
        <f t="shared" si="89"/>
        <v>1261.1985</v>
      </c>
      <c r="CJ54">
        <f t="shared" si="90"/>
        <v>0.84081021080281071</v>
      </c>
      <c r="CK54">
        <f t="shared" si="91"/>
        <v>0.16116370684942466</v>
      </c>
      <c r="CL54">
        <v>6</v>
      </c>
      <c r="CM54">
        <v>0.5</v>
      </c>
      <c r="CN54" t="s">
        <v>398</v>
      </c>
      <c r="CO54">
        <v>2</v>
      </c>
      <c r="CP54">
        <v>1657598835.0999999</v>
      </c>
      <c r="CQ54">
        <v>377.14800000000002</v>
      </c>
      <c r="CR54">
        <v>400.15699999999998</v>
      </c>
      <c r="CS54">
        <v>24.308900000000001</v>
      </c>
      <c r="CT54">
        <v>19.895299999999999</v>
      </c>
      <c r="CU54">
        <v>373.41199999999998</v>
      </c>
      <c r="CV54">
        <v>23.3794</v>
      </c>
      <c r="CW54">
        <v>550.09400000000005</v>
      </c>
      <c r="CX54">
        <v>101.294</v>
      </c>
      <c r="CY54">
        <v>0.10012699999999999</v>
      </c>
      <c r="CZ54">
        <v>27.3734</v>
      </c>
      <c r="DA54">
        <v>27.708400000000001</v>
      </c>
      <c r="DB54">
        <v>999.9</v>
      </c>
      <c r="DC54">
        <v>0</v>
      </c>
      <c r="DD54">
        <v>0</v>
      </c>
      <c r="DE54">
        <v>4963.12</v>
      </c>
      <c r="DF54">
        <v>0</v>
      </c>
      <c r="DG54">
        <v>1619.64</v>
      </c>
      <c r="DH54">
        <v>-22.829599999999999</v>
      </c>
      <c r="DI54">
        <v>386.72800000000001</v>
      </c>
      <c r="DJ54">
        <v>408.28</v>
      </c>
      <c r="DK54">
        <v>4.4135900000000001</v>
      </c>
      <c r="DL54">
        <v>400.15699999999998</v>
      </c>
      <c r="DM54">
        <v>19.895299999999999</v>
      </c>
      <c r="DN54">
        <v>2.4623400000000002</v>
      </c>
      <c r="DO54">
        <v>2.0152700000000001</v>
      </c>
      <c r="DP54">
        <v>20.779699999999998</v>
      </c>
      <c r="DQ54">
        <v>17.564800000000002</v>
      </c>
      <c r="DR54">
        <v>1499.98</v>
      </c>
      <c r="DS54">
        <v>0.97299599999999997</v>
      </c>
      <c r="DT54">
        <v>2.7003900000000001E-2</v>
      </c>
      <c r="DU54">
        <v>0</v>
      </c>
      <c r="DV54">
        <v>2.1585000000000001</v>
      </c>
      <c r="DW54">
        <v>0</v>
      </c>
      <c r="DX54">
        <v>18182.400000000001</v>
      </c>
      <c r="DY54">
        <v>13303.4</v>
      </c>
      <c r="DZ54">
        <v>36.375</v>
      </c>
      <c r="EA54">
        <v>38.311999999999998</v>
      </c>
      <c r="EB54">
        <v>36.875</v>
      </c>
      <c r="EC54">
        <v>37.436999999999998</v>
      </c>
      <c r="ED54">
        <v>36.625</v>
      </c>
      <c r="EE54">
        <v>1459.47</v>
      </c>
      <c r="EF54">
        <v>40.51</v>
      </c>
      <c r="EG54">
        <v>0</v>
      </c>
      <c r="EH54">
        <v>1657598835.2</v>
      </c>
      <c r="EI54">
        <v>0</v>
      </c>
      <c r="EJ54">
        <v>2.4232076923076922</v>
      </c>
      <c r="EK54">
        <v>0.14953162047434879</v>
      </c>
      <c r="EL54">
        <v>-135.76751956515091</v>
      </c>
      <c r="EM54">
        <v>18184.376923076921</v>
      </c>
      <c r="EN54">
        <v>15</v>
      </c>
      <c r="EO54">
        <v>1657598861.0999999</v>
      </c>
      <c r="EP54" t="s">
        <v>514</v>
      </c>
      <c r="EQ54">
        <v>1657598861.0999999</v>
      </c>
      <c r="ER54">
        <v>1657598759.0999999</v>
      </c>
      <c r="ES54">
        <v>32</v>
      </c>
      <c r="ET54">
        <v>-0.219</v>
      </c>
      <c r="EU54">
        <v>-1E-3</v>
      </c>
      <c r="EV54">
        <v>3.7360000000000002</v>
      </c>
      <c r="EW54">
        <v>0.80600000000000005</v>
      </c>
      <c r="EX54">
        <v>401</v>
      </c>
      <c r="EY54">
        <v>20</v>
      </c>
      <c r="EZ54">
        <v>7.0000000000000007E-2</v>
      </c>
      <c r="FA54">
        <v>0.03</v>
      </c>
      <c r="FB54">
        <v>-22.933232499999999</v>
      </c>
      <c r="FC54">
        <v>-1.8052784240149911</v>
      </c>
      <c r="FD54">
        <v>0.29732255496976678</v>
      </c>
      <c r="FE54">
        <v>0</v>
      </c>
      <c r="FF54">
        <v>4.4482560000000007</v>
      </c>
      <c r="FG54">
        <v>-0.3377110694183888</v>
      </c>
      <c r="FH54">
        <v>3.3931868928781368E-2</v>
      </c>
      <c r="FI54">
        <v>1</v>
      </c>
      <c r="FJ54">
        <v>1</v>
      </c>
      <c r="FK54">
        <v>2</v>
      </c>
      <c r="FL54" t="s">
        <v>400</v>
      </c>
      <c r="FM54">
        <v>3.0579200000000002</v>
      </c>
      <c r="FN54">
        <v>2.7639200000000002</v>
      </c>
      <c r="FO54">
        <v>9.55738E-2</v>
      </c>
      <c r="FP54">
        <v>0.101325</v>
      </c>
      <c r="FQ54">
        <v>0.118548</v>
      </c>
      <c r="FR54">
        <v>0.105966</v>
      </c>
      <c r="FS54">
        <v>28597.599999999999</v>
      </c>
      <c r="FT54">
        <v>22241.3</v>
      </c>
      <c r="FU54">
        <v>29695.9</v>
      </c>
      <c r="FV54">
        <v>24210.400000000001</v>
      </c>
      <c r="FW54">
        <v>34397.300000000003</v>
      </c>
      <c r="FX54">
        <v>31590.400000000001</v>
      </c>
      <c r="FY54">
        <v>42899.7</v>
      </c>
      <c r="FZ54">
        <v>39480.1</v>
      </c>
      <c r="GA54">
        <v>2.0578500000000002</v>
      </c>
      <c r="GB54">
        <v>1.9345000000000001</v>
      </c>
      <c r="GC54">
        <v>7.6971899999999996E-2</v>
      </c>
      <c r="GD54">
        <v>0</v>
      </c>
      <c r="GE54">
        <v>26.4498</v>
      </c>
      <c r="GF54">
        <v>999.9</v>
      </c>
      <c r="GG54">
        <v>50.1</v>
      </c>
      <c r="GH54">
        <v>34</v>
      </c>
      <c r="GI54">
        <v>26.425699999999999</v>
      </c>
      <c r="GJ54">
        <v>30.872</v>
      </c>
      <c r="GK54">
        <v>36.274000000000001</v>
      </c>
      <c r="GL54">
        <v>1</v>
      </c>
      <c r="GM54">
        <v>0.179677</v>
      </c>
      <c r="GN54">
        <v>1.30328</v>
      </c>
      <c r="GO54">
        <v>20.262699999999999</v>
      </c>
      <c r="GP54">
        <v>5.2238800000000003</v>
      </c>
      <c r="GQ54">
        <v>11.908099999999999</v>
      </c>
      <c r="GR54">
        <v>4.9638</v>
      </c>
      <c r="GS54">
        <v>3.2919999999999998</v>
      </c>
      <c r="GT54">
        <v>9999</v>
      </c>
      <c r="GU54">
        <v>9999</v>
      </c>
      <c r="GV54">
        <v>8981.7999999999993</v>
      </c>
      <c r="GW54">
        <v>988</v>
      </c>
      <c r="GX54">
        <v>1.87714</v>
      </c>
      <c r="GY54">
        <v>1.8754599999999999</v>
      </c>
      <c r="GZ54">
        <v>1.87412</v>
      </c>
      <c r="HA54">
        <v>1.8733200000000001</v>
      </c>
      <c r="HB54">
        <v>1.8748499999999999</v>
      </c>
      <c r="HC54">
        <v>1.86972</v>
      </c>
      <c r="HD54">
        <v>1.8739300000000001</v>
      </c>
      <c r="HE54">
        <v>1.8790100000000001</v>
      </c>
      <c r="HF54">
        <v>0</v>
      </c>
      <c r="HG54">
        <v>0</v>
      </c>
      <c r="HH54">
        <v>0</v>
      </c>
      <c r="HI54">
        <v>0</v>
      </c>
      <c r="HJ54" t="s">
        <v>401</v>
      </c>
      <c r="HK54" t="s">
        <v>402</v>
      </c>
      <c r="HL54" t="s">
        <v>403</v>
      </c>
      <c r="HM54" t="s">
        <v>404</v>
      </c>
      <c r="HN54" t="s">
        <v>404</v>
      </c>
      <c r="HO54" t="s">
        <v>403</v>
      </c>
      <c r="HP54">
        <v>0</v>
      </c>
      <c r="HQ54">
        <v>100</v>
      </c>
      <c r="HR54">
        <v>100</v>
      </c>
      <c r="HS54">
        <v>3.7360000000000002</v>
      </c>
      <c r="HT54">
        <v>0.92949999999999999</v>
      </c>
      <c r="HU54">
        <v>3.001752685582304</v>
      </c>
      <c r="HV54">
        <v>3.163010181404715E-3</v>
      </c>
      <c r="HW54">
        <v>-2.0387379993135292E-6</v>
      </c>
      <c r="HX54">
        <v>3.1271754133825109E-10</v>
      </c>
      <c r="HY54">
        <v>0.25561367576040223</v>
      </c>
      <c r="HZ54">
        <v>2.270584893602463E-2</v>
      </c>
      <c r="IA54">
        <v>3.1699989254327387E-4</v>
      </c>
      <c r="IB54">
        <v>-2.3669067489602241E-6</v>
      </c>
      <c r="IC54">
        <v>4</v>
      </c>
      <c r="ID54">
        <v>1883</v>
      </c>
      <c r="IE54">
        <v>1</v>
      </c>
      <c r="IF54">
        <v>28</v>
      </c>
      <c r="IG54">
        <v>1.3</v>
      </c>
      <c r="IH54">
        <v>1.3</v>
      </c>
      <c r="II54">
        <v>1.0412600000000001</v>
      </c>
      <c r="IJ54">
        <v>2.4548299999999998</v>
      </c>
      <c r="IK54">
        <v>1.42578</v>
      </c>
      <c r="IL54">
        <v>2.2851599999999999</v>
      </c>
      <c r="IM54">
        <v>1.5478499999999999</v>
      </c>
      <c r="IN54">
        <v>2.3596200000000001</v>
      </c>
      <c r="IO54">
        <v>37.122500000000002</v>
      </c>
      <c r="IP54">
        <v>14.604900000000001</v>
      </c>
      <c r="IQ54">
        <v>18</v>
      </c>
      <c r="IR54">
        <v>571.64200000000005</v>
      </c>
      <c r="IS54">
        <v>477.399</v>
      </c>
      <c r="IT54">
        <v>24.999099999999999</v>
      </c>
      <c r="IU54">
        <v>29.526599999999998</v>
      </c>
      <c r="IV54">
        <v>29.9999</v>
      </c>
      <c r="IW54">
        <v>29.426200000000001</v>
      </c>
      <c r="IX54">
        <v>29.346399999999999</v>
      </c>
      <c r="IY54">
        <v>20.869499999999999</v>
      </c>
      <c r="IZ54">
        <v>27.0852</v>
      </c>
      <c r="JA54">
        <v>1.78165</v>
      </c>
      <c r="JB54">
        <v>25</v>
      </c>
      <c r="JC54">
        <v>400</v>
      </c>
      <c r="JD54">
        <v>19.809799999999999</v>
      </c>
      <c r="JE54">
        <v>99.409800000000004</v>
      </c>
      <c r="JF54">
        <v>100.464</v>
      </c>
    </row>
    <row r="55" spans="1:266" x14ac:dyDescent="0.2">
      <c r="A55">
        <v>39</v>
      </c>
      <c r="B55">
        <v>1657598937.0999999</v>
      </c>
      <c r="C55">
        <v>5938.5999999046326</v>
      </c>
      <c r="D55" t="s">
        <v>515</v>
      </c>
      <c r="E55" t="s">
        <v>516</v>
      </c>
      <c r="F55" t="s">
        <v>394</v>
      </c>
      <c r="H55" t="s">
        <v>493</v>
      </c>
      <c r="I55" t="s">
        <v>494</v>
      </c>
      <c r="J55" t="s">
        <v>626</v>
      </c>
      <c r="K55">
        <v>1657598937.0999999</v>
      </c>
      <c r="L55">
        <f t="shared" si="46"/>
        <v>4.1542247954396367E-3</v>
      </c>
      <c r="M55">
        <f t="shared" si="47"/>
        <v>4.154224795439637</v>
      </c>
      <c r="N55">
        <f t="shared" si="48"/>
        <v>19.452440763399956</v>
      </c>
      <c r="O55">
        <f t="shared" si="49"/>
        <v>377.15</v>
      </c>
      <c r="P55">
        <f t="shared" si="50"/>
        <v>272.92042183081526</v>
      </c>
      <c r="Q55">
        <f t="shared" si="51"/>
        <v>27.670854937113472</v>
      </c>
      <c r="R55">
        <f t="shared" si="52"/>
        <v>38.238483106265001</v>
      </c>
      <c r="S55">
        <f t="shared" si="53"/>
        <v>0.34668847165534045</v>
      </c>
      <c r="T55">
        <f t="shared" si="54"/>
        <v>1.913026299123165</v>
      </c>
      <c r="U55">
        <f t="shared" si="55"/>
        <v>0.31519135055705205</v>
      </c>
      <c r="V55">
        <f t="shared" si="56"/>
        <v>0.19958547718776032</v>
      </c>
      <c r="W55">
        <f t="shared" si="57"/>
        <v>241.76627700000003</v>
      </c>
      <c r="X55">
        <f t="shared" si="58"/>
        <v>28.017618607341028</v>
      </c>
      <c r="Y55">
        <f t="shared" si="59"/>
        <v>28.017618607341028</v>
      </c>
      <c r="Z55">
        <f t="shared" si="60"/>
        <v>3.7987391224847875</v>
      </c>
      <c r="AA55">
        <f t="shared" si="61"/>
        <v>67.908900538322698</v>
      </c>
      <c r="AB55">
        <f t="shared" si="62"/>
        <v>2.5039793643786998</v>
      </c>
      <c r="AC55">
        <f t="shared" si="63"/>
        <v>3.6872624126282854</v>
      </c>
      <c r="AD55">
        <f t="shared" si="64"/>
        <v>1.2947597581060877</v>
      </c>
      <c r="AE55">
        <f t="shared" si="65"/>
        <v>-183.20131347888798</v>
      </c>
      <c r="AF55">
        <f t="shared" si="66"/>
        <v>-52.600806727038155</v>
      </c>
      <c r="AG55">
        <f t="shared" si="67"/>
        <v>-5.9793574451381559</v>
      </c>
      <c r="AH55">
        <f t="shared" si="68"/>
        <v>-1.5200651064269266E-2</v>
      </c>
      <c r="AI55">
        <v>0</v>
      </c>
      <c r="AJ55">
        <v>0</v>
      </c>
      <c r="AK55">
        <f t="shared" si="69"/>
        <v>1</v>
      </c>
      <c r="AL55">
        <f t="shared" si="70"/>
        <v>0</v>
      </c>
      <c r="AM55">
        <f t="shared" si="71"/>
        <v>25677.400138431691</v>
      </c>
      <c r="AN55" t="s">
        <v>397</v>
      </c>
      <c r="AO55" t="s">
        <v>397</v>
      </c>
      <c r="AP55">
        <v>0</v>
      </c>
      <c r="AQ55">
        <v>0</v>
      </c>
      <c r="AR55" t="e">
        <f t="shared" si="72"/>
        <v>#DIV/0!</v>
      </c>
      <c r="AS55">
        <v>0</v>
      </c>
      <c r="AT55" t="s">
        <v>397</v>
      </c>
      <c r="AU55" t="s">
        <v>397</v>
      </c>
      <c r="AV55">
        <v>0</v>
      </c>
      <c r="AW55">
        <v>0</v>
      </c>
      <c r="AX55" t="e">
        <f t="shared" si="73"/>
        <v>#DIV/0!</v>
      </c>
      <c r="AY55">
        <v>0.5</v>
      </c>
      <c r="AZ55">
        <f t="shared" si="74"/>
        <v>1261.3245000000002</v>
      </c>
      <c r="BA55">
        <f t="shared" si="75"/>
        <v>19.452440763399956</v>
      </c>
      <c r="BB55" t="e">
        <f t="shared" si="76"/>
        <v>#DIV/0!</v>
      </c>
      <c r="BC55">
        <f t="shared" si="77"/>
        <v>1.5422233345503043E-2</v>
      </c>
      <c r="BD55" t="e">
        <f t="shared" si="78"/>
        <v>#DIV/0!</v>
      </c>
      <c r="BE55" t="e">
        <f t="shared" si="79"/>
        <v>#DIV/0!</v>
      </c>
      <c r="BF55" t="s">
        <v>397</v>
      </c>
      <c r="BG55">
        <v>0</v>
      </c>
      <c r="BH55" t="e">
        <f t="shared" si="80"/>
        <v>#DIV/0!</v>
      </c>
      <c r="BI55" t="e">
        <f t="shared" si="81"/>
        <v>#DIV/0!</v>
      </c>
      <c r="BJ55" t="e">
        <f t="shared" si="82"/>
        <v>#DIV/0!</v>
      </c>
      <c r="BK55" t="e">
        <f t="shared" si="83"/>
        <v>#DIV/0!</v>
      </c>
      <c r="BL55" t="e">
        <f t="shared" si="84"/>
        <v>#DIV/0!</v>
      </c>
      <c r="BM55" t="e">
        <f t="shared" si="85"/>
        <v>#DIV/0!</v>
      </c>
      <c r="BN55" t="e">
        <f t="shared" si="86"/>
        <v>#DIV/0!</v>
      </c>
      <c r="BO55" t="e">
        <f t="shared" si="87"/>
        <v>#DIV/0!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f t="shared" si="88"/>
        <v>1500.13</v>
      </c>
      <c r="CI55">
        <f t="shared" si="89"/>
        <v>1261.3245000000002</v>
      </c>
      <c r="CJ55">
        <f t="shared" si="90"/>
        <v>0.84081012978875169</v>
      </c>
      <c r="CK55">
        <f t="shared" si="91"/>
        <v>0.16116355049229067</v>
      </c>
      <c r="CL55">
        <v>6</v>
      </c>
      <c r="CM55">
        <v>0.5</v>
      </c>
      <c r="CN55" t="s">
        <v>398</v>
      </c>
      <c r="CO55">
        <v>2</v>
      </c>
      <c r="CP55">
        <v>1657598937.0999999</v>
      </c>
      <c r="CQ55">
        <v>377.15</v>
      </c>
      <c r="CR55">
        <v>400.07299999999998</v>
      </c>
      <c r="CS55">
        <v>24.696999999999999</v>
      </c>
      <c r="CT55">
        <v>20.278400000000001</v>
      </c>
      <c r="CU55">
        <v>373.45400000000001</v>
      </c>
      <c r="CV55">
        <v>23.754899999999999</v>
      </c>
      <c r="CW55">
        <v>550.16899999999998</v>
      </c>
      <c r="CX55">
        <v>101.288</v>
      </c>
      <c r="CY55">
        <v>9.9997100000000005E-2</v>
      </c>
      <c r="CZ55">
        <v>27.5076</v>
      </c>
      <c r="DA55">
        <v>27.902000000000001</v>
      </c>
      <c r="DB55">
        <v>999.9</v>
      </c>
      <c r="DC55">
        <v>0</v>
      </c>
      <c r="DD55">
        <v>0</v>
      </c>
      <c r="DE55">
        <v>4978.12</v>
      </c>
      <c r="DF55">
        <v>0</v>
      </c>
      <c r="DG55">
        <v>1626.53</v>
      </c>
      <c r="DH55">
        <v>-22.9236</v>
      </c>
      <c r="DI55">
        <v>386.7</v>
      </c>
      <c r="DJ55">
        <v>408.35399999999998</v>
      </c>
      <c r="DK55">
        <v>4.4186100000000001</v>
      </c>
      <c r="DL55">
        <v>400.07299999999998</v>
      </c>
      <c r="DM55">
        <v>20.278400000000001</v>
      </c>
      <c r="DN55">
        <v>2.5015100000000001</v>
      </c>
      <c r="DO55">
        <v>2.05396</v>
      </c>
      <c r="DP55">
        <v>21.0364</v>
      </c>
      <c r="DQ55">
        <v>17.866599999999998</v>
      </c>
      <c r="DR55">
        <v>1500.13</v>
      </c>
      <c r="DS55">
        <v>0.97299599999999997</v>
      </c>
      <c r="DT55">
        <v>2.7003900000000001E-2</v>
      </c>
      <c r="DU55">
        <v>0</v>
      </c>
      <c r="DV55">
        <v>2.5615000000000001</v>
      </c>
      <c r="DW55">
        <v>0</v>
      </c>
      <c r="DX55">
        <v>18788.2</v>
      </c>
      <c r="DY55">
        <v>13304.7</v>
      </c>
      <c r="DZ55">
        <v>36.186999999999998</v>
      </c>
      <c r="EA55">
        <v>38.25</v>
      </c>
      <c r="EB55">
        <v>36.686999999999998</v>
      </c>
      <c r="EC55">
        <v>37.125</v>
      </c>
      <c r="ED55">
        <v>36.436999999999998</v>
      </c>
      <c r="EE55">
        <v>1459.62</v>
      </c>
      <c r="EF55">
        <v>40.51</v>
      </c>
      <c r="EG55">
        <v>0</v>
      </c>
      <c r="EH55">
        <v>1657598937.2</v>
      </c>
      <c r="EI55">
        <v>0</v>
      </c>
      <c r="EJ55">
        <v>2.3355115384615388</v>
      </c>
      <c r="EK55">
        <v>-0.13090256804244629</v>
      </c>
      <c r="EL55">
        <v>1023.025641117049</v>
      </c>
      <c r="EM55">
        <v>18753.84230769231</v>
      </c>
      <c r="EN55">
        <v>15</v>
      </c>
      <c r="EO55">
        <v>1657598861.0999999</v>
      </c>
      <c r="EP55" t="s">
        <v>514</v>
      </c>
      <c r="EQ55">
        <v>1657598861.0999999</v>
      </c>
      <c r="ER55">
        <v>1657598759.0999999</v>
      </c>
      <c r="ES55">
        <v>32</v>
      </c>
      <c r="ET55">
        <v>-0.219</v>
      </c>
      <c r="EU55">
        <v>-1E-3</v>
      </c>
      <c r="EV55">
        <v>3.7360000000000002</v>
      </c>
      <c r="EW55">
        <v>0.80600000000000005</v>
      </c>
      <c r="EX55">
        <v>401</v>
      </c>
      <c r="EY55">
        <v>20</v>
      </c>
      <c r="EZ55">
        <v>7.0000000000000007E-2</v>
      </c>
      <c r="FA55">
        <v>0.03</v>
      </c>
      <c r="FB55">
        <v>-22.825600000000001</v>
      </c>
      <c r="FC55">
        <v>-0.197839024390257</v>
      </c>
      <c r="FD55">
        <v>6.2659182652917506E-2</v>
      </c>
      <c r="FE55">
        <v>0</v>
      </c>
      <c r="FF55">
        <v>4.4271292682926831</v>
      </c>
      <c r="FG55">
        <v>3.7244529616740317E-2</v>
      </c>
      <c r="FH55">
        <v>1.964056210887077E-2</v>
      </c>
      <c r="FI55">
        <v>1</v>
      </c>
      <c r="FJ55">
        <v>1</v>
      </c>
      <c r="FK55">
        <v>2</v>
      </c>
      <c r="FL55" t="s">
        <v>400</v>
      </c>
      <c r="FM55">
        <v>3.0581299999999998</v>
      </c>
      <c r="FN55">
        <v>2.7638500000000001</v>
      </c>
      <c r="FO55">
        <v>9.5578999999999997E-2</v>
      </c>
      <c r="FP55">
        <v>0.10130500000000001</v>
      </c>
      <c r="FQ55">
        <v>0.119867</v>
      </c>
      <c r="FR55">
        <v>0.10738399999999999</v>
      </c>
      <c r="FS55">
        <v>28598.400000000001</v>
      </c>
      <c r="FT55">
        <v>22242.799999999999</v>
      </c>
      <c r="FU55">
        <v>29696.9</v>
      </c>
      <c r="FV55">
        <v>24211.4</v>
      </c>
      <c r="FW55">
        <v>34345.199999999997</v>
      </c>
      <c r="FX55">
        <v>31540.7</v>
      </c>
      <c r="FY55">
        <v>42900.1</v>
      </c>
      <c r="FZ55">
        <v>39481.4</v>
      </c>
      <c r="GA55">
        <v>2.0581499999999999</v>
      </c>
      <c r="GB55">
        <v>1.9351499999999999</v>
      </c>
      <c r="GC55">
        <v>7.5738899999999998E-2</v>
      </c>
      <c r="GD55">
        <v>0</v>
      </c>
      <c r="GE55">
        <v>26.664000000000001</v>
      </c>
      <c r="GF55">
        <v>999.9</v>
      </c>
      <c r="GG55">
        <v>50</v>
      </c>
      <c r="GH55">
        <v>34.200000000000003</v>
      </c>
      <c r="GI55">
        <v>26.672699999999999</v>
      </c>
      <c r="GJ55">
        <v>31.352</v>
      </c>
      <c r="GK55">
        <v>36.258000000000003</v>
      </c>
      <c r="GL55">
        <v>1</v>
      </c>
      <c r="GM55">
        <v>0.17714199999999999</v>
      </c>
      <c r="GN55">
        <v>1.3014300000000001</v>
      </c>
      <c r="GO55">
        <v>20.2624</v>
      </c>
      <c r="GP55">
        <v>5.2271700000000001</v>
      </c>
      <c r="GQ55">
        <v>11.908099999999999</v>
      </c>
      <c r="GR55">
        <v>4.9637500000000001</v>
      </c>
      <c r="GS55">
        <v>3.2919999999999998</v>
      </c>
      <c r="GT55">
        <v>9999</v>
      </c>
      <c r="GU55">
        <v>9999</v>
      </c>
      <c r="GV55">
        <v>8982.7999999999993</v>
      </c>
      <c r="GW55">
        <v>988.1</v>
      </c>
      <c r="GX55">
        <v>1.87714</v>
      </c>
      <c r="GY55">
        <v>1.8754599999999999</v>
      </c>
      <c r="GZ55">
        <v>1.87408</v>
      </c>
      <c r="HA55">
        <v>1.8733200000000001</v>
      </c>
      <c r="HB55">
        <v>1.8748400000000001</v>
      </c>
      <c r="HC55">
        <v>1.86975</v>
      </c>
      <c r="HD55">
        <v>1.8739300000000001</v>
      </c>
      <c r="HE55">
        <v>1.879</v>
      </c>
      <c r="HF55">
        <v>0</v>
      </c>
      <c r="HG55">
        <v>0</v>
      </c>
      <c r="HH55">
        <v>0</v>
      </c>
      <c r="HI55">
        <v>0</v>
      </c>
      <c r="HJ55" t="s">
        <v>401</v>
      </c>
      <c r="HK55" t="s">
        <v>402</v>
      </c>
      <c r="HL55" t="s">
        <v>403</v>
      </c>
      <c r="HM55" t="s">
        <v>404</v>
      </c>
      <c r="HN55" t="s">
        <v>404</v>
      </c>
      <c r="HO55" t="s">
        <v>403</v>
      </c>
      <c r="HP55">
        <v>0</v>
      </c>
      <c r="HQ55">
        <v>100</v>
      </c>
      <c r="HR55">
        <v>100</v>
      </c>
      <c r="HS55">
        <v>3.6960000000000002</v>
      </c>
      <c r="HT55">
        <v>0.94210000000000005</v>
      </c>
      <c r="HU55">
        <v>2.782558380237818</v>
      </c>
      <c r="HV55">
        <v>3.163010181404715E-3</v>
      </c>
      <c r="HW55">
        <v>-2.0387379993135292E-6</v>
      </c>
      <c r="HX55">
        <v>3.1271754133825109E-10</v>
      </c>
      <c r="HY55">
        <v>0.25561367576040223</v>
      </c>
      <c r="HZ55">
        <v>2.270584893602463E-2</v>
      </c>
      <c r="IA55">
        <v>3.1699989254327387E-4</v>
      </c>
      <c r="IB55">
        <v>-2.3669067489602241E-6</v>
      </c>
      <c r="IC55">
        <v>4</v>
      </c>
      <c r="ID55">
        <v>1883</v>
      </c>
      <c r="IE55">
        <v>1</v>
      </c>
      <c r="IF55">
        <v>28</v>
      </c>
      <c r="IG55">
        <v>1.3</v>
      </c>
      <c r="IH55">
        <v>3</v>
      </c>
      <c r="II55">
        <v>1.0376000000000001</v>
      </c>
      <c r="IJ55">
        <v>2.4548299999999998</v>
      </c>
      <c r="IK55">
        <v>1.42578</v>
      </c>
      <c r="IL55">
        <v>2.2851599999999999</v>
      </c>
      <c r="IM55">
        <v>1.5478499999999999</v>
      </c>
      <c r="IN55">
        <v>2.31934</v>
      </c>
      <c r="IO55">
        <v>37.241999999999997</v>
      </c>
      <c r="IP55">
        <v>14.587300000000001</v>
      </c>
      <c r="IQ55">
        <v>18</v>
      </c>
      <c r="IR55">
        <v>571.89499999999998</v>
      </c>
      <c r="IS55">
        <v>477.88600000000002</v>
      </c>
      <c r="IT55">
        <v>25.0001</v>
      </c>
      <c r="IU55">
        <v>29.508900000000001</v>
      </c>
      <c r="IV55">
        <v>30.0002</v>
      </c>
      <c r="IW55">
        <v>29.4312</v>
      </c>
      <c r="IX55">
        <v>29.356200000000001</v>
      </c>
      <c r="IY55">
        <v>20.7988</v>
      </c>
      <c r="IZ55">
        <v>25.2592</v>
      </c>
      <c r="JA55">
        <v>0.74258199999999996</v>
      </c>
      <c r="JB55">
        <v>25</v>
      </c>
      <c r="JC55">
        <v>400</v>
      </c>
      <c r="JD55">
        <v>20.264099999999999</v>
      </c>
      <c r="JE55">
        <v>99.411699999999996</v>
      </c>
      <c r="JF55">
        <v>100.467</v>
      </c>
    </row>
    <row r="56" spans="1:266" x14ac:dyDescent="0.2">
      <c r="A56">
        <v>40</v>
      </c>
      <c r="B56">
        <v>1657599012.5999999</v>
      </c>
      <c r="C56">
        <v>6014.0999999046326</v>
      </c>
      <c r="D56" t="s">
        <v>517</v>
      </c>
      <c r="E56" t="s">
        <v>518</v>
      </c>
      <c r="F56" t="s">
        <v>394</v>
      </c>
      <c r="H56" t="s">
        <v>493</v>
      </c>
      <c r="I56" t="s">
        <v>494</v>
      </c>
      <c r="J56" t="s">
        <v>626</v>
      </c>
      <c r="K56">
        <v>1657599012.5999999</v>
      </c>
      <c r="L56">
        <f t="shared" si="46"/>
        <v>4.1291071222782872E-3</v>
      </c>
      <c r="M56">
        <f t="shared" si="47"/>
        <v>4.1291071222782874</v>
      </c>
      <c r="N56">
        <f t="shared" si="48"/>
        <v>24.691386283882686</v>
      </c>
      <c r="O56">
        <f t="shared" si="49"/>
        <v>570.48</v>
      </c>
      <c r="P56">
        <f t="shared" si="50"/>
        <v>436.55276603378184</v>
      </c>
      <c r="Q56">
        <f t="shared" si="51"/>
        <v>44.261856150860467</v>
      </c>
      <c r="R56">
        <f t="shared" si="52"/>
        <v>57.840668211432003</v>
      </c>
      <c r="S56">
        <f t="shared" si="53"/>
        <v>0.3471989354854666</v>
      </c>
      <c r="T56">
        <f t="shared" si="54"/>
        <v>1.9169126556018896</v>
      </c>
      <c r="U56">
        <f t="shared" si="55"/>
        <v>0.31567132957654576</v>
      </c>
      <c r="V56">
        <f t="shared" si="56"/>
        <v>0.19988809276785419</v>
      </c>
      <c r="W56">
        <f t="shared" si="57"/>
        <v>241.74379199999998</v>
      </c>
      <c r="X56">
        <f t="shared" si="58"/>
        <v>27.956059978905959</v>
      </c>
      <c r="Y56">
        <f t="shared" si="59"/>
        <v>27.956059978905959</v>
      </c>
      <c r="Z56">
        <f t="shared" si="60"/>
        <v>3.7851298543006004</v>
      </c>
      <c r="AA56">
        <f t="shared" si="61"/>
        <v>68.080290363257163</v>
      </c>
      <c r="AB56">
        <f t="shared" si="62"/>
        <v>2.5000211409518402</v>
      </c>
      <c r="AC56">
        <f t="shared" si="63"/>
        <v>3.6721658024847348</v>
      </c>
      <c r="AD56">
        <f t="shared" si="64"/>
        <v>1.2851087133487602</v>
      </c>
      <c r="AE56">
        <f t="shared" si="65"/>
        <v>-182.09362409247248</v>
      </c>
      <c r="AF56">
        <f t="shared" si="66"/>
        <v>-53.59037104929768</v>
      </c>
      <c r="AG56">
        <f t="shared" si="67"/>
        <v>-6.075503879873243</v>
      </c>
      <c r="AH56">
        <f t="shared" si="68"/>
        <v>-1.5707021643429186E-2</v>
      </c>
      <c r="AI56">
        <v>0</v>
      </c>
      <c r="AJ56">
        <v>0</v>
      </c>
      <c r="AK56">
        <f t="shared" si="69"/>
        <v>1</v>
      </c>
      <c r="AL56">
        <f t="shared" si="70"/>
        <v>0</v>
      </c>
      <c r="AM56">
        <f t="shared" si="71"/>
        <v>25780.995692735778</v>
      </c>
      <c r="AN56" t="s">
        <v>397</v>
      </c>
      <c r="AO56" t="s">
        <v>397</v>
      </c>
      <c r="AP56">
        <v>0</v>
      </c>
      <c r="AQ56">
        <v>0</v>
      </c>
      <c r="AR56" t="e">
        <f t="shared" si="72"/>
        <v>#DIV/0!</v>
      </c>
      <c r="AS56">
        <v>0</v>
      </c>
      <c r="AT56" t="s">
        <v>397</v>
      </c>
      <c r="AU56" t="s">
        <v>397</v>
      </c>
      <c r="AV56">
        <v>0</v>
      </c>
      <c r="AW56">
        <v>0</v>
      </c>
      <c r="AX56" t="e">
        <f t="shared" si="73"/>
        <v>#DIV/0!</v>
      </c>
      <c r="AY56">
        <v>0.5</v>
      </c>
      <c r="AZ56">
        <f t="shared" si="74"/>
        <v>1261.2143999999998</v>
      </c>
      <c r="BA56">
        <f t="shared" si="75"/>
        <v>24.691386283882686</v>
      </c>
      <c r="BB56" t="e">
        <f t="shared" si="76"/>
        <v>#DIV/0!</v>
      </c>
      <c r="BC56">
        <f t="shared" si="77"/>
        <v>1.9577469369111776E-2</v>
      </c>
      <c r="BD56" t="e">
        <f t="shared" si="78"/>
        <v>#DIV/0!</v>
      </c>
      <c r="BE56" t="e">
        <f t="shared" si="79"/>
        <v>#DIV/0!</v>
      </c>
      <c r="BF56" t="s">
        <v>397</v>
      </c>
      <c r="BG56">
        <v>0</v>
      </c>
      <c r="BH56" t="e">
        <f t="shared" si="80"/>
        <v>#DIV/0!</v>
      </c>
      <c r="BI56" t="e">
        <f t="shared" si="81"/>
        <v>#DIV/0!</v>
      </c>
      <c r="BJ56" t="e">
        <f t="shared" si="82"/>
        <v>#DIV/0!</v>
      </c>
      <c r="BK56" t="e">
        <f t="shared" si="83"/>
        <v>#DIV/0!</v>
      </c>
      <c r="BL56" t="e">
        <f t="shared" si="84"/>
        <v>#DIV/0!</v>
      </c>
      <c r="BM56" t="e">
        <f t="shared" si="85"/>
        <v>#DIV/0!</v>
      </c>
      <c r="BN56" t="e">
        <f t="shared" si="86"/>
        <v>#DIV/0!</v>
      </c>
      <c r="BO56" t="e">
        <f t="shared" si="87"/>
        <v>#DIV/0!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f t="shared" si="88"/>
        <v>1500</v>
      </c>
      <c r="CI56">
        <f t="shared" si="89"/>
        <v>1261.2143999999998</v>
      </c>
      <c r="CJ56">
        <f t="shared" si="90"/>
        <v>0.84080959999999993</v>
      </c>
      <c r="CK56">
        <f t="shared" si="91"/>
        <v>0.161162528</v>
      </c>
      <c r="CL56">
        <v>6</v>
      </c>
      <c r="CM56">
        <v>0.5</v>
      </c>
      <c r="CN56" t="s">
        <v>398</v>
      </c>
      <c r="CO56">
        <v>2</v>
      </c>
      <c r="CP56">
        <v>1657599012.5999999</v>
      </c>
      <c r="CQ56">
        <v>570.48</v>
      </c>
      <c r="CR56">
        <v>599.98099999999999</v>
      </c>
      <c r="CS56">
        <v>24.657599999999999</v>
      </c>
      <c r="CT56">
        <v>20.264900000000001</v>
      </c>
      <c r="CU56">
        <v>566.16899999999998</v>
      </c>
      <c r="CV56">
        <v>23.716799999999999</v>
      </c>
      <c r="CW56">
        <v>550.08900000000006</v>
      </c>
      <c r="CX56">
        <v>101.29</v>
      </c>
      <c r="CY56">
        <v>9.9475900000000006E-2</v>
      </c>
      <c r="CZ56">
        <v>27.4375</v>
      </c>
      <c r="DA56">
        <v>27.8108</v>
      </c>
      <c r="DB56">
        <v>999.9</v>
      </c>
      <c r="DC56">
        <v>0</v>
      </c>
      <c r="DD56">
        <v>0</v>
      </c>
      <c r="DE56">
        <v>4994.38</v>
      </c>
      <c r="DF56">
        <v>0</v>
      </c>
      <c r="DG56">
        <v>1632.78</v>
      </c>
      <c r="DH56">
        <v>-29.8353</v>
      </c>
      <c r="DI56">
        <v>584.55899999999997</v>
      </c>
      <c r="DJ56">
        <v>612.39099999999996</v>
      </c>
      <c r="DK56">
        <v>4.3926999999999996</v>
      </c>
      <c r="DL56">
        <v>599.98099999999999</v>
      </c>
      <c r="DM56">
        <v>20.264900000000001</v>
      </c>
      <c r="DN56">
        <v>2.4975700000000001</v>
      </c>
      <c r="DO56">
        <v>2.0526399999999998</v>
      </c>
      <c r="DP56">
        <v>21.0107</v>
      </c>
      <c r="DQ56">
        <v>17.856300000000001</v>
      </c>
      <c r="DR56">
        <v>1500</v>
      </c>
      <c r="DS56">
        <v>0.97301099999999996</v>
      </c>
      <c r="DT56">
        <v>2.6988700000000001E-2</v>
      </c>
      <c r="DU56">
        <v>0</v>
      </c>
      <c r="DV56">
        <v>2.5432999999999999</v>
      </c>
      <c r="DW56">
        <v>0</v>
      </c>
      <c r="DX56">
        <v>18978.900000000001</v>
      </c>
      <c r="DY56">
        <v>13303.6</v>
      </c>
      <c r="DZ56">
        <v>36</v>
      </c>
      <c r="EA56">
        <v>38.186999999999998</v>
      </c>
      <c r="EB56">
        <v>36.5</v>
      </c>
      <c r="EC56">
        <v>37.25</v>
      </c>
      <c r="ED56">
        <v>36.375</v>
      </c>
      <c r="EE56">
        <v>1459.52</v>
      </c>
      <c r="EF56">
        <v>40.479999999999997</v>
      </c>
      <c r="EG56">
        <v>0</v>
      </c>
      <c r="EH56">
        <v>1657599012.8</v>
      </c>
      <c r="EI56">
        <v>0</v>
      </c>
      <c r="EJ56">
        <v>2.4011384615384621</v>
      </c>
      <c r="EK56">
        <v>9.9692346297331133E-3</v>
      </c>
      <c r="EL56">
        <v>86.215382365352241</v>
      </c>
      <c r="EM56">
        <v>18997.892307692309</v>
      </c>
      <c r="EN56">
        <v>15</v>
      </c>
      <c r="EO56">
        <v>1657599040.0999999</v>
      </c>
      <c r="EP56" t="s">
        <v>519</v>
      </c>
      <c r="EQ56">
        <v>1657599040.0999999</v>
      </c>
      <c r="ER56">
        <v>1657598759.0999999</v>
      </c>
      <c r="ES56">
        <v>33</v>
      </c>
      <c r="ET56">
        <v>0.30199999999999999</v>
      </c>
      <c r="EU56">
        <v>-1E-3</v>
      </c>
      <c r="EV56">
        <v>4.3109999999999999</v>
      </c>
      <c r="EW56">
        <v>0.80600000000000005</v>
      </c>
      <c r="EX56">
        <v>600</v>
      </c>
      <c r="EY56">
        <v>20</v>
      </c>
      <c r="EZ56">
        <v>7.0000000000000007E-2</v>
      </c>
      <c r="FA56">
        <v>0.03</v>
      </c>
      <c r="FB56">
        <v>-30.110807317073171</v>
      </c>
      <c r="FC56">
        <v>0.92310104529609449</v>
      </c>
      <c r="FD56">
        <v>0.1007888892208009</v>
      </c>
      <c r="FE56">
        <v>0</v>
      </c>
      <c r="FF56">
        <v>4.39905756097561</v>
      </c>
      <c r="FG56">
        <v>-5.9805156794408128E-2</v>
      </c>
      <c r="FH56">
        <v>7.0947197062108322E-3</v>
      </c>
      <c r="FI56">
        <v>1</v>
      </c>
      <c r="FJ56">
        <v>1</v>
      </c>
      <c r="FK56">
        <v>2</v>
      </c>
      <c r="FL56" t="s">
        <v>400</v>
      </c>
      <c r="FM56">
        <v>3.0579299999999998</v>
      </c>
      <c r="FN56">
        <v>2.7634099999999999</v>
      </c>
      <c r="FO56">
        <v>0.13034699999999999</v>
      </c>
      <c r="FP56">
        <v>0.13641800000000001</v>
      </c>
      <c r="FQ56">
        <v>0.11973399999999999</v>
      </c>
      <c r="FR56">
        <v>0.107334</v>
      </c>
      <c r="FS56">
        <v>27498.9</v>
      </c>
      <c r="FT56">
        <v>21373.4</v>
      </c>
      <c r="FU56">
        <v>29697.3</v>
      </c>
      <c r="FV56">
        <v>24211.5</v>
      </c>
      <c r="FW56">
        <v>34350.400000000001</v>
      </c>
      <c r="FX56">
        <v>31543.8</v>
      </c>
      <c r="FY56">
        <v>42898.2</v>
      </c>
      <c r="FZ56">
        <v>39481.5</v>
      </c>
      <c r="GA56">
        <v>2.0581</v>
      </c>
      <c r="GB56">
        <v>1.93465</v>
      </c>
      <c r="GC56">
        <v>6.8068500000000004E-2</v>
      </c>
      <c r="GD56">
        <v>0</v>
      </c>
      <c r="GE56">
        <v>26.6981</v>
      </c>
      <c r="GF56">
        <v>999.9</v>
      </c>
      <c r="GG56">
        <v>49.8</v>
      </c>
      <c r="GH56">
        <v>34.299999999999997</v>
      </c>
      <c r="GI56">
        <v>26.7119</v>
      </c>
      <c r="GJ56">
        <v>30.902000000000001</v>
      </c>
      <c r="GK56">
        <v>36.490400000000001</v>
      </c>
      <c r="GL56">
        <v>1</v>
      </c>
      <c r="GM56">
        <v>0.176928</v>
      </c>
      <c r="GN56">
        <v>1.3091200000000001</v>
      </c>
      <c r="GO56">
        <v>20.262499999999999</v>
      </c>
      <c r="GP56">
        <v>5.2252299999999998</v>
      </c>
      <c r="GQ56">
        <v>11.908099999999999</v>
      </c>
      <c r="GR56">
        <v>4.9638</v>
      </c>
      <c r="GS56">
        <v>3.2919999999999998</v>
      </c>
      <c r="GT56">
        <v>9999</v>
      </c>
      <c r="GU56">
        <v>9999</v>
      </c>
      <c r="GV56">
        <v>8982.9</v>
      </c>
      <c r="GW56">
        <v>988.1</v>
      </c>
      <c r="GX56">
        <v>1.87714</v>
      </c>
      <c r="GY56">
        <v>1.87548</v>
      </c>
      <c r="GZ56">
        <v>1.87415</v>
      </c>
      <c r="HA56">
        <v>1.8733299999999999</v>
      </c>
      <c r="HB56">
        <v>1.8748499999999999</v>
      </c>
      <c r="HC56">
        <v>1.86978</v>
      </c>
      <c r="HD56">
        <v>1.8739300000000001</v>
      </c>
      <c r="HE56">
        <v>1.87906</v>
      </c>
      <c r="HF56">
        <v>0</v>
      </c>
      <c r="HG56">
        <v>0</v>
      </c>
      <c r="HH56">
        <v>0</v>
      </c>
      <c r="HI56">
        <v>0</v>
      </c>
      <c r="HJ56" t="s">
        <v>401</v>
      </c>
      <c r="HK56" t="s">
        <v>402</v>
      </c>
      <c r="HL56" t="s">
        <v>403</v>
      </c>
      <c r="HM56" t="s">
        <v>404</v>
      </c>
      <c r="HN56" t="s">
        <v>404</v>
      </c>
      <c r="HO56" t="s">
        <v>403</v>
      </c>
      <c r="HP56">
        <v>0</v>
      </c>
      <c r="HQ56">
        <v>100</v>
      </c>
      <c r="HR56">
        <v>100</v>
      </c>
      <c r="HS56">
        <v>4.3109999999999999</v>
      </c>
      <c r="HT56">
        <v>0.94079999999999997</v>
      </c>
      <c r="HU56">
        <v>2.782558380237818</v>
      </c>
      <c r="HV56">
        <v>3.163010181404715E-3</v>
      </c>
      <c r="HW56">
        <v>-2.0387379993135292E-6</v>
      </c>
      <c r="HX56">
        <v>3.1271754133825109E-10</v>
      </c>
      <c r="HY56">
        <v>0.25561367576040223</v>
      </c>
      <c r="HZ56">
        <v>2.270584893602463E-2</v>
      </c>
      <c r="IA56">
        <v>3.1699989254327387E-4</v>
      </c>
      <c r="IB56">
        <v>-2.3669067489602241E-6</v>
      </c>
      <c r="IC56">
        <v>4</v>
      </c>
      <c r="ID56">
        <v>1883</v>
      </c>
      <c r="IE56">
        <v>1</v>
      </c>
      <c r="IF56">
        <v>28</v>
      </c>
      <c r="IG56">
        <v>2.5</v>
      </c>
      <c r="IH56">
        <v>4.2</v>
      </c>
      <c r="II56">
        <v>1.4453100000000001</v>
      </c>
      <c r="IJ56">
        <v>2.4658199999999999</v>
      </c>
      <c r="IK56">
        <v>1.42578</v>
      </c>
      <c r="IL56">
        <v>2.2863799999999999</v>
      </c>
      <c r="IM56">
        <v>1.5478499999999999</v>
      </c>
      <c r="IN56">
        <v>2.3132299999999999</v>
      </c>
      <c r="IO56">
        <v>37.337800000000001</v>
      </c>
      <c r="IP56">
        <v>14.5786</v>
      </c>
      <c r="IQ56">
        <v>18</v>
      </c>
      <c r="IR56">
        <v>571.90700000000004</v>
      </c>
      <c r="IS56">
        <v>477.63499999999999</v>
      </c>
      <c r="IT56">
        <v>24.9998</v>
      </c>
      <c r="IU56">
        <v>29.508900000000001</v>
      </c>
      <c r="IV56">
        <v>30</v>
      </c>
      <c r="IW56">
        <v>29.436199999999999</v>
      </c>
      <c r="IX56">
        <v>29.364000000000001</v>
      </c>
      <c r="IY56">
        <v>28.949200000000001</v>
      </c>
      <c r="IZ56">
        <v>25.5349</v>
      </c>
      <c r="JA56">
        <v>0</v>
      </c>
      <c r="JB56">
        <v>25</v>
      </c>
      <c r="JC56">
        <v>600</v>
      </c>
      <c r="JD56">
        <v>20.2163</v>
      </c>
      <c r="JE56">
        <v>99.409599999999998</v>
      </c>
      <c r="JF56">
        <v>100.468</v>
      </c>
    </row>
    <row r="57" spans="1:266" x14ac:dyDescent="0.2">
      <c r="A57">
        <v>41</v>
      </c>
      <c r="B57">
        <v>1657599116.0999999</v>
      </c>
      <c r="C57">
        <v>6117.5999999046326</v>
      </c>
      <c r="D57" t="s">
        <v>520</v>
      </c>
      <c r="E57" t="s">
        <v>521</v>
      </c>
      <c r="F57" t="s">
        <v>394</v>
      </c>
      <c r="H57" t="s">
        <v>493</v>
      </c>
      <c r="I57" t="s">
        <v>494</v>
      </c>
      <c r="J57" t="s">
        <v>626</v>
      </c>
      <c r="K57">
        <v>1657599116.0999999</v>
      </c>
      <c r="L57">
        <f t="shared" si="46"/>
        <v>4.3137355725732561E-3</v>
      </c>
      <c r="M57">
        <f t="shared" si="47"/>
        <v>4.3137355725732558</v>
      </c>
      <c r="N57">
        <f t="shared" si="48"/>
        <v>25.14883685481</v>
      </c>
      <c r="O57">
        <f t="shared" si="49"/>
        <v>769.06600000000003</v>
      </c>
      <c r="P57">
        <f t="shared" si="50"/>
        <v>631.74724890727498</v>
      </c>
      <c r="Q57">
        <f t="shared" si="51"/>
        <v>64.049346105982679</v>
      </c>
      <c r="R57">
        <f t="shared" si="52"/>
        <v>77.971331885568006</v>
      </c>
      <c r="S57">
        <f t="shared" si="53"/>
        <v>0.35711937747925648</v>
      </c>
      <c r="T57">
        <f t="shared" si="54"/>
        <v>1.9174360261719381</v>
      </c>
      <c r="U57">
        <f t="shared" si="55"/>
        <v>0.32386483789028309</v>
      </c>
      <c r="V57">
        <f t="shared" si="56"/>
        <v>0.20514464049385045</v>
      </c>
      <c r="W57">
        <f t="shared" si="57"/>
        <v>241.70766299999997</v>
      </c>
      <c r="X57">
        <f t="shared" si="58"/>
        <v>27.820083280753916</v>
      </c>
      <c r="Y57">
        <f t="shared" si="59"/>
        <v>27.820083280753916</v>
      </c>
      <c r="Z57">
        <f t="shared" si="60"/>
        <v>3.7552190435265542</v>
      </c>
      <c r="AA57">
        <f t="shared" si="61"/>
        <v>66.865772008894893</v>
      </c>
      <c r="AB57">
        <f t="shared" si="62"/>
        <v>2.4461228537855999</v>
      </c>
      <c r="AC57">
        <f t="shared" si="63"/>
        <v>3.6582585982260127</v>
      </c>
      <c r="AD57">
        <f t="shared" si="64"/>
        <v>1.3090961897409543</v>
      </c>
      <c r="AE57">
        <f t="shared" si="65"/>
        <v>-190.23573875048061</v>
      </c>
      <c r="AF57">
        <f t="shared" si="66"/>
        <v>-46.247267345163941</v>
      </c>
      <c r="AG57">
        <f t="shared" si="67"/>
        <v>-5.236341118465325</v>
      </c>
      <c r="AH57">
        <f t="shared" si="68"/>
        <v>-1.1684214109912716E-2</v>
      </c>
      <c r="AI57">
        <v>0</v>
      </c>
      <c r="AJ57">
        <v>0</v>
      </c>
      <c r="AK57">
        <f t="shared" si="69"/>
        <v>1</v>
      </c>
      <c r="AL57">
        <f t="shared" si="70"/>
        <v>0</v>
      </c>
      <c r="AM57">
        <f t="shared" si="71"/>
        <v>25799.956759322406</v>
      </c>
      <c r="AN57" t="s">
        <v>397</v>
      </c>
      <c r="AO57" t="s">
        <v>397</v>
      </c>
      <c r="AP57">
        <v>0</v>
      </c>
      <c r="AQ57">
        <v>0</v>
      </c>
      <c r="AR57" t="e">
        <f t="shared" si="72"/>
        <v>#DIV/0!</v>
      </c>
      <c r="AS57">
        <v>0</v>
      </c>
      <c r="AT57" t="s">
        <v>397</v>
      </c>
      <c r="AU57" t="s">
        <v>397</v>
      </c>
      <c r="AV57">
        <v>0</v>
      </c>
      <c r="AW57">
        <v>0</v>
      </c>
      <c r="AX57" t="e">
        <f t="shared" si="73"/>
        <v>#DIV/0!</v>
      </c>
      <c r="AY57">
        <v>0.5</v>
      </c>
      <c r="AZ57">
        <f t="shared" si="74"/>
        <v>1261.0214999999998</v>
      </c>
      <c r="BA57">
        <f t="shared" si="75"/>
        <v>25.14883685481</v>
      </c>
      <c r="BB57" t="e">
        <f t="shared" si="76"/>
        <v>#DIV/0!</v>
      </c>
      <c r="BC57">
        <f t="shared" si="77"/>
        <v>1.9943226070935353E-2</v>
      </c>
      <c r="BD57" t="e">
        <f t="shared" si="78"/>
        <v>#DIV/0!</v>
      </c>
      <c r="BE57" t="e">
        <f t="shared" si="79"/>
        <v>#DIV/0!</v>
      </c>
      <c r="BF57" t="s">
        <v>397</v>
      </c>
      <c r="BG57">
        <v>0</v>
      </c>
      <c r="BH57" t="e">
        <f t="shared" si="80"/>
        <v>#DIV/0!</v>
      </c>
      <c r="BI57" t="e">
        <f t="shared" si="81"/>
        <v>#DIV/0!</v>
      </c>
      <c r="BJ57" t="e">
        <f t="shared" si="82"/>
        <v>#DIV/0!</v>
      </c>
      <c r="BK57" t="e">
        <f t="shared" si="83"/>
        <v>#DIV/0!</v>
      </c>
      <c r="BL57" t="e">
        <f t="shared" si="84"/>
        <v>#DIV/0!</v>
      </c>
      <c r="BM57" t="e">
        <f t="shared" si="85"/>
        <v>#DIV/0!</v>
      </c>
      <c r="BN57" t="e">
        <f t="shared" si="86"/>
        <v>#DIV/0!</v>
      </c>
      <c r="BO57" t="e">
        <f t="shared" si="87"/>
        <v>#DIV/0!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f t="shared" si="88"/>
        <v>1499.77</v>
      </c>
      <c r="CI57">
        <f t="shared" si="89"/>
        <v>1261.0214999999998</v>
      </c>
      <c r="CJ57">
        <f t="shared" si="90"/>
        <v>0.84080992418837552</v>
      </c>
      <c r="CK57">
        <f t="shared" si="91"/>
        <v>0.16116315368356479</v>
      </c>
      <c r="CL57">
        <v>6</v>
      </c>
      <c r="CM57">
        <v>0.5</v>
      </c>
      <c r="CN57" t="s">
        <v>398</v>
      </c>
      <c r="CO57">
        <v>2</v>
      </c>
      <c r="CP57">
        <v>1657599116.0999999</v>
      </c>
      <c r="CQ57">
        <v>769.06600000000003</v>
      </c>
      <c r="CR57">
        <v>800.10500000000002</v>
      </c>
      <c r="CS57">
        <v>24.127199999999998</v>
      </c>
      <c r="CT57">
        <v>19.537099999999999</v>
      </c>
      <c r="CU57">
        <v>764.42399999999998</v>
      </c>
      <c r="CV57">
        <v>23.203700000000001</v>
      </c>
      <c r="CW57">
        <v>550.27</v>
      </c>
      <c r="CX57">
        <v>101.28400000000001</v>
      </c>
      <c r="CY57">
        <v>0.100448</v>
      </c>
      <c r="CZ57">
        <v>27.372699999999998</v>
      </c>
      <c r="DA57">
        <v>27.758400000000002</v>
      </c>
      <c r="DB57">
        <v>999.9</v>
      </c>
      <c r="DC57">
        <v>0</v>
      </c>
      <c r="DD57">
        <v>0</v>
      </c>
      <c r="DE57">
        <v>4996.88</v>
      </c>
      <c r="DF57">
        <v>0</v>
      </c>
      <c r="DG57">
        <v>1644.09</v>
      </c>
      <c r="DH57">
        <v>-31.231000000000002</v>
      </c>
      <c r="DI57">
        <v>787.88400000000001</v>
      </c>
      <c r="DJ57">
        <v>816.04899999999998</v>
      </c>
      <c r="DK57">
        <v>4.5901300000000003</v>
      </c>
      <c r="DL57">
        <v>800.10500000000002</v>
      </c>
      <c r="DM57">
        <v>19.537099999999999</v>
      </c>
      <c r="DN57">
        <v>2.4437199999999999</v>
      </c>
      <c r="DO57">
        <v>1.97881</v>
      </c>
      <c r="DP57">
        <v>20.656400000000001</v>
      </c>
      <c r="DQ57">
        <v>17.2758</v>
      </c>
      <c r="DR57">
        <v>1499.77</v>
      </c>
      <c r="DS57">
        <v>0.973001</v>
      </c>
      <c r="DT57">
        <v>2.6998899999999999E-2</v>
      </c>
      <c r="DU57">
        <v>0</v>
      </c>
      <c r="DV57">
        <v>2.5880000000000001</v>
      </c>
      <c r="DW57">
        <v>0</v>
      </c>
      <c r="DX57">
        <v>19175.8</v>
      </c>
      <c r="DY57">
        <v>13301.5</v>
      </c>
      <c r="DZ57">
        <v>36.625</v>
      </c>
      <c r="EA57">
        <v>39.5</v>
      </c>
      <c r="EB57">
        <v>37.375</v>
      </c>
      <c r="EC57">
        <v>37.625</v>
      </c>
      <c r="ED57">
        <v>36.936999999999998</v>
      </c>
      <c r="EE57">
        <v>1459.28</v>
      </c>
      <c r="EF57">
        <v>40.49</v>
      </c>
      <c r="EG57">
        <v>0</v>
      </c>
      <c r="EH57">
        <v>1657599116</v>
      </c>
      <c r="EI57">
        <v>0</v>
      </c>
      <c r="EJ57">
        <v>2.3679000000000001</v>
      </c>
      <c r="EK57">
        <v>0.17816066430801689</v>
      </c>
      <c r="EL57">
        <v>-605.65811879231433</v>
      </c>
      <c r="EM57">
        <v>19304.442307692309</v>
      </c>
      <c r="EN57">
        <v>15</v>
      </c>
      <c r="EO57">
        <v>1657599149.0999999</v>
      </c>
      <c r="EP57" t="s">
        <v>522</v>
      </c>
      <c r="EQ57">
        <v>1657599149.0999999</v>
      </c>
      <c r="ER57">
        <v>1657598759.0999999</v>
      </c>
      <c r="ES57">
        <v>34</v>
      </c>
      <c r="ET57">
        <v>0.17499999999999999</v>
      </c>
      <c r="EU57">
        <v>-1E-3</v>
      </c>
      <c r="EV57">
        <v>4.6420000000000003</v>
      </c>
      <c r="EW57">
        <v>0.80600000000000005</v>
      </c>
      <c r="EX57">
        <v>800</v>
      </c>
      <c r="EY57">
        <v>20</v>
      </c>
      <c r="EZ57">
        <v>0.08</v>
      </c>
      <c r="FA57">
        <v>0.03</v>
      </c>
      <c r="FB57">
        <v>-32.275382499999999</v>
      </c>
      <c r="FC57">
        <v>5.0163973733583838</v>
      </c>
      <c r="FD57">
        <v>0.53129733101508236</v>
      </c>
      <c r="FE57">
        <v>0</v>
      </c>
      <c r="FF57">
        <v>4.6203105000000004</v>
      </c>
      <c r="FG57">
        <v>-6.5275497185751111E-2</v>
      </c>
      <c r="FH57">
        <v>2.1081216870712152E-2</v>
      </c>
      <c r="FI57">
        <v>1</v>
      </c>
      <c r="FJ57">
        <v>1</v>
      </c>
      <c r="FK57">
        <v>2</v>
      </c>
      <c r="FL57" t="s">
        <v>400</v>
      </c>
      <c r="FM57">
        <v>3.0584199999999999</v>
      </c>
      <c r="FN57">
        <v>2.7643800000000001</v>
      </c>
      <c r="FO57">
        <v>0.160416</v>
      </c>
      <c r="FP57">
        <v>0.16609299999999999</v>
      </c>
      <c r="FQ57">
        <v>0.11791600000000001</v>
      </c>
      <c r="FR57">
        <v>0.104614</v>
      </c>
      <c r="FS57">
        <v>26549.8</v>
      </c>
      <c r="FT57">
        <v>20640.3</v>
      </c>
      <c r="FU57">
        <v>29699.7</v>
      </c>
      <c r="FV57">
        <v>24213.5</v>
      </c>
      <c r="FW57">
        <v>34426.300000000003</v>
      </c>
      <c r="FX57">
        <v>31644.400000000001</v>
      </c>
      <c r="FY57">
        <v>42901.5</v>
      </c>
      <c r="FZ57">
        <v>39484.400000000001</v>
      </c>
      <c r="GA57">
        <v>2.05897</v>
      </c>
      <c r="GB57">
        <v>1.93377</v>
      </c>
      <c r="GC57">
        <v>7.4122099999999996E-2</v>
      </c>
      <c r="GD57">
        <v>0</v>
      </c>
      <c r="GE57">
        <v>26.546500000000002</v>
      </c>
      <c r="GF57">
        <v>999.9</v>
      </c>
      <c r="GG57">
        <v>49.5</v>
      </c>
      <c r="GH57">
        <v>34.4</v>
      </c>
      <c r="GI57">
        <v>26.700299999999999</v>
      </c>
      <c r="GJ57">
        <v>30.861999999999998</v>
      </c>
      <c r="GK57">
        <v>36.326099999999997</v>
      </c>
      <c r="GL57">
        <v>1</v>
      </c>
      <c r="GM57">
        <v>0.17325499999999999</v>
      </c>
      <c r="GN57">
        <v>1.2802</v>
      </c>
      <c r="GO57">
        <v>20.264700000000001</v>
      </c>
      <c r="GP57">
        <v>5.2261300000000004</v>
      </c>
      <c r="GQ57">
        <v>11.908099999999999</v>
      </c>
      <c r="GR57">
        <v>4.9637500000000001</v>
      </c>
      <c r="GS57">
        <v>3.2919999999999998</v>
      </c>
      <c r="GT57">
        <v>9999</v>
      </c>
      <c r="GU57">
        <v>9999</v>
      </c>
      <c r="GV57">
        <v>8983</v>
      </c>
      <c r="GW57">
        <v>988.1</v>
      </c>
      <c r="GX57">
        <v>1.87714</v>
      </c>
      <c r="GY57">
        <v>1.8754599999999999</v>
      </c>
      <c r="GZ57">
        <v>1.87409</v>
      </c>
      <c r="HA57">
        <v>1.8733299999999999</v>
      </c>
      <c r="HB57">
        <v>1.8748499999999999</v>
      </c>
      <c r="HC57">
        <v>1.8697900000000001</v>
      </c>
      <c r="HD57">
        <v>1.8739300000000001</v>
      </c>
      <c r="HE57">
        <v>1.87903</v>
      </c>
      <c r="HF57">
        <v>0</v>
      </c>
      <c r="HG57">
        <v>0</v>
      </c>
      <c r="HH57">
        <v>0</v>
      </c>
      <c r="HI57">
        <v>0</v>
      </c>
      <c r="HJ57" t="s">
        <v>401</v>
      </c>
      <c r="HK57" t="s">
        <v>402</v>
      </c>
      <c r="HL57" t="s">
        <v>403</v>
      </c>
      <c r="HM57" t="s">
        <v>404</v>
      </c>
      <c r="HN57" t="s">
        <v>404</v>
      </c>
      <c r="HO57" t="s">
        <v>403</v>
      </c>
      <c r="HP57">
        <v>0</v>
      </c>
      <c r="HQ57">
        <v>100</v>
      </c>
      <c r="HR57">
        <v>100</v>
      </c>
      <c r="HS57">
        <v>4.6420000000000003</v>
      </c>
      <c r="HT57">
        <v>0.92349999999999999</v>
      </c>
      <c r="HU57">
        <v>3.084352688617896</v>
      </c>
      <c r="HV57">
        <v>3.163010181404715E-3</v>
      </c>
      <c r="HW57">
        <v>-2.0387379993135292E-6</v>
      </c>
      <c r="HX57">
        <v>3.1271754133825109E-10</v>
      </c>
      <c r="HY57">
        <v>0.25561367576040223</v>
      </c>
      <c r="HZ57">
        <v>2.270584893602463E-2</v>
      </c>
      <c r="IA57">
        <v>3.1699989254327387E-4</v>
      </c>
      <c r="IB57">
        <v>-2.3669067489602241E-6</v>
      </c>
      <c r="IC57">
        <v>4</v>
      </c>
      <c r="ID57">
        <v>1883</v>
      </c>
      <c r="IE57">
        <v>1</v>
      </c>
      <c r="IF57">
        <v>28</v>
      </c>
      <c r="IG57">
        <v>1.3</v>
      </c>
      <c r="IH57">
        <v>6</v>
      </c>
      <c r="II57">
        <v>1.8298300000000001</v>
      </c>
      <c r="IJ57">
        <v>2.4572799999999999</v>
      </c>
      <c r="IK57">
        <v>1.42578</v>
      </c>
      <c r="IL57">
        <v>2.2851599999999999</v>
      </c>
      <c r="IM57">
        <v>1.5478499999999999</v>
      </c>
      <c r="IN57">
        <v>2.3022499999999999</v>
      </c>
      <c r="IO57">
        <v>37.409799999999997</v>
      </c>
      <c r="IP57">
        <v>14.552300000000001</v>
      </c>
      <c r="IQ57">
        <v>18</v>
      </c>
      <c r="IR57">
        <v>572.303</v>
      </c>
      <c r="IS57">
        <v>476.90300000000002</v>
      </c>
      <c r="IT57">
        <v>25.0002</v>
      </c>
      <c r="IU57">
        <v>29.468299999999999</v>
      </c>
      <c r="IV57">
        <v>30</v>
      </c>
      <c r="IW57">
        <v>29.413499999999999</v>
      </c>
      <c r="IX57">
        <v>29.3414</v>
      </c>
      <c r="IY57">
        <v>36.659799999999997</v>
      </c>
      <c r="IZ57">
        <v>28.625399999999999</v>
      </c>
      <c r="JA57">
        <v>0</v>
      </c>
      <c r="JB57">
        <v>25</v>
      </c>
      <c r="JC57">
        <v>800</v>
      </c>
      <c r="JD57">
        <v>19.566199999999998</v>
      </c>
      <c r="JE57">
        <v>99.417400000000001</v>
      </c>
      <c r="JF57">
        <v>100.476</v>
      </c>
    </row>
    <row r="58" spans="1:266" x14ac:dyDescent="0.2">
      <c r="A58">
        <v>42</v>
      </c>
      <c r="B58">
        <v>1657599225.0999999</v>
      </c>
      <c r="C58">
        <v>6226.5999999046326</v>
      </c>
      <c r="D58" t="s">
        <v>523</v>
      </c>
      <c r="E58" t="s">
        <v>524</v>
      </c>
      <c r="F58" t="s">
        <v>394</v>
      </c>
      <c r="H58" t="s">
        <v>493</v>
      </c>
      <c r="I58" t="s">
        <v>494</v>
      </c>
      <c r="J58" t="s">
        <v>626</v>
      </c>
      <c r="K58">
        <v>1657599225.0999999</v>
      </c>
      <c r="L58">
        <f t="shared" si="46"/>
        <v>4.171482621455864E-3</v>
      </c>
      <c r="M58">
        <f t="shared" si="47"/>
        <v>4.1714826214558638</v>
      </c>
      <c r="N58">
        <f t="shared" si="48"/>
        <v>25.622711157033109</v>
      </c>
      <c r="O58">
        <f t="shared" si="49"/>
        <v>967.69899999999996</v>
      </c>
      <c r="P58">
        <f t="shared" si="50"/>
        <v>819.56367606592846</v>
      </c>
      <c r="Q58">
        <f t="shared" si="51"/>
        <v>83.08963362203734</v>
      </c>
      <c r="R58">
        <f t="shared" si="52"/>
        <v>98.108002726982491</v>
      </c>
      <c r="S58">
        <f t="shared" si="53"/>
        <v>0.34394411478363623</v>
      </c>
      <c r="T58">
        <f t="shared" si="54"/>
        <v>1.9135620144565244</v>
      </c>
      <c r="U58">
        <f t="shared" si="55"/>
        <v>0.31292766041279169</v>
      </c>
      <c r="V58">
        <f t="shared" si="56"/>
        <v>0.19813288265186896</v>
      </c>
      <c r="W58">
        <f t="shared" si="57"/>
        <v>241.74335400000001</v>
      </c>
      <c r="X58">
        <f t="shared" si="58"/>
        <v>28.129004041856742</v>
      </c>
      <c r="Y58">
        <f t="shared" si="59"/>
        <v>28.129004041856742</v>
      </c>
      <c r="Z58">
        <f t="shared" si="60"/>
        <v>3.8234725420564812</v>
      </c>
      <c r="AA58">
        <f t="shared" si="61"/>
        <v>67.716414306411536</v>
      </c>
      <c r="AB58">
        <f t="shared" si="62"/>
        <v>2.5142318043395</v>
      </c>
      <c r="AC58">
        <f t="shared" si="63"/>
        <v>3.7128838407816387</v>
      </c>
      <c r="AD58">
        <f t="shared" si="64"/>
        <v>1.3092407377169812</v>
      </c>
      <c r="AE58">
        <f t="shared" si="65"/>
        <v>-183.96238360620362</v>
      </c>
      <c r="AF58">
        <f t="shared" si="66"/>
        <v>-51.891886501588466</v>
      </c>
      <c r="AG58">
        <f t="shared" si="67"/>
        <v>-5.9038807093465904</v>
      </c>
      <c r="AH58">
        <f t="shared" si="68"/>
        <v>-1.479681713866654E-2</v>
      </c>
      <c r="AI58">
        <v>0</v>
      </c>
      <c r="AJ58">
        <v>0</v>
      </c>
      <c r="AK58">
        <f t="shared" si="69"/>
        <v>1</v>
      </c>
      <c r="AL58">
        <f t="shared" si="70"/>
        <v>0</v>
      </c>
      <c r="AM58">
        <f t="shared" si="71"/>
        <v>25680.941867412341</v>
      </c>
      <c r="AN58" t="s">
        <v>397</v>
      </c>
      <c r="AO58" t="s">
        <v>397</v>
      </c>
      <c r="AP58">
        <v>0</v>
      </c>
      <c r="AQ58">
        <v>0</v>
      </c>
      <c r="AR58" t="e">
        <f t="shared" si="72"/>
        <v>#DIV/0!</v>
      </c>
      <c r="AS58">
        <v>0</v>
      </c>
      <c r="AT58" t="s">
        <v>397</v>
      </c>
      <c r="AU58" t="s">
        <v>397</v>
      </c>
      <c r="AV58">
        <v>0</v>
      </c>
      <c r="AW58">
        <v>0</v>
      </c>
      <c r="AX58" t="e">
        <f t="shared" si="73"/>
        <v>#DIV/0!</v>
      </c>
      <c r="AY58">
        <v>0.5</v>
      </c>
      <c r="AZ58">
        <f t="shared" si="74"/>
        <v>1261.2066</v>
      </c>
      <c r="BA58">
        <f t="shared" si="75"/>
        <v>25.622711157033109</v>
      </c>
      <c r="BB58" t="e">
        <f t="shared" si="76"/>
        <v>#DIV/0!</v>
      </c>
      <c r="BC58">
        <f t="shared" si="77"/>
        <v>2.031603002793762E-2</v>
      </c>
      <c r="BD58" t="e">
        <f t="shared" si="78"/>
        <v>#DIV/0!</v>
      </c>
      <c r="BE58" t="e">
        <f t="shared" si="79"/>
        <v>#DIV/0!</v>
      </c>
      <c r="BF58" t="s">
        <v>397</v>
      </c>
      <c r="BG58">
        <v>0</v>
      </c>
      <c r="BH58" t="e">
        <f t="shared" si="80"/>
        <v>#DIV/0!</v>
      </c>
      <c r="BI58" t="e">
        <f t="shared" si="81"/>
        <v>#DIV/0!</v>
      </c>
      <c r="BJ58" t="e">
        <f t="shared" si="82"/>
        <v>#DIV/0!</v>
      </c>
      <c r="BK58" t="e">
        <f t="shared" si="83"/>
        <v>#DIV/0!</v>
      </c>
      <c r="BL58" t="e">
        <f t="shared" si="84"/>
        <v>#DIV/0!</v>
      </c>
      <c r="BM58" t="e">
        <f t="shared" si="85"/>
        <v>#DIV/0!</v>
      </c>
      <c r="BN58" t="e">
        <f t="shared" si="86"/>
        <v>#DIV/0!</v>
      </c>
      <c r="BO58" t="e">
        <f t="shared" si="87"/>
        <v>#DIV/0!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f t="shared" si="88"/>
        <v>1499.99</v>
      </c>
      <c r="CI58">
        <f t="shared" si="89"/>
        <v>1261.2066</v>
      </c>
      <c r="CJ58">
        <f t="shared" si="90"/>
        <v>0.84081000540003603</v>
      </c>
      <c r="CK58">
        <f t="shared" si="91"/>
        <v>0.16116331042206949</v>
      </c>
      <c r="CL58">
        <v>6</v>
      </c>
      <c r="CM58">
        <v>0.5</v>
      </c>
      <c r="CN58" t="s">
        <v>398</v>
      </c>
      <c r="CO58">
        <v>2</v>
      </c>
      <c r="CP58">
        <v>1657599225.0999999</v>
      </c>
      <c r="CQ58">
        <v>967.69899999999996</v>
      </c>
      <c r="CR58">
        <v>1000.05</v>
      </c>
      <c r="CS58">
        <v>24.799399999999999</v>
      </c>
      <c r="CT58">
        <v>20.362200000000001</v>
      </c>
      <c r="CU58">
        <v>962.95399999999995</v>
      </c>
      <c r="CV58">
        <v>23.853899999999999</v>
      </c>
      <c r="CW58">
        <v>550.08100000000002</v>
      </c>
      <c r="CX58">
        <v>101.283</v>
      </c>
      <c r="CY58">
        <v>9.9767499999999995E-2</v>
      </c>
      <c r="CZ58">
        <v>27.626000000000001</v>
      </c>
      <c r="DA58">
        <v>28.0276</v>
      </c>
      <c r="DB58">
        <v>999.9</v>
      </c>
      <c r="DC58">
        <v>0</v>
      </c>
      <c r="DD58">
        <v>0</v>
      </c>
      <c r="DE58">
        <v>4980.62</v>
      </c>
      <c r="DF58">
        <v>0</v>
      </c>
      <c r="DG58">
        <v>1659.96</v>
      </c>
      <c r="DH58">
        <v>-32.406100000000002</v>
      </c>
      <c r="DI58">
        <v>992.255</v>
      </c>
      <c r="DJ58">
        <v>1020.84</v>
      </c>
      <c r="DK58">
        <v>4.4371799999999997</v>
      </c>
      <c r="DL58">
        <v>1000.05</v>
      </c>
      <c r="DM58">
        <v>20.362200000000001</v>
      </c>
      <c r="DN58">
        <v>2.5117500000000001</v>
      </c>
      <c r="DO58">
        <v>2.0623399999999998</v>
      </c>
      <c r="DP58">
        <v>21.102799999999998</v>
      </c>
      <c r="DQ58">
        <v>17.9313</v>
      </c>
      <c r="DR58">
        <v>1499.99</v>
      </c>
      <c r="DS58">
        <v>0.973001</v>
      </c>
      <c r="DT58">
        <v>2.6998899999999999E-2</v>
      </c>
      <c r="DU58">
        <v>0</v>
      </c>
      <c r="DV58">
        <v>2.3835999999999999</v>
      </c>
      <c r="DW58">
        <v>0</v>
      </c>
      <c r="DX58">
        <v>19169.5</v>
      </c>
      <c r="DY58">
        <v>13303.5</v>
      </c>
      <c r="DZ58">
        <v>38.311999999999998</v>
      </c>
      <c r="EA58">
        <v>41.75</v>
      </c>
      <c r="EB58">
        <v>39.125</v>
      </c>
      <c r="EC58">
        <v>39.625</v>
      </c>
      <c r="ED58">
        <v>38.5</v>
      </c>
      <c r="EE58">
        <v>1459.49</v>
      </c>
      <c r="EF58">
        <v>40.5</v>
      </c>
      <c r="EG58">
        <v>0</v>
      </c>
      <c r="EH58">
        <v>1657599225.2</v>
      </c>
      <c r="EI58">
        <v>0</v>
      </c>
      <c r="EJ58">
        <v>2.3802653846153849</v>
      </c>
      <c r="EK58">
        <v>-0.78007180475786142</v>
      </c>
      <c r="EL58">
        <v>-50.85128107982969</v>
      </c>
      <c r="EM58">
        <v>19196.02307692308</v>
      </c>
      <c r="EN58">
        <v>15</v>
      </c>
      <c r="EO58">
        <v>1657599258.0999999</v>
      </c>
      <c r="EP58" t="s">
        <v>525</v>
      </c>
      <c r="EQ58">
        <v>1657599258.0999999</v>
      </c>
      <c r="ER58">
        <v>1657598759.0999999</v>
      </c>
      <c r="ES58">
        <v>35</v>
      </c>
      <c r="ET58">
        <v>4.9000000000000002E-2</v>
      </c>
      <c r="EU58">
        <v>-1E-3</v>
      </c>
      <c r="EV58">
        <v>4.7450000000000001</v>
      </c>
      <c r="EW58">
        <v>0.80600000000000005</v>
      </c>
      <c r="EX58">
        <v>1000</v>
      </c>
      <c r="EY58">
        <v>20</v>
      </c>
      <c r="EZ58">
        <v>0.05</v>
      </c>
      <c r="FA58">
        <v>0.03</v>
      </c>
      <c r="FB58">
        <v>-33.397612195121951</v>
      </c>
      <c r="FC58">
        <v>7.4785149825783703</v>
      </c>
      <c r="FD58">
        <v>0.75014172163278936</v>
      </c>
      <c r="FE58">
        <v>0</v>
      </c>
      <c r="FF58">
        <v>4.4057919512195127</v>
      </c>
      <c r="FG58">
        <v>0.20897979094076011</v>
      </c>
      <c r="FH58">
        <v>2.207638383028375E-2</v>
      </c>
      <c r="FI58">
        <v>1</v>
      </c>
      <c r="FJ58">
        <v>1</v>
      </c>
      <c r="FK58">
        <v>2</v>
      </c>
      <c r="FL58" t="s">
        <v>400</v>
      </c>
      <c r="FM58">
        <v>3.0579499999999999</v>
      </c>
      <c r="FN58">
        <v>2.76363</v>
      </c>
      <c r="FO58">
        <v>0.18683</v>
      </c>
      <c r="FP58">
        <v>0.19222900000000001</v>
      </c>
      <c r="FQ58">
        <v>0.120209</v>
      </c>
      <c r="FR58">
        <v>0.107687</v>
      </c>
      <c r="FS58">
        <v>25711</v>
      </c>
      <c r="FT58">
        <v>19991.3</v>
      </c>
      <c r="FU58">
        <v>29696.6</v>
      </c>
      <c r="FV58">
        <v>24211.7</v>
      </c>
      <c r="FW58">
        <v>34331.599999999999</v>
      </c>
      <c r="FX58">
        <v>31533.200000000001</v>
      </c>
      <c r="FY58">
        <v>42895.6</v>
      </c>
      <c r="FZ58">
        <v>39481.5</v>
      </c>
      <c r="GA58">
        <v>2.0586500000000001</v>
      </c>
      <c r="GB58">
        <v>1.93543</v>
      </c>
      <c r="GC58">
        <v>7.4744199999999997E-2</v>
      </c>
      <c r="GD58">
        <v>0</v>
      </c>
      <c r="GE58">
        <v>26.806100000000001</v>
      </c>
      <c r="GF58">
        <v>999.9</v>
      </c>
      <c r="GG58">
        <v>49.3</v>
      </c>
      <c r="GH58">
        <v>34.5</v>
      </c>
      <c r="GI58">
        <v>26.742999999999999</v>
      </c>
      <c r="GJ58">
        <v>30.872</v>
      </c>
      <c r="GK58">
        <v>35.552900000000001</v>
      </c>
      <c r="GL58">
        <v>1</v>
      </c>
      <c r="GM58">
        <v>0.17541899999999999</v>
      </c>
      <c r="GN58">
        <v>1.3201099999999999</v>
      </c>
      <c r="GO58">
        <v>20.264199999999999</v>
      </c>
      <c r="GP58">
        <v>5.2282200000000003</v>
      </c>
      <c r="GQ58">
        <v>11.908099999999999</v>
      </c>
      <c r="GR58">
        <v>4.9640000000000004</v>
      </c>
      <c r="GS58">
        <v>3.2919999999999998</v>
      </c>
      <c r="GT58">
        <v>9999</v>
      </c>
      <c r="GU58">
        <v>9999</v>
      </c>
      <c r="GV58">
        <v>8983</v>
      </c>
      <c r="GW58">
        <v>988.1</v>
      </c>
      <c r="GX58">
        <v>1.87714</v>
      </c>
      <c r="GY58">
        <v>1.87548</v>
      </c>
      <c r="GZ58">
        <v>1.8741000000000001</v>
      </c>
      <c r="HA58">
        <v>1.87334</v>
      </c>
      <c r="HB58">
        <v>1.8748499999999999</v>
      </c>
      <c r="HC58">
        <v>1.8697900000000001</v>
      </c>
      <c r="HD58">
        <v>1.8739300000000001</v>
      </c>
      <c r="HE58">
        <v>1.87907</v>
      </c>
      <c r="HF58">
        <v>0</v>
      </c>
      <c r="HG58">
        <v>0</v>
      </c>
      <c r="HH58">
        <v>0</v>
      </c>
      <c r="HI58">
        <v>0</v>
      </c>
      <c r="HJ58" t="s">
        <v>401</v>
      </c>
      <c r="HK58" t="s">
        <v>402</v>
      </c>
      <c r="HL58" t="s">
        <v>403</v>
      </c>
      <c r="HM58" t="s">
        <v>404</v>
      </c>
      <c r="HN58" t="s">
        <v>404</v>
      </c>
      <c r="HO58" t="s">
        <v>403</v>
      </c>
      <c r="HP58">
        <v>0</v>
      </c>
      <c r="HQ58">
        <v>100</v>
      </c>
      <c r="HR58">
        <v>100</v>
      </c>
      <c r="HS58">
        <v>4.7450000000000001</v>
      </c>
      <c r="HT58">
        <v>0.94550000000000001</v>
      </c>
      <c r="HU58">
        <v>3.2588513816590998</v>
      </c>
      <c r="HV58">
        <v>3.163010181404715E-3</v>
      </c>
      <c r="HW58">
        <v>-2.0387379993135292E-6</v>
      </c>
      <c r="HX58">
        <v>3.1271754133825109E-10</v>
      </c>
      <c r="HY58">
        <v>0.25561367576040223</v>
      </c>
      <c r="HZ58">
        <v>2.270584893602463E-2</v>
      </c>
      <c r="IA58">
        <v>3.1699989254327387E-4</v>
      </c>
      <c r="IB58">
        <v>-2.3669067489602241E-6</v>
      </c>
      <c r="IC58">
        <v>4</v>
      </c>
      <c r="ID58">
        <v>1883</v>
      </c>
      <c r="IE58">
        <v>1</v>
      </c>
      <c r="IF58">
        <v>28</v>
      </c>
      <c r="IG58">
        <v>1.3</v>
      </c>
      <c r="IH58">
        <v>7.8</v>
      </c>
      <c r="II58">
        <v>2.20459</v>
      </c>
      <c r="IJ58">
        <v>2.4487299999999999</v>
      </c>
      <c r="IK58">
        <v>1.42578</v>
      </c>
      <c r="IL58">
        <v>2.2851599999999999</v>
      </c>
      <c r="IM58">
        <v>1.5478499999999999</v>
      </c>
      <c r="IN58">
        <v>2.3303199999999999</v>
      </c>
      <c r="IO58">
        <v>37.505899999999997</v>
      </c>
      <c r="IP58">
        <v>14.5436</v>
      </c>
      <c r="IQ58">
        <v>18</v>
      </c>
      <c r="IR58">
        <v>572.24599999999998</v>
      </c>
      <c r="IS58">
        <v>478.10500000000002</v>
      </c>
      <c r="IT58">
        <v>24.999700000000001</v>
      </c>
      <c r="IU58">
        <v>29.488600000000002</v>
      </c>
      <c r="IV58">
        <v>30.0002</v>
      </c>
      <c r="IW58">
        <v>29.431799999999999</v>
      </c>
      <c r="IX58">
        <v>29.361899999999999</v>
      </c>
      <c r="IY58">
        <v>44.138199999999998</v>
      </c>
      <c r="IZ58">
        <v>25.3567</v>
      </c>
      <c r="JA58">
        <v>0</v>
      </c>
      <c r="JB58">
        <v>25</v>
      </c>
      <c r="JC58">
        <v>1000</v>
      </c>
      <c r="JD58">
        <v>20.3124</v>
      </c>
      <c r="JE58">
        <v>99.405100000000004</v>
      </c>
      <c r="JF58">
        <v>100.468</v>
      </c>
    </row>
    <row r="59" spans="1:266" x14ac:dyDescent="0.2">
      <c r="A59">
        <v>43</v>
      </c>
      <c r="B59">
        <v>1657599334.0999999</v>
      </c>
      <c r="C59">
        <v>6335.5999999046326</v>
      </c>
      <c r="D59" t="s">
        <v>526</v>
      </c>
      <c r="E59" t="s">
        <v>527</v>
      </c>
      <c r="F59" t="s">
        <v>394</v>
      </c>
      <c r="H59" t="s">
        <v>493</v>
      </c>
      <c r="I59" t="s">
        <v>494</v>
      </c>
      <c r="J59" t="s">
        <v>626</v>
      </c>
      <c r="K59">
        <v>1657599334.0999999</v>
      </c>
      <c r="L59">
        <f t="shared" si="46"/>
        <v>4.0205552812250375E-3</v>
      </c>
      <c r="M59">
        <f t="shared" si="47"/>
        <v>4.0205552812250378</v>
      </c>
      <c r="N59">
        <f t="shared" si="48"/>
        <v>26.883468890312361</v>
      </c>
      <c r="O59">
        <f t="shared" si="49"/>
        <v>1165.5889999999999</v>
      </c>
      <c r="P59">
        <f t="shared" si="50"/>
        <v>1004.7201257032933</v>
      </c>
      <c r="Q59">
        <f t="shared" si="51"/>
        <v>101.85739914829085</v>
      </c>
      <c r="R59">
        <f t="shared" si="52"/>
        <v>118.16610514570088</v>
      </c>
      <c r="S59">
        <f t="shared" si="53"/>
        <v>0.33652511586831912</v>
      </c>
      <c r="T59">
        <f t="shared" si="54"/>
        <v>1.9200453624068383</v>
      </c>
      <c r="U59">
        <f t="shared" si="55"/>
        <v>0.30686138489744724</v>
      </c>
      <c r="V59">
        <f t="shared" si="56"/>
        <v>0.19423516783800029</v>
      </c>
      <c r="W59">
        <f t="shared" si="57"/>
        <v>241.725798</v>
      </c>
      <c r="X59">
        <f t="shared" si="58"/>
        <v>28.344801342080451</v>
      </c>
      <c r="Y59">
        <f t="shared" si="59"/>
        <v>28.344801342080451</v>
      </c>
      <c r="Z59">
        <f t="shared" si="60"/>
        <v>3.8717908970320192</v>
      </c>
      <c r="AA59">
        <f t="shared" si="61"/>
        <v>68.9970663270621</v>
      </c>
      <c r="AB59">
        <f t="shared" si="62"/>
        <v>2.5858102163698398</v>
      </c>
      <c r="AC59">
        <f t="shared" si="63"/>
        <v>3.7477103796159965</v>
      </c>
      <c r="AD59">
        <f t="shared" si="64"/>
        <v>1.2859806806621794</v>
      </c>
      <c r="AE59">
        <f t="shared" si="65"/>
        <v>-177.30648790202414</v>
      </c>
      <c r="AF59">
        <f t="shared" si="66"/>
        <v>-57.864177361570945</v>
      </c>
      <c r="AG59">
        <f t="shared" si="67"/>
        <v>-6.5734291626423644</v>
      </c>
      <c r="AH59">
        <f t="shared" si="68"/>
        <v>-1.8296426237448316E-2</v>
      </c>
      <c r="AI59">
        <v>0</v>
      </c>
      <c r="AJ59">
        <v>0</v>
      </c>
      <c r="AK59">
        <f t="shared" si="69"/>
        <v>1</v>
      </c>
      <c r="AL59">
        <f t="shared" si="70"/>
        <v>0</v>
      </c>
      <c r="AM59">
        <f t="shared" si="71"/>
        <v>25830.25192011525</v>
      </c>
      <c r="AN59" t="s">
        <v>397</v>
      </c>
      <c r="AO59" t="s">
        <v>397</v>
      </c>
      <c r="AP59">
        <v>0</v>
      </c>
      <c r="AQ59">
        <v>0</v>
      </c>
      <c r="AR59" t="e">
        <f t="shared" si="72"/>
        <v>#DIV/0!</v>
      </c>
      <c r="AS59">
        <v>0</v>
      </c>
      <c r="AT59" t="s">
        <v>397</v>
      </c>
      <c r="AU59" t="s">
        <v>397</v>
      </c>
      <c r="AV59">
        <v>0</v>
      </c>
      <c r="AW59">
        <v>0</v>
      </c>
      <c r="AX59" t="e">
        <f t="shared" si="73"/>
        <v>#DIV/0!</v>
      </c>
      <c r="AY59">
        <v>0.5</v>
      </c>
      <c r="AZ59">
        <f t="shared" si="74"/>
        <v>1261.1142</v>
      </c>
      <c r="BA59">
        <f t="shared" si="75"/>
        <v>26.883468890312361</v>
      </c>
      <c r="BB59" t="e">
        <f t="shared" si="76"/>
        <v>#DIV/0!</v>
      </c>
      <c r="BC59">
        <f t="shared" si="77"/>
        <v>2.1317235893713957E-2</v>
      </c>
      <c r="BD59" t="e">
        <f t="shared" si="78"/>
        <v>#DIV/0!</v>
      </c>
      <c r="BE59" t="e">
        <f t="shared" si="79"/>
        <v>#DIV/0!</v>
      </c>
      <c r="BF59" t="s">
        <v>397</v>
      </c>
      <c r="BG59">
        <v>0</v>
      </c>
      <c r="BH59" t="e">
        <f t="shared" si="80"/>
        <v>#DIV/0!</v>
      </c>
      <c r="BI59" t="e">
        <f t="shared" si="81"/>
        <v>#DIV/0!</v>
      </c>
      <c r="BJ59" t="e">
        <f t="shared" si="82"/>
        <v>#DIV/0!</v>
      </c>
      <c r="BK59" t="e">
        <f t="shared" si="83"/>
        <v>#DIV/0!</v>
      </c>
      <c r="BL59" t="e">
        <f t="shared" si="84"/>
        <v>#DIV/0!</v>
      </c>
      <c r="BM59" t="e">
        <f t="shared" si="85"/>
        <v>#DIV/0!</v>
      </c>
      <c r="BN59" t="e">
        <f t="shared" si="86"/>
        <v>#DIV/0!</v>
      </c>
      <c r="BO59" t="e">
        <f t="shared" si="87"/>
        <v>#DIV/0!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f t="shared" si="88"/>
        <v>1499.88</v>
      </c>
      <c r="CI59">
        <f t="shared" si="89"/>
        <v>1261.1142</v>
      </c>
      <c r="CJ59">
        <f t="shared" si="90"/>
        <v>0.84081006480518439</v>
      </c>
      <c r="CK59">
        <f t="shared" si="91"/>
        <v>0.16116342507400591</v>
      </c>
      <c r="CL59">
        <v>6</v>
      </c>
      <c r="CM59">
        <v>0.5</v>
      </c>
      <c r="CN59" t="s">
        <v>398</v>
      </c>
      <c r="CO59">
        <v>2</v>
      </c>
      <c r="CP59">
        <v>1657599334.0999999</v>
      </c>
      <c r="CQ59">
        <v>1165.5889999999999</v>
      </c>
      <c r="CR59">
        <v>1200.02</v>
      </c>
      <c r="CS59">
        <v>25.506399999999999</v>
      </c>
      <c r="CT59">
        <v>21.2333</v>
      </c>
      <c r="CU59">
        <v>1160.9100000000001</v>
      </c>
      <c r="CV59">
        <v>24.537800000000001</v>
      </c>
      <c r="CW59">
        <v>550.14</v>
      </c>
      <c r="CX59">
        <v>101.279</v>
      </c>
      <c r="CY59">
        <v>9.9878099999999997E-2</v>
      </c>
      <c r="CZ59">
        <v>27.785799999999998</v>
      </c>
      <c r="DA59">
        <v>28.22</v>
      </c>
      <c r="DB59">
        <v>999.9</v>
      </c>
      <c r="DC59">
        <v>0</v>
      </c>
      <c r="DD59">
        <v>0</v>
      </c>
      <c r="DE59">
        <v>5008.12</v>
      </c>
      <c r="DF59">
        <v>0</v>
      </c>
      <c r="DG59">
        <v>1655.89</v>
      </c>
      <c r="DH59">
        <v>-34.387900000000002</v>
      </c>
      <c r="DI59">
        <v>1196.1400000000001</v>
      </c>
      <c r="DJ59">
        <v>1226.05</v>
      </c>
      <c r="DK59">
        <v>4.2731199999999996</v>
      </c>
      <c r="DL59">
        <v>1200.02</v>
      </c>
      <c r="DM59">
        <v>21.2333</v>
      </c>
      <c r="DN59">
        <v>2.5832600000000001</v>
      </c>
      <c r="DO59">
        <v>2.1504799999999999</v>
      </c>
      <c r="DP59">
        <v>21.5608</v>
      </c>
      <c r="DQ59">
        <v>18.598099999999999</v>
      </c>
      <c r="DR59">
        <v>1499.88</v>
      </c>
      <c r="DS59">
        <v>0.973001</v>
      </c>
      <c r="DT59">
        <v>2.6998899999999999E-2</v>
      </c>
      <c r="DU59">
        <v>0</v>
      </c>
      <c r="DV59">
        <v>2.6899000000000002</v>
      </c>
      <c r="DW59">
        <v>0</v>
      </c>
      <c r="DX59">
        <v>19347.400000000001</v>
      </c>
      <c r="DY59">
        <v>13302.5</v>
      </c>
      <c r="DZ59">
        <v>37.936999999999998</v>
      </c>
      <c r="EA59">
        <v>40.25</v>
      </c>
      <c r="EB59">
        <v>38.561999999999998</v>
      </c>
      <c r="EC59">
        <v>38.875</v>
      </c>
      <c r="ED59">
        <v>38.125</v>
      </c>
      <c r="EE59">
        <v>1459.38</v>
      </c>
      <c r="EF59">
        <v>40.5</v>
      </c>
      <c r="EG59">
        <v>0</v>
      </c>
      <c r="EH59">
        <v>1657599333.8</v>
      </c>
      <c r="EI59">
        <v>0</v>
      </c>
      <c r="EJ59">
        <v>2.4114599999999999</v>
      </c>
      <c r="EK59">
        <v>-8.1023084671142054E-2</v>
      </c>
      <c r="EL59">
        <v>-361.03077087782071</v>
      </c>
      <c r="EM59">
        <v>19432.383999999998</v>
      </c>
      <c r="EN59">
        <v>15</v>
      </c>
      <c r="EO59">
        <v>1657599364.5999999</v>
      </c>
      <c r="EP59" t="s">
        <v>528</v>
      </c>
      <c r="EQ59">
        <v>1657599364.5999999</v>
      </c>
      <c r="ER59">
        <v>1657598759.0999999</v>
      </c>
      <c r="ES59">
        <v>36</v>
      </c>
      <c r="ET59">
        <v>-3.3000000000000002E-2</v>
      </c>
      <c r="EU59">
        <v>-1E-3</v>
      </c>
      <c r="EV59">
        <v>4.6790000000000003</v>
      </c>
      <c r="EW59">
        <v>0.80600000000000005</v>
      </c>
      <c r="EX59">
        <v>1200</v>
      </c>
      <c r="EY59">
        <v>20</v>
      </c>
      <c r="EZ59">
        <v>0.06</v>
      </c>
      <c r="FA59">
        <v>0.03</v>
      </c>
      <c r="FB59">
        <v>-35.603924390243897</v>
      </c>
      <c r="FC59">
        <v>5.9591393728221806</v>
      </c>
      <c r="FD59">
        <v>0.64616543180425123</v>
      </c>
      <c r="FE59">
        <v>0</v>
      </c>
      <c r="FF59">
        <v>4.2731609756097564</v>
      </c>
      <c r="FG59">
        <v>-4.5407665505456699E-4</v>
      </c>
      <c r="FH59">
        <v>1.4422370916994101E-3</v>
      </c>
      <c r="FI59">
        <v>1</v>
      </c>
      <c r="FJ59">
        <v>1</v>
      </c>
      <c r="FK59">
        <v>2</v>
      </c>
      <c r="FL59" t="s">
        <v>400</v>
      </c>
      <c r="FM59">
        <v>3.0579999999999998</v>
      </c>
      <c r="FN59">
        <v>2.7638600000000002</v>
      </c>
      <c r="FO59">
        <v>0.21054</v>
      </c>
      <c r="FP59">
        <v>0.21582200000000001</v>
      </c>
      <c r="FQ59">
        <v>0.12257999999999999</v>
      </c>
      <c r="FR59">
        <v>0.11086500000000001</v>
      </c>
      <c r="FS59">
        <v>24954.6</v>
      </c>
      <c r="FT59">
        <v>19403.099999999999</v>
      </c>
      <c r="FU59">
        <v>29690</v>
      </c>
      <c r="FV59">
        <v>24207.5</v>
      </c>
      <c r="FW59">
        <v>34230.6</v>
      </c>
      <c r="FX59">
        <v>31415.1</v>
      </c>
      <c r="FY59">
        <v>42885.5</v>
      </c>
      <c r="FZ59">
        <v>39474.6</v>
      </c>
      <c r="GA59">
        <v>2.0577999999999999</v>
      </c>
      <c r="GB59">
        <v>1.93557</v>
      </c>
      <c r="GC59">
        <v>7.1611300000000003E-2</v>
      </c>
      <c r="GD59">
        <v>0</v>
      </c>
      <c r="GE59">
        <v>27.0502</v>
      </c>
      <c r="GF59">
        <v>999.9</v>
      </c>
      <c r="GG59">
        <v>49</v>
      </c>
      <c r="GH59">
        <v>34.6</v>
      </c>
      <c r="GI59">
        <v>26.728999999999999</v>
      </c>
      <c r="GJ59">
        <v>30.611999999999998</v>
      </c>
      <c r="GK59">
        <v>35.881399999999999</v>
      </c>
      <c r="GL59">
        <v>1</v>
      </c>
      <c r="GM59">
        <v>0.18292700000000001</v>
      </c>
      <c r="GN59">
        <v>1.4068700000000001</v>
      </c>
      <c r="GO59">
        <v>20.261500000000002</v>
      </c>
      <c r="GP59">
        <v>5.2274700000000003</v>
      </c>
      <c r="GQ59">
        <v>11.908099999999999</v>
      </c>
      <c r="GR59">
        <v>4.9637000000000002</v>
      </c>
      <c r="GS59">
        <v>3.2919999999999998</v>
      </c>
      <c r="GT59">
        <v>9999</v>
      </c>
      <c r="GU59">
        <v>9999</v>
      </c>
      <c r="GV59">
        <v>8983</v>
      </c>
      <c r="GW59">
        <v>988.2</v>
      </c>
      <c r="GX59">
        <v>1.87714</v>
      </c>
      <c r="GY59">
        <v>1.8754999999999999</v>
      </c>
      <c r="GZ59">
        <v>1.8741399999999999</v>
      </c>
      <c r="HA59">
        <v>1.8733500000000001</v>
      </c>
      <c r="HB59">
        <v>1.8748499999999999</v>
      </c>
      <c r="HC59">
        <v>1.86981</v>
      </c>
      <c r="HD59">
        <v>1.8739399999999999</v>
      </c>
      <c r="HE59">
        <v>1.8791100000000001</v>
      </c>
      <c r="HF59">
        <v>0</v>
      </c>
      <c r="HG59">
        <v>0</v>
      </c>
      <c r="HH59">
        <v>0</v>
      </c>
      <c r="HI59">
        <v>0</v>
      </c>
      <c r="HJ59" t="s">
        <v>401</v>
      </c>
      <c r="HK59" t="s">
        <v>402</v>
      </c>
      <c r="HL59" t="s">
        <v>403</v>
      </c>
      <c r="HM59" t="s">
        <v>404</v>
      </c>
      <c r="HN59" t="s">
        <v>404</v>
      </c>
      <c r="HO59" t="s">
        <v>403</v>
      </c>
      <c r="HP59">
        <v>0</v>
      </c>
      <c r="HQ59">
        <v>100</v>
      </c>
      <c r="HR59">
        <v>100</v>
      </c>
      <c r="HS59">
        <v>4.6790000000000003</v>
      </c>
      <c r="HT59">
        <v>0.96860000000000002</v>
      </c>
      <c r="HU59">
        <v>3.3085434994811291</v>
      </c>
      <c r="HV59">
        <v>3.163010181404715E-3</v>
      </c>
      <c r="HW59">
        <v>-2.0387379993135292E-6</v>
      </c>
      <c r="HX59">
        <v>3.1271754133825109E-10</v>
      </c>
      <c r="HY59">
        <v>0.25561367576040223</v>
      </c>
      <c r="HZ59">
        <v>2.270584893602463E-2</v>
      </c>
      <c r="IA59">
        <v>3.1699989254327387E-4</v>
      </c>
      <c r="IB59">
        <v>-2.3669067489602241E-6</v>
      </c>
      <c r="IC59">
        <v>4</v>
      </c>
      <c r="ID59">
        <v>1883</v>
      </c>
      <c r="IE59">
        <v>1</v>
      </c>
      <c r="IF59">
        <v>28</v>
      </c>
      <c r="IG59">
        <v>1.3</v>
      </c>
      <c r="IH59">
        <v>9.6</v>
      </c>
      <c r="II59">
        <v>2.5671400000000002</v>
      </c>
      <c r="IJ59">
        <v>2.4426299999999999</v>
      </c>
      <c r="IK59">
        <v>1.42578</v>
      </c>
      <c r="IL59">
        <v>2.2863799999999999</v>
      </c>
      <c r="IM59">
        <v>1.5478499999999999</v>
      </c>
      <c r="IN59">
        <v>2.2778299999999998</v>
      </c>
      <c r="IO59">
        <v>37.602200000000003</v>
      </c>
      <c r="IP59">
        <v>14.517300000000001</v>
      </c>
      <c r="IQ59">
        <v>18</v>
      </c>
      <c r="IR59">
        <v>572.20600000000002</v>
      </c>
      <c r="IS59">
        <v>478.68099999999998</v>
      </c>
      <c r="IT59">
        <v>25.0002</v>
      </c>
      <c r="IU59">
        <v>29.561</v>
      </c>
      <c r="IV59">
        <v>30.000399999999999</v>
      </c>
      <c r="IW59">
        <v>29.491099999999999</v>
      </c>
      <c r="IX59">
        <v>29.421500000000002</v>
      </c>
      <c r="IY59">
        <v>51.392600000000002</v>
      </c>
      <c r="IZ59">
        <v>22.283799999999999</v>
      </c>
      <c r="JA59">
        <v>0</v>
      </c>
      <c r="JB59">
        <v>25</v>
      </c>
      <c r="JC59">
        <v>1200</v>
      </c>
      <c r="JD59">
        <v>21.175899999999999</v>
      </c>
      <c r="JE59">
        <v>99.382199999999997</v>
      </c>
      <c r="JF59">
        <v>100.45099999999999</v>
      </c>
    </row>
    <row r="60" spans="1:266" x14ac:dyDescent="0.2">
      <c r="A60">
        <v>44</v>
      </c>
      <c r="B60">
        <v>1657599440.5999999</v>
      </c>
      <c r="C60">
        <v>6442.0999999046326</v>
      </c>
      <c r="D60" t="s">
        <v>529</v>
      </c>
      <c r="E60" t="s">
        <v>530</v>
      </c>
      <c r="F60" t="s">
        <v>394</v>
      </c>
      <c r="H60" t="s">
        <v>493</v>
      </c>
      <c r="I60" t="s">
        <v>494</v>
      </c>
      <c r="J60" t="s">
        <v>626</v>
      </c>
      <c r="K60">
        <v>1657599440.5999999</v>
      </c>
      <c r="L60">
        <f t="shared" si="46"/>
        <v>3.9931819807427511E-3</v>
      </c>
      <c r="M60">
        <f t="shared" si="47"/>
        <v>3.9931819807427513</v>
      </c>
      <c r="N60">
        <f t="shared" si="48"/>
        <v>27.420965882981516</v>
      </c>
      <c r="O60">
        <f t="shared" si="49"/>
        <v>1463.6220000000001</v>
      </c>
      <c r="P60">
        <f t="shared" si="50"/>
        <v>1288.8251884253646</v>
      </c>
      <c r="Q60">
        <f t="shared" si="51"/>
        <v>130.65998663525102</v>
      </c>
      <c r="R60">
        <f t="shared" si="52"/>
        <v>148.38073671783599</v>
      </c>
      <c r="S60">
        <f t="shared" si="53"/>
        <v>0.32550133801197473</v>
      </c>
      <c r="T60">
        <f t="shared" si="54"/>
        <v>1.9160405471797639</v>
      </c>
      <c r="U60">
        <f t="shared" si="55"/>
        <v>0.2976103445829873</v>
      </c>
      <c r="V60">
        <f t="shared" si="56"/>
        <v>0.18831280069894082</v>
      </c>
      <c r="W60">
        <f t="shared" si="57"/>
        <v>241.75133399999999</v>
      </c>
      <c r="X60">
        <f t="shared" si="58"/>
        <v>28.372158442890218</v>
      </c>
      <c r="Y60">
        <f t="shared" si="59"/>
        <v>28.372158442890218</v>
      </c>
      <c r="Z60">
        <f t="shared" si="60"/>
        <v>3.8779541997625122</v>
      </c>
      <c r="AA60">
        <f t="shared" si="61"/>
        <v>68.270120406761478</v>
      </c>
      <c r="AB60">
        <f t="shared" si="62"/>
        <v>2.5608978533628002</v>
      </c>
      <c r="AC60">
        <f t="shared" si="63"/>
        <v>3.7511254383391548</v>
      </c>
      <c r="AD60">
        <f t="shared" si="64"/>
        <v>1.317056346399712</v>
      </c>
      <c r="AE60">
        <f t="shared" si="65"/>
        <v>-176.09932535075532</v>
      </c>
      <c r="AF60">
        <f t="shared" si="66"/>
        <v>-58.957964761941788</v>
      </c>
      <c r="AG60">
        <f t="shared" si="67"/>
        <v>-6.7131205143622372</v>
      </c>
      <c r="AH60">
        <f t="shared" si="68"/>
        <v>-1.9076627059355644E-2</v>
      </c>
      <c r="AI60">
        <v>0</v>
      </c>
      <c r="AJ60">
        <v>0</v>
      </c>
      <c r="AK60">
        <f t="shared" si="69"/>
        <v>1</v>
      </c>
      <c r="AL60">
        <f t="shared" si="70"/>
        <v>0</v>
      </c>
      <c r="AM60">
        <f t="shared" si="71"/>
        <v>25728.347841524264</v>
      </c>
      <c r="AN60" t="s">
        <v>397</v>
      </c>
      <c r="AO60" t="s">
        <v>397</v>
      </c>
      <c r="AP60">
        <v>0</v>
      </c>
      <c r="AQ60">
        <v>0</v>
      </c>
      <c r="AR60" t="e">
        <f t="shared" si="72"/>
        <v>#DIV/0!</v>
      </c>
      <c r="AS60">
        <v>0</v>
      </c>
      <c r="AT60" t="s">
        <v>397</v>
      </c>
      <c r="AU60" t="s">
        <v>397</v>
      </c>
      <c r="AV60">
        <v>0</v>
      </c>
      <c r="AW60">
        <v>0</v>
      </c>
      <c r="AX60" t="e">
        <f t="shared" si="73"/>
        <v>#DIV/0!</v>
      </c>
      <c r="AY60">
        <v>0.5</v>
      </c>
      <c r="AZ60">
        <f t="shared" si="74"/>
        <v>1261.2485999999999</v>
      </c>
      <c r="BA60">
        <f t="shared" si="75"/>
        <v>27.420965882981516</v>
      </c>
      <c r="BB60" t="e">
        <f t="shared" si="76"/>
        <v>#DIV/0!</v>
      </c>
      <c r="BC60">
        <f t="shared" si="77"/>
        <v>2.1741126914219384E-2</v>
      </c>
      <c r="BD60" t="e">
        <f t="shared" si="78"/>
        <v>#DIV/0!</v>
      </c>
      <c r="BE60" t="e">
        <f t="shared" si="79"/>
        <v>#DIV/0!</v>
      </c>
      <c r="BF60" t="s">
        <v>397</v>
      </c>
      <c r="BG60">
        <v>0</v>
      </c>
      <c r="BH60" t="e">
        <f t="shared" si="80"/>
        <v>#DIV/0!</v>
      </c>
      <c r="BI60" t="e">
        <f t="shared" si="81"/>
        <v>#DIV/0!</v>
      </c>
      <c r="BJ60" t="e">
        <f t="shared" si="82"/>
        <v>#DIV/0!</v>
      </c>
      <c r="BK60" t="e">
        <f t="shared" si="83"/>
        <v>#DIV/0!</v>
      </c>
      <c r="BL60" t="e">
        <f t="shared" si="84"/>
        <v>#DIV/0!</v>
      </c>
      <c r="BM60" t="e">
        <f t="shared" si="85"/>
        <v>#DIV/0!</v>
      </c>
      <c r="BN60" t="e">
        <f t="shared" si="86"/>
        <v>#DIV/0!</v>
      </c>
      <c r="BO60" t="e">
        <f t="shared" si="87"/>
        <v>#DIV/0!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f t="shared" si="88"/>
        <v>1500.04</v>
      </c>
      <c r="CI60">
        <f t="shared" si="89"/>
        <v>1261.2485999999999</v>
      </c>
      <c r="CJ60">
        <f t="shared" si="90"/>
        <v>0.84080997840057592</v>
      </c>
      <c r="CK60">
        <f t="shared" si="91"/>
        <v>0.16116325831311165</v>
      </c>
      <c r="CL60">
        <v>6</v>
      </c>
      <c r="CM60">
        <v>0.5</v>
      </c>
      <c r="CN60" t="s">
        <v>398</v>
      </c>
      <c r="CO60">
        <v>2</v>
      </c>
      <c r="CP60">
        <v>1657599440.5999999</v>
      </c>
      <c r="CQ60">
        <v>1463.6220000000001</v>
      </c>
      <c r="CR60">
        <v>1499.9</v>
      </c>
      <c r="CS60">
        <v>25.2606</v>
      </c>
      <c r="CT60">
        <v>21.015799999999999</v>
      </c>
      <c r="CU60">
        <v>1458.87</v>
      </c>
      <c r="CV60">
        <v>24.424600000000002</v>
      </c>
      <c r="CW60">
        <v>550.17600000000004</v>
      </c>
      <c r="CX60">
        <v>101.279</v>
      </c>
      <c r="CY60">
        <v>0.100138</v>
      </c>
      <c r="CZ60">
        <v>27.801400000000001</v>
      </c>
      <c r="DA60">
        <v>28.214600000000001</v>
      </c>
      <c r="DB60">
        <v>999.9</v>
      </c>
      <c r="DC60">
        <v>0</v>
      </c>
      <c r="DD60">
        <v>0</v>
      </c>
      <c r="DE60">
        <v>4991.25</v>
      </c>
      <c r="DF60">
        <v>0</v>
      </c>
      <c r="DG60">
        <v>1667.61</v>
      </c>
      <c r="DH60">
        <v>-36.507599999999996</v>
      </c>
      <c r="DI60">
        <v>1501.52</v>
      </c>
      <c r="DJ60">
        <v>1532.1</v>
      </c>
      <c r="DK60">
        <v>4.3736899999999999</v>
      </c>
      <c r="DL60">
        <v>1499.9</v>
      </c>
      <c r="DM60">
        <v>21.015799999999999</v>
      </c>
      <c r="DN60">
        <v>2.5714100000000002</v>
      </c>
      <c r="DO60">
        <v>2.12845</v>
      </c>
      <c r="DP60">
        <v>21.485700000000001</v>
      </c>
      <c r="DQ60">
        <v>18.433700000000002</v>
      </c>
      <c r="DR60">
        <v>1500.04</v>
      </c>
      <c r="DS60">
        <v>0.973001</v>
      </c>
      <c r="DT60">
        <v>2.6998899999999999E-2</v>
      </c>
      <c r="DU60">
        <v>0</v>
      </c>
      <c r="DV60">
        <v>2.0085999999999999</v>
      </c>
      <c r="DW60">
        <v>0</v>
      </c>
      <c r="DX60">
        <v>19578.7</v>
      </c>
      <c r="DY60">
        <v>13303.9</v>
      </c>
      <c r="DZ60">
        <v>37.311999999999998</v>
      </c>
      <c r="EA60">
        <v>39.436999999999998</v>
      </c>
      <c r="EB60">
        <v>37.875</v>
      </c>
      <c r="EC60">
        <v>38.25</v>
      </c>
      <c r="ED60">
        <v>37.5</v>
      </c>
      <c r="EE60">
        <v>1459.54</v>
      </c>
      <c r="EF60">
        <v>40.5</v>
      </c>
      <c r="EG60">
        <v>0</v>
      </c>
      <c r="EH60">
        <v>1657599440.5999999</v>
      </c>
      <c r="EI60">
        <v>0</v>
      </c>
      <c r="EJ60">
        <v>2.3619880000000002</v>
      </c>
      <c r="EK60">
        <v>0.112015384367841</v>
      </c>
      <c r="EL60">
        <v>-140.30769237892329</v>
      </c>
      <c r="EM60">
        <v>19567.240000000002</v>
      </c>
      <c r="EN60">
        <v>15</v>
      </c>
      <c r="EO60">
        <v>1657599481.0999999</v>
      </c>
      <c r="EP60" t="s">
        <v>531</v>
      </c>
      <c r="EQ60">
        <v>1657599481.0999999</v>
      </c>
      <c r="ER60">
        <v>1657599464.5999999</v>
      </c>
      <c r="ES60">
        <v>37</v>
      </c>
      <c r="ET60">
        <v>0.25800000000000001</v>
      </c>
      <c r="EU60">
        <v>1.2E-2</v>
      </c>
      <c r="EV60">
        <v>4.7519999999999998</v>
      </c>
      <c r="EW60">
        <v>0.83599999999999997</v>
      </c>
      <c r="EX60">
        <v>1500</v>
      </c>
      <c r="EY60">
        <v>21</v>
      </c>
      <c r="EZ60">
        <v>0.14000000000000001</v>
      </c>
      <c r="FA60">
        <v>0.03</v>
      </c>
      <c r="FB60">
        <v>-37.184114999999998</v>
      </c>
      <c r="FC60">
        <v>3.3637328330206948</v>
      </c>
      <c r="FD60">
        <v>0.335654090955257</v>
      </c>
      <c r="FE60">
        <v>0</v>
      </c>
      <c r="FF60">
        <v>4.3895770000000001</v>
      </c>
      <c r="FG60">
        <v>-0.12793418386492161</v>
      </c>
      <c r="FH60">
        <v>1.390999823867708E-2</v>
      </c>
      <c r="FI60">
        <v>1</v>
      </c>
      <c r="FJ60">
        <v>1</v>
      </c>
      <c r="FK60">
        <v>2</v>
      </c>
      <c r="FL60" t="s">
        <v>400</v>
      </c>
      <c r="FM60">
        <v>3.0580099999999999</v>
      </c>
      <c r="FN60">
        <v>2.7640500000000001</v>
      </c>
      <c r="FO60">
        <v>0.242558</v>
      </c>
      <c r="FP60">
        <v>0.24759900000000001</v>
      </c>
      <c r="FQ60">
        <v>0.122172</v>
      </c>
      <c r="FR60">
        <v>0.11006000000000001</v>
      </c>
      <c r="FS60">
        <v>23937.4</v>
      </c>
      <c r="FT60">
        <v>18614</v>
      </c>
      <c r="FU60">
        <v>29685.8</v>
      </c>
      <c r="FV60">
        <v>24205.4</v>
      </c>
      <c r="FW60">
        <v>34242.800000000003</v>
      </c>
      <c r="FX60">
        <v>31442.400000000001</v>
      </c>
      <c r="FY60">
        <v>42878.6</v>
      </c>
      <c r="FZ60">
        <v>39471.199999999997</v>
      </c>
      <c r="GA60">
        <v>2.0571999999999999</v>
      </c>
      <c r="GB60">
        <v>1.9348000000000001</v>
      </c>
      <c r="GC60">
        <v>7.0177000000000003E-2</v>
      </c>
      <c r="GD60">
        <v>0</v>
      </c>
      <c r="GE60">
        <v>27.068200000000001</v>
      </c>
      <c r="GF60">
        <v>999.9</v>
      </c>
      <c r="GG60">
        <v>48.8</v>
      </c>
      <c r="GH60">
        <v>34.799999999999997</v>
      </c>
      <c r="GI60">
        <v>26.9145</v>
      </c>
      <c r="GJ60">
        <v>31.071999999999999</v>
      </c>
      <c r="GK60">
        <v>35.420699999999997</v>
      </c>
      <c r="GL60">
        <v>1</v>
      </c>
      <c r="GM60">
        <v>0.187947</v>
      </c>
      <c r="GN60">
        <v>1.44502</v>
      </c>
      <c r="GO60">
        <v>20.261700000000001</v>
      </c>
      <c r="GP60">
        <v>5.2234299999999996</v>
      </c>
      <c r="GQ60">
        <v>11.908099999999999</v>
      </c>
      <c r="GR60">
        <v>4.9638</v>
      </c>
      <c r="GS60">
        <v>3.2919999999999998</v>
      </c>
      <c r="GT60">
        <v>9999</v>
      </c>
      <c r="GU60">
        <v>9999</v>
      </c>
      <c r="GV60">
        <v>8983</v>
      </c>
      <c r="GW60">
        <v>988.2</v>
      </c>
      <c r="GX60">
        <v>1.87714</v>
      </c>
      <c r="GY60">
        <v>1.87548</v>
      </c>
      <c r="GZ60">
        <v>1.87419</v>
      </c>
      <c r="HA60">
        <v>1.8733299999999999</v>
      </c>
      <c r="HB60">
        <v>1.8748499999999999</v>
      </c>
      <c r="HC60">
        <v>1.8697999999999999</v>
      </c>
      <c r="HD60">
        <v>1.8739300000000001</v>
      </c>
      <c r="HE60">
        <v>1.8790800000000001</v>
      </c>
      <c r="HF60">
        <v>0</v>
      </c>
      <c r="HG60">
        <v>0</v>
      </c>
      <c r="HH60">
        <v>0</v>
      </c>
      <c r="HI60">
        <v>0</v>
      </c>
      <c r="HJ60" t="s">
        <v>401</v>
      </c>
      <c r="HK60" t="s">
        <v>402</v>
      </c>
      <c r="HL60" t="s">
        <v>403</v>
      </c>
      <c r="HM60" t="s">
        <v>404</v>
      </c>
      <c r="HN60" t="s">
        <v>404</v>
      </c>
      <c r="HO60" t="s">
        <v>403</v>
      </c>
      <c r="HP60">
        <v>0</v>
      </c>
      <c r="HQ60">
        <v>100</v>
      </c>
      <c r="HR60">
        <v>100</v>
      </c>
      <c r="HS60">
        <v>4.7519999999999998</v>
      </c>
      <c r="HT60">
        <v>0.83599999999999997</v>
      </c>
      <c r="HU60">
        <v>3.2766626965420471</v>
      </c>
      <c r="HV60">
        <v>3.163010181404715E-3</v>
      </c>
      <c r="HW60">
        <v>-2.0387379993135292E-6</v>
      </c>
      <c r="HX60">
        <v>3.1271754133825109E-10</v>
      </c>
      <c r="HY60">
        <v>0.25561367576040223</v>
      </c>
      <c r="HZ60">
        <v>2.270584893602463E-2</v>
      </c>
      <c r="IA60">
        <v>3.1699989254327387E-4</v>
      </c>
      <c r="IB60">
        <v>-2.3669067489602241E-6</v>
      </c>
      <c r="IC60">
        <v>4</v>
      </c>
      <c r="ID60">
        <v>1883</v>
      </c>
      <c r="IE60">
        <v>1</v>
      </c>
      <c r="IF60">
        <v>28</v>
      </c>
      <c r="IG60">
        <v>1.3</v>
      </c>
      <c r="IH60">
        <v>11.4</v>
      </c>
      <c r="II60">
        <v>3.0883799999999999</v>
      </c>
      <c r="IJ60">
        <v>2.4096700000000002</v>
      </c>
      <c r="IK60">
        <v>1.42578</v>
      </c>
      <c r="IL60">
        <v>2.2863799999999999</v>
      </c>
      <c r="IM60">
        <v>1.5478499999999999</v>
      </c>
      <c r="IN60">
        <v>2.3925800000000002</v>
      </c>
      <c r="IO60">
        <v>37.674500000000002</v>
      </c>
      <c r="IP60">
        <v>14.5085</v>
      </c>
      <c r="IQ60">
        <v>18</v>
      </c>
      <c r="IR60">
        <v>572.26599999999996</v>
      </c>
      <c r="IS60">
        <v>478.57600000000002</v>
      </c>
      <c r="IT60">
        <v>25.000900000000001</v>
      </c>
      <c r="IU60">
        <v>29.626000000000001</v>
      </c>
      <c r="IV60">
        <v>30.000299999999999</v>
      </c>
      <c r="IW60">
        <v>29.5427</v>
      </c>
      <c r="IX60">
        <v>29.469000000000001</v>
      </c>
      <c r="IY60">
        <v>61.829900000000002</v>
      </c>
      <c r="IZ60">
        <v>23.103400000000001</v>
      </c>
      <c r="JA60">
        <v>0</v>
      </c>
      <c r="JB60">
        <v>25</v>
      </c>
      <c r="JC60">
        <v>1500</v>
      </c>
      <c r="JD60">
        <v>20.9649</v>
      </c>
      <c r="JE60">
        <v>99.367000000000004</v>
      </c>
      <c r="JF60">
        <v>100.44199999999999</v>
      </c>
    </row>
    <row r="61" spans="1:266" x14ac:dyDescent="0.2">
      <c r="A61">
        <v>45</v>
      </c>
      <c r="B61">
        <v>1657599557.0999999</v>
      </c>
      <c r="C61">
        <v>6558.5999999046326</v>
      </c>
      <c r="D61" t="s">
        <v>532</v>
      </c>
      <c r="E61" t="s">
        <v>533</v>
      </c>
      <c r="F61" t="s">
        <v>394</v>
      </c>
      <c r="H61" t="s">
        <v>493</v>
      </c>
      <c r="I61" t="s">
        <v>494</v>
      </c>
      <c r="J61" t="s">
        <v>626</v>
      </c>
      <c r="K61">
        <v>1657599557.0999999</v>
      </c>
      <c r="L61">
        <f t="shared" si="46"/>
        <v>4.0930321522667209E-3</v>
      </c>
      <c r="M61">
        <f t="shared" si="47"/>
        <v>4.093032152266721</v>
      </c>
      <c r="N61">
        <f t="shared" si="48"/>
        <v>27.203388178505922</v>
      </c>
      <c r="O61">
        <f t="shared" si="49"/>
        <v>1961.65</v>
      </c>
      <c r="P61">
        <f t="shared" si="50"/>
        <v>1785.6165792583693</v>
      </c>
      <c r="Q61">
        <f t="shared" si="51"/>
        <v>181.024524946893</v>
      </c>
      <c r="R61">
        <f t="shared" si="52"/>
        <v>198.87066657365</v>
      </c>
      <c r="S61">
        <f t="shared" si="53"/>
        <v>0.34388748878642039</v>
      </c>
      <c r="T61">
        <f t="shared" si="54"/>
        <v>1.9132206053922833</v>
      </c>
      <c r="U61">
        <f t="shared" si="55"/>
        <v>0.31287575474163082</v>
      </c>
      <c r="V61">
        <f t="shared" si="56"/>
        <v>0.19810005013592463</v>
      </c>
      <c r="W61">
        <f t="shared" si="57"/>
        <v>241.73218199999999</v>
      </c>
      <c r="X61">
        <f t="shared" si="58"/>
        <v>28.265152282678013</v>
      </c>
      <c r="Y61">
        <f t="shared" si="59"/>
        <v>28.265152282678013</v>
      </c>
      <c r="Z61">
        <f t="shared" si="60"/>
        <v>3.8538953237029485</v>
      </c>
      <c r="AA61">
        <f t="shared" si="61"/>
        <v>68.781789966705333</v>
      </c>
      <c r="AB61">
        <f t="shared" si="62"/>
        <v>2.5696707734350999</v>
      </c>
      <c r="AC61">
        <f t="shared" si="63"/>
        <v>3.7359754299487999</v>
      </c>
      <c r="AD61">
        <f t="shared" si="64"/>
        <v>1.2842245502678487</v>
      </c>
      <c r="AE61">
        <f t="shared" si="65"/>
        <v>-180.5027179149624</v>
      </c>
      <c r="AF61">
        <f t="shared" si="66"/>
        <v>-54.981970490666853</v>
      </c>
      <c r="AG61">
        <f t="shared" si="67"/>
        <v>-6.2641238995524642</v>
      </c>
      <c r="AH61">
        <f t="shared" si="68"/>
        <v>-1.6630305181720928E-2</v>
      </c>
      <c r="AI61">
        <v>0</v>
      </c>
      <c r="AJ61">
        <v>0</v>
      </c>
      <c r="AK61">
        <f t="shared" si="69"/>
        <v>1</v>
      </c>
      <c r="AL61">
        <f t="shared" si="70"/>
        <v>0</v>
      </c>
      <c r="AM61">
        <f t="shared" si="71"/>
        <v>25663.469511513373</v>
      </c>
      <c r="AN61" t="s">
        <v>397</v>
      </c>
      <c r="AO61" t="s">
        <v>397</v>
      </c>
      <c r="AP61">
        <v>0</v>
      </c>
      <c r="AQ61">
        <v>0</v>
      </c>
      <c r="AR61" t="e">
        <f t="shared" si="72"/>
        <v>#DIV/0!</v>
      </c>
      <c r="AS61">
        <v>0</v>
      </c>
      <c r="AT61" t="s">
        <v>397</v>
      </c>
      <c r="AU61" t="s">
        <v>397</v>
      </c>
      <c r="AV61">
        <v>0</v>
      </c>
      <c r="AW61">
        <v>0</v>
      </c>
      <c r="AX61" t="e">
        <f t="shared" si="73"/>
        <v>#DIV/0!</v>
      </c>
      <c r="AY61">
        <v>0.5</v>
      </c>
      <c r="AZ61">
        <f t="shared" si="74"/>
        <v>1261.1478</v>
      </c>
      <c r="BA61">
        <f t="shared" si="75"/>
        <v>27.203388178505922</v>
      </c>
      <c r="BB61" t="e">
        <f t="shared" si="76"/>
        <v>#DIV/0!</v>
      </c>
      <c r="BC61">
        <f t="shared" si="77"/>
        <v>2.1570341064311355E-2</v>
      </c>
      <c r="BD61" t="e">
        <f t="shared" si="78"/>
        <v>#DIV/0!</v>
      </c>
      <c r="BE61" t="e">
        <f t="shared" si="79"/>
        <v>#DIV/0!</v>
      </c>
      <c r="BF61" t="s">
        <v>397</v>
      </c>
      <c r="BG61">
        <v>0</v>
      </c>
      <c r="BH61" t="e">
        <f t="shared" si="80"/>
        <v>#DIV/0!</v>
      </c>
      <c r="BI61" t="e">
        <f t="shared" si="81"/>
        <v>#DIV/0!</v>
      </c>
      <c r="BJ61" t="e">
        <f t="shared" si="82"/>
        <v>#DIV/0!</v>
      </c>
      <c r="BK61" t="e">
        <f t="shared" si="83"/>
        <v>#DIV/0!</v>
      </c>
      <c r="BL61" t="e">
        <f t="shared" si="84"/>
        <v>#DIV/0!</v>
      </c>
      <c r="BM61" t="e">
        <f t="shared" si="85"/>
        <v>#DIV/0!</v>
      </c>
      <c r="BN61" t="e">
        <f t="shared" si="86"/>
        <v>#DIV/0!</v>
      </c>
      <c r="BO61" t="e">
        <f t="shared" si="87"/>
        <v>#DIV/0!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f t="shared" si="88"/>
        <v>1499.92</v>
      </c>
      <c r="CI61">
        <f t="shared" si="89"/>
        <v>1261.1478</v>
      </c>
      <c r="CJ61">
        <f t="shared" si="90"/>
        <v>0.84081004320230412</v>
      </c>
      <c r="CK61">
        <f t="shared" si="91"/>
        <v>0.16116338338044695</v>
      </c>
      <c r="CL61">
        <v>6</v>
      </c>
      <c r="CM61">
        <v>0.5</v>
      </c>
      <c r="CN61" t="s">
        <v>398</v>
      </c>
      <c r="CO61">
        <v>2</v>
      </c>
      <c r="CP61">
        <v>1657599557.0999999</v>
      </c>
      <c r="CQ61">
        <v>1961.65</v>
      </c>
      <c r="CR61">
        <v>2000.07</v>
      </c>
      <c r="CS61">
        <v>25.347100000000001</v>
      </c>
      <c r="CT61">
        <v>20.9969</v>
      </c>
      <c r="CU61">
        <v>1956.77</v>
      </c>
      <c r="CV61">
        <v>24.3718</v>
      </c>
      <c r="CW61">
        <v>550.221</v>
      </c>
      <c r="CX61">
        <v>101.279</v>
      </c>
      <c r="CY61">
        <v>0.100281</v>
      </c>
      <c r="CZ61">
        <v>27.732099999999999</v>
      </c>
      <c r="DA61">
        <v>28.189599999999999</v>
      </c>
      <c r="DB61">
        <v>999.9</v>
      </c>
      <c r="DC61">
        <v>0</v>
      </c>
      <c r="DD61">
        <v>0</v>
      </c>
      <c r="DE61">
        <v>4979.38</v>
      </c>
      <c r="DF61">
        <v>0</v>
      </c>
      <c r="DG61">
        <v>1675.24</v>
      </c>
      <c r="DH61">
        <v>-39.039099999999998</v>
      </c>
      <c r="DI61">
        <v>2012.03</v>
      </c>
      <c r="DJ61">
        <v>2042.96</v>
      </c>
      <c r="DK61">
        <v>4.3502000000000001</v>
      </c>
      <c r="DL61">
        <v>2000.07</v>
      </c>
      <c r="DM61">
        <v>20.9969</v>
      </c>
      <c r="DN61">
        <v>2.5671300000000001</v>
      </c>
      <c r="DO61">
        <v>2.1265499999999999</v>
      </c>
      <c r="DP61">
        <v>21.458500000000001</v>
      </c>
      <c r="DQ61">
        <v>18.4194</v>
      </c>
      <c r="DR61">
        <v>1499.92</v>
      </c>
      <c r="DS61">
        <v>0.97299599999999997</v>
      </c>
      <c r="DT61">
        <v>2.7003900000000001E-2</v>
      </c>
      <c r="DU61">
        <v>0</v>
      </c>
      <c r="DV61">
        <v>2.2911000000000001</v>
      </c>
      <c r="DW61">
        <v>0</v>
      </c>
      <c r="DX61">
        <v>19796.7</v>
      </c>
      <c r="DY61">
        <v>13302.8</v>
      </c>
      <c r="DZ61">
        <v>37.061999999999998</v>
      </c>
      <c r="EA61">
        <v>39.25</v>
      </c>
      <c r="EB61">
        <v>37.625</v>
      </c>
      <c r="EC61">
        <v>38</v>
      </c>
      <c r="ED61">
        <v>37.311999999999998</v>
      </c>
      <c r="EE61">
        <v>1459.42</v>
      </c>
      <c r="EF61">
        <v>40.5</v>
      </c>
      <c r="EG61">
        <v>0</v>
      </c>
      <c r="EH61">
        <v>1657599557</v>
      </c>
      <c r="EI61">
        <v>0</v>
      </c>
      <c r="EJ61">
        <v>2.3901919999999999</v>
      </c>
      <c r="EK61">
        <v>0.80826152550910146</v>
      </c>
      <c r="EL61">
        <v>286.13845976997652</v>
      </c>
      <c r="EM61">
        <v>19775.103999999999</v>
      </c>
      <c r="EN61">
        <v>15</v>
      </c>
      <c r="EO61">
        <v>1657599587.0999999</v>
      </c>
      <c r="EP61" t="s">
        <v>534</v>
      </c>
      <c r="EQ61">
        <v>1657599587.0999999</v>
      </c>
      <c r="ER61">
        <v>1657599464.5999999</v>
      </c>
      <c r="ES61">
        <v>38</v>
      </c>
      <c r="ET61">
        <v>0.66600000000000004</v>
      </c>
      <c r="EU61">
        <v>1.2E-2</v>
      </c>
      <c r="EV61">
        <v>4.88</v>
      </c>
      <c r="EW61">
        <v>0.83599999999999997</v>
      </c>
      <c r="EX61">
        <v>2000</v>
      </c>
      <c r="EY61">
        <v>21</v>
      </c>
      <c r="EZ61">
        <v>0.08</v>
      </c>
      <c r="FA61">
        <v>0.03</v>
      </c>
      <c r="FB61">
        <v>-40.449210000000001</v>
      </c>
      <c r="FC61">
        <v>5.7707774859289076</v>
      </c>
      <c r="FD61">
        <v>0.60285026324950719</v>
      </c>
      <c r="FE61">
        <v>0</v>
      </c>
      <c r="FF61">
        <v>4.3654075000000008</v>
      </c>
      <c r="FG61">
        <v>-0.13352397748592529</v>
      </c>
      <c r="FH61">
        <v>1.3639262030989851E-2</v>
      </c>
      <c r="FI61">
        <v>1</v>
      </c>
      <c r="FJ61">
        <v>1</v>
      </c>
      <c r="FK61">
        <v>2</v>
      </c>
      <c r="FL61" t="s">
        <v>400</v>
      </c>
      <c r="FM61">
        <v>3.0580099999999999</v>
      </c>
      <c r="FN61">
        <v>2.7641399999999998</v>
      </c>
      <c r="FO61">
        <v>0.28855900000000001</v>
      </c>
      <c r="FP61">
        <v>0.293184</v>
      </c>
      <c r="FQ61">
        <v>0.121964</v>
      </c>
      <c r="FR61">
        <v>0.109969</v>
      </c>
      <c r="FS61">
        <v>22476.400000000001</v>
      </c>
      <c r="FT61">
        <v>17480.099999999999</v>
      </c>
      <c r="FU61">
        <v>29680.1</v>
      </c>
      <c r="FV61">
        <v>24200.2</v>
      </c>
      <c r="FW61">
        <v>34246.1</v>
      </c>
      <c r="FX61">
        <v>31441.3</v>
      </c>
      <c r="FY61">
        <v>42869.599999999999</v>
      </c>
      <c r="FZ61">
        <v>39463.599999999999</v>
      </c>
      <c r="GA61">
        <v>2.0561699999999998</v>
      </c>
      <c r="GB61">
        <v>1.9339999999999999</v>
      </c>
      <c r="GC61">
        <v>6.5315499999999999E-2</v>
      </c>
      <c r="GD61">
        <v>0</v>
      </c>
      <c r="GE61">
        <v>27.122599999999998</v>
      </c>
      <c r="GF61">
        <v>999.9</v>
      </c>
      <c r="GG61">
        <v>48.7</v>
      </c>
      <c r="GH61">
        <v>34.9</v>
      </c>
      <c r="GI61">
        <v>27.009399999999999</v>
      </c>
      <c r="GJ61">
        <v>30.802</v>
      </c>
      <c r="GK61">
        <v>35.556899999999999</v>
      </c>
      <c r="GL61">
        <v>1</v>
      </c>
      <c r="GM61">
        <v>0.19636400000000001</v>
      </c>
      <c r="GN61">
        <v>1.4397899999999999</v>
      </c>
      <c r="GO61">
        <v>20.2606</v>
      </c>
      <c r="GP61">
        <v>5.2246300000000003</v>
      </c>
      <c r="GQ61">
        <v>11.908099999999999</v>
      </c>
      <c r="GR61">
        <v>4.9633500000000002</v>
      </c>
      <c r="GS61">
        <v>3.2919999999999998</v>
      </c>
      <c r="GT61">
        <v>9999</v>
      </c>
      <c r="GU61">
        <v>9999</v>
      </c>
      <c r="GV61">
        <v>8983</v>
      </c>
      <c r="GW61">
        <v>988.2</v>
      </c>
      <c r="GX61">
        <v>1.8771500000000001</v>
      </c>
      <c r="GY61">
        <v>1.87551</v>
      </c>
      <c r="GZ61">
        <v>1.87416</v>
      </c>
      <c r="HA61">
        <v>1.87338</v>
      </c>
      <c r="HB61">
        <v>1.8748499999999999</v>
      </c>
      <c r="HC61">
        <v>1.86981</v>
      </c>
      <c r="HD61">
        <v>1.87395</v>
      </c>
      <c r="HE61">
        <v>1.8790199999999999</v>
      </c>
      <c r="HF61">
        <v>0</v>
      </c>
      <c r="HG61">
        <v>0</v>
      </c>
      <c r="HH61">
        <v>0</v>
      </c>
      <c r="HI61">
        <v>0</v>
      </c>
      <c r="HJ61" t="s">
        <v>401</v>
      </c>
      <c r="HK61" t="s">
        <v>402</v>
      </c>
      <c r="HL61" t="s">
        <v>403</v>
      </c>
      <c r="HM61" t="s">
        <v>404</v>
      </c>
      <c r="HN61" t="s">
        <v>404</v>
      </c>
      <c r="HO61" t="s">
        <v>403</v>
      </c>
      <c r="HP61">
        <v>0</v>
      </c>
      <c r="HQ61">
        <v>100</v>
      </c>
      <c r="HR61">
        <v>100</v>
      </c>
      <c r="HS61">
        <v>4.88</v>
      </c>
      <c r="HT61">
        <v>0.97529999999999994</v>
      </c>
      <c r="HU61">
        <v>3.535231768007193</v>
      </c>
      <c r="HV61">
        <v>3.163010181404715E-3</v>
      </c>
      <c r="HW61">
        <v>-2.0387379993135292E-6</v>
      </c>
      <c r="HX61">
        <v>3.1271754133825109E-10</v>
      </c>
      <c r="HY61">
        <v>0.26791941583168433</v>
      </c>
      <c r="HZ61">
        <v>2.270584893602463E-2</v>
      </c>
      <c r="IA61">
        <v>3.1699989254327387E-4</v>
      </c>
      <c r="IB61">
        <v>-2.3669067489602241E-6</v>
      </c>
      <c r="IC61">
        <v>4</v>
      </c>
      <c r="ID61">
        <v>1883</v>
      </c>
      <c r="IE61">
        <v>1</v>
      </c>
      <c r="IF61">
        <v>28</v>
      </c>
      <c r="IG61">
        <v>1.3</v>
      </c>
      <c r="IH61">
        <v>1.5</v>
      </c>
      <c r="II61">
        <v>3.89893</v>
      </c>
      <c r="IJ61">
        <v>2.3535200000000001</v>
      </c>
      <c r="IK61">
        <v>1.42578</v>
      </c>
      <c r="IL61">
        <v>2.2863799999999999</v>
      </c>
      <c r="IM61">
        <v>1.5478499999999999</v>
      </c>
      <c r="IN61">
        <v>2.4108900000000002</v>
      </c>
      <c r="IO61">
        <v>37.819499999999998</v>
      </c>
      <c r="IP61">
        <v>14.491</v>
      </c>
      <c r="IQ61">
        <v>18</v>
      </c>
      <c r="IR61">
        <v>572.34900000000005</v>
      </c>
      <c r="IS61">
        <v>478.76799999999997</v>
      </c>
      <c r="IT61">
        <v>24.9998</v>
      </c>
      <c r="IU61">
        <v>29.712900000000001</v>
      </c>
      <c r="IV61">
        <v>30.000399999999999</v>
      </c>
      <c r="IW61">
        <v>29.628799999999998</v>
      </c>
      <c r="IX61">
        <v>29.555399999999999</v>
      </c>
      <c r="IY61">
        <v>78.070400000000006</v>
      </c>
      <c r="IZ61">
        <v>24.227799999999998</v>
      </c>
      <c r="JA61">
        <v>0</v>
      </c>
      <c r="JB61">
        <v>25</v>
      </c>
      <c r="JC61">
        <v>2000</v>
      </c>
      <c r="JD61">
        <v>20.924499999999998</v>
      </c>
      <c r="JE61">
        <v>99.346800000000002</v>
      </c>
      <c r="JF61">
        <v>100.422</v>
      </c>
    </row>
    <row r="62" spans="1:266" x14ac:dyDescent="0.2">
      <c r="A62">
        <v>46</v>
      </c>
      <c r="B62">
        <v>1657600355.5</v>
      </c>
      <c r="C62">
        <v>7357</v>
      </c>
      <c r="D62" t="s">
        <v>535</v>
      </c>
      <c r="E62" t="s">
        <v>536</v>
      </c>
      <c r="F62" t="s">
        <v>394</v>
      </c>
      <c r="H62" t="s">
        <v>395</v>
      </c>
      <c r="I62" t="s">
        <v>537</v>
      </c>
      <c r="J62" t="s">
        <v>538</v>
      </c>
      <c r="K62">
        <v>1657600355.5</v>
      </c>
      <c r="L62">
        <f t="shared" si="46"/>
        <v>3.7013463670742797E-3</v>
      </c>
      <c r="M62">
        <f t="shared" si="47"/>
        <v>3.7013463670742799</v>
      </c>
      <c r="N62">
        <f t="shared" si="48"/>
        <v>15.734633362921295</v>
      </c>
      <c r="O62">
        <f t="shared" si="49"/>
        <v>391.24700000000001</v>
      </c>
      <c r="P62">
        <f t="shared" si="50"/>
        <v>291.70366650474114</v>
      </c>
      <c r="Q62">
        <f t="shared" si="51"/>
        <v>29.568650669017025</v>
      </c>
      <c r="R62">
        <f t="shared" si="52"/>
        <v>39.658897698883997</v>
      </c>
      <c r="S62">
        <f t="shared" si="53"/>
        <v>0.29298012145208768</v>
      </c>
      <c r="T62">
        <f t="shared" si="54"/>
        <v>1.9169143181038117</v>
      </c>
      <c r="U62">
        <f t="shared" si="55"/>
        <v>0.27018446777363392</v>
      </c>
      <c r="V62">
        <f t="shared" si="56"/>
        <v>0.17076534661068035</v>
      </c>
      <c r="W62">
        <f t="shared" si="57"/>
        <v>241.76352299999994</v>
      </c>
      <c r="X62">
        <f t="shared" si="58"/>
        <v>29.540836776819042</v>
      </c>
      <c r="Y62">
        <f t="shared" si="59"/>
        <v>29.540836776819042</v>
      </c>
      <c r="Z62">
        <f t="shared" si="60"/>
        <v>4.1493678979444981</v>
      </c>
      <c r="AA62">
        <f t="shared" si="61"/>
        <v>70.40158038217217</v>
      </c>
      <c r="AB62">
        <f t="shared" si="62"/>
        <v>2.8083884504832</v>
      </c>
      <c r="AC62">
        <f t="shared" si="63"/>
        <v>3.9890985901708107</v>
      </c>
      <c r="AD62">
        <f t="shared" si="64"/>
        <v>1.3409794474612982</v>
      </c>
      <c r="AE62">
        <f t="shared" si="65"/>
        <v>-163.22937478797573</v>
      </c>
      <c r="AF62">
        <f t="shared" si="66"/>
        <v>-70.453872260765195</v>
      </c>
      <c r="AG62">
        <f t="shared" si="67"/>
        <v>-8.1076906621316169</v>
      </c>
      <c r="AH62">
        <f t="shared" si="68"/>
        <v>-2.7414710872591286E-2</v>
      </c>
      <c r="AI62">
        <v>0</v>
      </c>
      <c r="AJ62">
        <v>0</v>
      </c>
      <c r="AK62">
        <f t="shared" si="69"/>
        <v>1</v>
      </c>
      <c r="AL62">
        <f t="shared" si="70"/>
        <v>0</v>
      </c>
      <c r="AM62">
        <f t="shared" si="71"/>
        <v>25660.613345678539</v>
      </c>
      <c r="AN62" t="s">
        <v>397</v>
      </c>
      <c r="AO62" t="s">
        <v>397</v>
      </c>
      <c r="AP62">
        <v>0</v>
      </c>
      <c r="AQ62">
        <v>0</v>
      </c>
      <c r="AR62" t="e">
        <f t="shared" si="72"/>
        <v>#DIV/0!</v>
      </c>
      <c r="AS62">
        <v>0</v>
      </c>
      <c r="AT62" t="s">
        <v>397</v>
      </c>
      <c r="AU62" t="s">
        <v>397</v>
      </c>
      <c r="AV62">
        <v>0</v>
      </c>
      <c r="AW62">
        <v>0</v>
      </c>
      <c r="AX62" t="e">
        <f t="shared" si="73"/>
        <v>#DIV/0!</v>
      </c>
      <c r="AY62">
        <v>0.5</v>
      </c>
      <c r="AZ62">
        <f t="shared" si="74"/>
        <v>1261.3154999999999</v>
      </c>
      <c r="BA62">
        <f t="shared" si="75"/>
        <v>15.734633362921295</v>
      </c>
      <c r="BB62" t="e">
        <f t="shared" si="76"/>
        <v>#DIV/0!</v>
      </c>
      <c r="BC62">
        <f t="shared" si="77"/>
        <v>1.2474779991938018E-2</v>
      </c>
      <c r="BD62" t="e">
        <f t="shared" si="78"/>
        <v>#DIV/0!</v>
      </c>
      <c r="BE62" t="e">
        <f t="shared" si="79"/>
        <v>#DIV/0!</v>
      </c>
      <c r="BF62" t="s">
        <v>397</v>
      </c>
      <c r="BG62">
        <v>0</v>
      </c>
      <c r="BH62" t="e">
        <f t="shared" si="80"/>
        <v>#DIV/0!</v>
      </c>
      <c r="BI62" t="e">
        <f t="shared" si="81"/>
        <v>#DIV/0!</v>
      </c>
      <c r="BJ62" t="e">
        <f t="shared" si="82"/>
        <v>#DIV/0!</v>
      </c>
      <c r="BK62" t="e">
        <f t="shared" si="83"/>
        <v>#DIV/0!</v>
      </c>
      <c r="BL62" t="e">
        <f t="shared" si="84"/>
        <v>#DIV/0!</v>
      </c>
      <c r="BM62" t="e">
        <f t="shared" si="85"/>
        <v>#DIV/0!</v>
      </c>
      <c r="BN62" t="e">
        <f t="shared" si="86"/>
        <v>#DIV/0!</v>
      </c>
      <c r="BO62" t="e">
        <f t="shared" si="87"/>
        <v>#DIV/0!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f t="shared" si="88"/>
        <v>1500.12</v>
      </c>
      <c r="CI62">
        <f t="shared" si="89"/>
        <v>1261.3154999999999</v>
      </c>
      <c r="CJ62">
        <f t="shared" si="90"/>
        <v>0.8408097352211823</v>
      </c>
      <c r="CK62">
        <f t="shared" si="91"/>
        <v>0.16116278897688183</v>
      </c>
      <c r="CL62">
        <v>6</v>
      </c>
      <c r="CM62">
        <v>0.5</v>
      </c>
      <c r="CN62" t="s">
        <v>398</v>
      </c>
      <c r="CO62">
        <v>2</v>
      </c>
      <c r="CP62">
        <v>1657600355.5</v>
      </c>
      <c r="CQ62">
        <v>391.24700000000001</v>
      </c>
      <c r="CR62">
        <v>409.98200000000003</v>
      </c>
      <c r="CS62">
        <v>27.7056</v>
      </c>
      <c r="CT62">
        <v>23.781700000000001</v>
      </c>
      <c r="CU62">
        <v>387.35300000000001</v>
      </c>
      <c r="CV62">
        <v>26.7776</v>
      </c>
      <c r="CW62">
        <v>550.28899999999999</v>
      </c>
      <c r="CX62">
        <v>101.265</v>
      </c>
      <c r="CY62">
        <v>0.100372</v>
      </c>
      <c r="CZ62">
        <v>28.859100000000002</v>
      </c>
      <c r="DA62">
        <v>29.019400000000001</v>
      </c>
      <c r="DB62">
        <v>999.9</v>
      </c>
      <c r="DC62">
        <v>0</v>
      </c>
      <c r="DD62">
        <v>0</v>
      </c>
      <c r="DE62">
        <v>4995.62</v>
      </c>
      <c r="DF62">
        <v>0</v>
      </c>
      <c r="DG62">
        <v>1817.58</v>
      </c>
      <c r="DH62">
        <v>-17.626799999999999</v>
      </c>
      <c r="DI62">
        <v>403.59</v>
      </c>
      <c r="DJ62">
        <v>419.97</v>
      </c>
      <c r="DK62">
        <v>4.0537299999999998</v>
      </c>
      <c r="DL62">
        <v>409.98200000000003</v>
      </c>
      <c r="DM62">
        <v>23.781700000000001</v>
      </c>
      <c r="DN62">
        <v>2.8187500000000001</v>
      </c>
      <c r="DO62">
        <v>2.4082499999999998</v>
      </c>
      <c r="DP62">
        <v>22.994299999999999</v>
      </c>
      <c r="DQ62">
        <v>20.4194</v>
      </c>
      <c r="DR62">
        <v>1500.12</v>
      </c>
      <c r="DS62">
        <v>0.97300600000000004</v>
      </c>
      <c r="DT62">
        <v>2.6993699999999999E-2</v>
      </c>
      <c r="DU62">
        <v>0</v>
      </c>
      <c r="DV62">
        <v>2.2749000000000001</v>
      </c>
      <c r="DW62">
        <v>0</v>
      </c>
      <c r="DX62">
        <v>18396.599999999999</v>
      </c>
      <c r="DY62">
        <v>13304.7</v>
      </c>
      <c r="DZ62">
        <v>37.875</v>
      </c>
      <c r="EA62">
        <v>40.436999999999998</v>
      </c>
      <c r="EB62">
        <v>38.5</v>
      </c>
      <c r="EC62">
        <v>38.936999999999998</v>
      </c>
      <c r="ED62">
        <v>38.061999999999998</v>
      </c>
      <c r="EE62">
        <v>1459.63</v>
      </c>
      <c r="EF62">
        <v>40.49</v>
      </c>
      <c r="EG62">
        <v>0</v>
      </c>
      <c r="EH62">
        <v>1657600355.5999999</v>
      </c>
      <c r="EI62">
        <v>0</v>
      </c>
      <c r="EJ62">
        <v>2.347176923076923</v>
      </c>
      <c r="EK62">
        <v>-6.7487317862213224E-3</v>
      </c>
      <c r="EL62">
        <v>-202.164104323728</v>
      </c>
      <c r="EM62">
        <v>18263.242307692311</v>
      </c>
      <c r="EN62">
        <v>15</v>
      </c>
      <c r="EO62">
        <v>1657600387</v>
      </c>
      <c r="EP62" t="s">
        <v>539</v>
      </c>
      <c r="EQ62">
        <v>1657600373.5</v>
      </c>
      <c r="ER62">
        <v>1657600387</v>
      </c>
      <c r="ES62">
        <v>39</v>
      </c>
      <c r="ET62">
        <v>-1.139</v>
      </c>
      <c r="EU62">
        <v>3.0000000000000001E-3</v>
      </c>
      <c r="EV62">
        <v>3.8940000000000001</v>
      </c>
      <c r="EW62">
        <v>0.92800000000000005</v>
      </c>
      <c r="EX62">
        <v>410</v>
      </c>
      <c r="EY62">
        <v>24</v>
      </c>
      <c r="EZ62">
        <v>7.0000000000000007E-2</v>
      </c>
      <c r="FA62">
        <v>0.02</v>
      </c>
      <c r="FB62">
        <v>-17.673974999999999</v>
      </c>
      <c r="FC62">
        <v>-0.39792720450276697</v>
      </c>
      <c r="FD62">
        <v>5.8878055122430703E-2</v>
      </c>
      <c r="FE62">
        <v>0</v>
      </c>
      <c r="FF62">
        <v>4.0136459999999996</v>
      </c>
      <c r="FG62">
        <v>8.0747842401498515E-2</v>
      </c>
      <c r="FH62">
        <v>2.823106142177444E-2</v>
      </c>
      <c r="FI62">
        <v>1</v>
      </c>
      <c r="FJ62">
        <v>1</v>
      </c>
      <c r="FK62">
        <v>2</v>
      </c>
      <c r="FL62" t="s">
        <v>400</v>
      </c>
      <c r="FM62">
        <v>3.0567700000000002</v>
      </c>
      <c r="FN62">
        <v>2.7643</v>
      </c>
      <c r="FO62">
        <v>9.8038100000000003E-2</v>
      </c>
      <c r="FP62">
        <v>0.102922</v>
      </c>
      <c r="FQ62">
        <v>0.12987499999999999</v>
      </c>
      <c r="FR62">
        <v>0.1196</v>
      </c>
      <c r="FS62">
        <v>28443.9</v>
      </c>
      <c r="FT62">
        <v>22156.9</v>
      </c>
      <c r="FU62">
        <v>29623.9</v>
      </c>
      <c r="FV62">
        <v>24166.9</v>
      </c>
      <c r="FW62">
        <v>33859.599999999999</v>
      </c>
      <c r="FX62">
        <v>31048.6</v>
      </c>
      <c r="FY62">
        <v>42781.599999999999</v>
      </c>
      <c r="FZ62">
        <v>39407.599999999999</v>
      </c>
      <c r="GA62">
        <v>2.0424199999999999</v>
      </c>
      <c r="GB62">
        <v>1.91537</v>
      </c>
      <c r="GC62">
        <v>2.3946200000000001E-2</v>
      </c>
      <c r="GD62">
        <v>0</v>
      </c>
      <c r="GE62">
        <v>28.628900000000002</v>
      </c>
      <c r="GF62">
        <v>999.9</v>
      </c>
      <c r="GG62">
        <v>51.3</v>
      </c>
      <c r="GH62">
        <v>35.5</v>
      </c>
      <c r="GI62">
        <v>29.415199999999999</v>
      </c>
      <c r="GJ62">
        <v>30.802</v>
      </c>
      <c r="GK62">
        <v>35.264400000000002</v>
      </c>
      <c r="GL62">
        <v>1</v>
      </c>
      <c r="GM62">
        <v>0.28037299999999998</v>
      </c>
      <c r="GN62">
        <v>2.2427800000000002</v>
      </c>
      <c r="GO62">
        <v>20.252300000000002</v>
      </c>
      <c r="GP62">
        <v>5.2244799999999998</v>
      </c>
      <c r="GQ62">
        <v>11.908099999999999</v>
      </c>
      <c r="GR62">
        <v>4.9638</v>
      </c>
      <c r="GS62">
        <v>3.2919999999999998</v>
      </c>
      <c r="GT62">
        <v>9999</v>
      </c>
      <c r="GU62">
        <v>9999</v>
      </c>
      <c r="GV62">
        <v>9107.4</v>
      </c>
      <c r="GW62">
        <v>988.4</v>
      </c>
      <c r="GX62">
        <v>1.87714</v>
      </c>
      <c r="GY62">
        <v>1.8754900000000001</v>
      </c>
      <c r="GZ62">
        <v>1.8742099999999999</v>
      </c>
      <c r="HA62">
        <v>1.8734599999999999</v>
      </c>
      <c r="HB62">
        <v>1.8748499999999999</v>
      </c>
      <c r="HC62">
        <v>1.86981</v>
      </c>
      <c r="HD62">
        <v>1.8740000000000001</v>
      </c>
      <c r="HE62">
        <v>1.8791100000000001</v>
      </c>
      <c r="HF62">
        <v>0</v>
      </c>
      <c r="HG62">
        <v>0</v>
      </c>
      <c r="HH62">
        <v>0</v>
      </c>
      <c r="HI62">
        <v>0</v>
      </c>
      <c r="HJ62" t="s">
        <v>401</v>
      </c>
      <c r="HK62" t="s">
        <v>402</v>
      </c>
      <c r="HL62" t="s">
        <v>403</v>
      </c>
      <c r="HM62" t="s">
        <v>404</v>
      </c>
      <c r="HN62" t="s">
        <v>404</v>
      </c>
      <c r="HO62" t="s">
        <v>403</v>
      </c>
      <c r="HP62">
        <v>0</v>
      </c>
      <c r="HQ62">
        <v>100</v>
      </c>
      <c r="HR62">
        <v>100</v>
      </c>
      <c r="HS62">
        <v>3.8940000000000001</v>
      </c>
      <c r="HT62">
        <v>0.92800000000000005</v>
      </c>
      <c r="HU62">
        <v>4.0646673359231524</v>
      </c>
      <c r="HV62">
        <v>3.163010181404715E-3</v>
      </c>
      <c r="HW62">
        <v>-2.0387379993135292E-6</v>
      </c>
      <c r="HX62">
        <v>3.1271754133825109E-10</v>
      </c>
      <c r="HY62">
        <v>0.26791941583168433</v>
      </c>
      <c r="HZ62">
        <v>2.270584893602463E-2</v>
      </c>
      <c r="IA62">
        <v>3.1699989254327387E-4</v>
      </c>
      <c r="IB62">
        <v>-2.3669067489602241E-6</v>
      </c>
      <c r="IC62">
        <v>4</v>
      </c>
      <c r="ID62">
        <v>1883</v>
      </c>
      <c r="IE62">
        <v>1</v>
      </c>
      <c r="IF62">
        <v>28</v>
      </c>
      <c r="IG62">
        <v>12.8</v>
      </c>
      <c r="IH62">
        <v>14.8</v>
      </c>
      <c r="II62">
        <v>1.0620099999999999</v>
      </c>
      <c r="IJ62">
        <v>2.4438499999999999</v>
      </c>
      <c r="IK62">
        <v>1.42578</v>
      </c>
      <c r="IL62">
        <v>2.2827099999999998</v>
      </c>
      <c r="IM62">
        <v>1.5478499999999999</v>
      </c>
      <c r="IN62">
        <v>2.34985</v>
      </c>
      <c r="IO62">
        <v>38.256799999999998</v>
      </c>
      <c r="IP62">
        <v>14.368399999999999</v>
      </c>
      <c r="IQ62">
        <v>18</v>
      </c>
      <c r="IR62">
        <v>572.01499999999999</v>
      </c>
      <c r="IS62">
        <v>474.95600000000002</v>
      </c>
      <c r="IT62">
        <v>24.9984</v>
      </c>
      <c r="IU62">
        <v>30.825299999999999</v>
      </c>
      <c r="IV62">
        <v>30.000299999999999</v>
      </c>
      <c r="IW62">
        <v>30.6388</v>
      </c>
      <c r="IX62">
        <v>30.552700000000002</v>
      </c>
      <c r="IY62">
        <v>21.2773</v>
      </c>
      <c r="IZ62">
        <v>21.115100000000002</v>
      </c>
      <c r="JA62">
        <v>25.066199999999998</v>
      </c>
      <c r="JB62">
        <v>25</v>
      </c>
      <c r="JC62">
        <v>410</v>
      </c>
      <c r="JD62">
        <v>23.855399999999999</v>
      </c>
      <c r="JE62">
        <v>99.149500000000003</v>
      </c>
      <c r="JF62">
        <v>100.28100000000001</v>
      </c>
    </row>
    <row r="63" spans="1:266" x14ac:dyDescent="0.2">
      <c r="A63">
        <v>47</v>
      </c>
      <c r="B63">
        <v>1657600590</v>
      </c>
      <c r="C63">
        <v>7591.5</v>
      </c>
      <c r="D63" t="s">
        <v>540</v>
      </c>
      <c r="E63" t="s">
        <v>541</v>
      </c>
      <c r="F63" t="s">
        <v>394</v>
      </c>
      <c r="H63" t="s">
        <v>395</v>
      </c>
      <c r="I63" t="s">
        <v>537</v>
      </c>
      <c r="J63" t="s">
        <v>538</v>
      </c>
      <c r="K63">
        <v>1657600590</v>
      </c>
      <c r="L63">
        <f t="shared" si="46"/>
        <v>3.9970550464295497E-3</v>
      </c>
      <c r="M63">
        <f t="shared" si="47"/>
        <v>3.99705504642955</v>
      </c>
      <c r="N63">
        <f t="shared" si="48"/>
        <v>15.411330108037861</v>
      </c>
      <c r="O63">
        <f t="shared" si="49"/>
        <v>381.55599999999998</v>
      </c>
      <c r="P63">
        <f t="shared" si="50"/>
        <v>295.27676662485112</v>
      </c>
      <c r="Q63">
        <f t="shared" si="51"/>
        <v>29.929688007772143</v>
      </c>
      <c r="R63">
        <f t="shared" si="52"/>
        <v>38.675078191987993</v>
      </c>
      <c r="S63">
        <f t="shared" si="53"/>
        <v>0.33667638481721857</v>
      </c>
      <c r="T63">
        <f t="shared" si="54"/>
        <v>1.9179072120813139</v>
      </c>
      <c r="U63">
        <f t="shared" si="55"/>
        <v>0.30695726578614541</v>
      </c>
      <c r="V63">
        <f t="shared" si="56"/>
        <v>0.19429935066599449</v>
      </c>
      <c r="W63">
        <f t="shared" si="57"/>
        <v>241.73377800000003</v>
      </c>
      <c r="X63">
        <f t="shared" si="58"/>
        <v>29.046931518699004</v>
      </c>
      <c r="Y63">
        <f t="shared" si="59"/>
        <v>29.046931518699004</v>
      </c>
      <c r="Z63">
        <f t="shared" si="60"/>
        <v>4.0327077019605868</v>
      </c>
      <c r="AA63">
        <f t="shared" si="61"/>
        <v>70.656195371477779</v>
      </c>
      <c r="AB63">
        <f t="shared" si="62"/>
        <v>2.7570320655999994</v>
      </c>
      <c r="AC63">
        <f t="shared" si="63"/>
        <v>3.9020386692275073</v>
      </c>
      <c r="AD63">
        <f t="shared" si="64"/>
        <v>1.2756756363605875</v>
      </c>
      <c r="AE63">
        <f t="shared" si="65"/>
        <v>-176.27012754754315</v>
      </c>
      <c r="AF63">
        <f t="shared" si="66"/>
        <v>-58.754123954765568</v>
      </c>
      <c r="AG63">
        <f t="shared" si="67"/>
        <v>-6.7285196670636331</v>
      </c>
      <c r="AH63">
        <f t="shared" si="68"/>
        <v>-1.8993169372329533E-2</v>
      </c>
      <c r="AI63">
        <v>0</v>
      </c>
      <c r="AJ63">
        <v>0</v>
      </c>
      <c r="AK63">
        <f t="shared" si="69"/>
        <v>1</v>
      </c>
      <c r="AL63">
        <f t="shared" si="70"/>
        <v>0</v>
      </c>
      <c r="AM63">
        <f t="shared" si="71"/>
        <v>25718.024586647964</v>
      </c>
      <c r="AN63" t="s">
        <v>397</v>
      </c>
      <c r="AO63" t="s">
        <v>397</v>
      </c>
      <c r="AP63">
        <v>0</v>
      </c>
      <c r="AQ63">
        <v>0</v>
      </c>
      <c r="AR63" t="e">
        <f t="shared" si="72"/>
        <v>#DIV/0!</v>
      </c>
      <c r="AS63">
        <v>0</v>
      </c>
      <c r="AT63" t="s">
        <v>397</v>
      </c>
      <c r="AU63" t="s">
        <v>397</v>
      </c>
      <c r="AV63">
        <v>0</v>
      </c>
      <c r="AW63">
        <v>0</v>
      </c>
      <c r="AX63" t="e">
        <f t="shared" si="73"/>
        <v>#DIV/0!</v>
      </c>
      <c r="AY63">
        <v>0.5</v>
      </c>
      <c r="AZ63">
        <f t="shared" si="74"/>
        <v>1261.1562000000001</v>
      </c>
      <c r="BA63">
        <f t="shared" si="75"/>
        <v>15.411330108037861</v>
      </c>
      <c r="BB63" t="e">
        <f t="shared" si="76"/>
        <v>#DIV/0!</v>
      </c>
      <c r="BC63">
        <f t="shared" si="77"/>
        <v>1.2220001065718789E-2</v>
      </c>
      <c r="BD63" t="e">
        <f t="shared" si="78"/>
        <v>#DIV/0!</v>
      </c>
      <c r="BE63" t="e">
        <f t="shared" si="79"/>
        <v>#DIV/0!</v>
      </c>
      <c r="BF63" t="s">
        <v>397</v>
      </c>
      <c r="BG63">
        <v>0</v>
      </c>
      <c r="BH63" t="e">
        <f t="shared" si="80"/>
        <v>#DIV/0!</v>
      </c>
      <c r="BI63" t="e">
        <f t="shared" si="81"/>
        <v>#DIV/0!</v>
      </c>
      <c r="BJ63" t="e">
        <f t="shared" si="82"/>
        <v>#DIV/0!</v>
      </c>
      <c r="BK63" t="e">
        <f t="shared" si="83"/>
        <v>#DIV/0!</v>
      </c>
      <c r="BL63" t="e">
        <f t="shared" si="84"/>
        <v>#DIV/0!</v>
      </c>
      <c r="BM63" t="e">
        <f t="shared" si="85"/>
        <v>#DIV/0!</v>
      </c>
      <c r="BN63" t="e">
        <f t="shared" si="86"/>
        <v>#DIV/0!</v>
      </c>
      <c r="BO63" t="e">
        <f t="shared" si="87"/>
        <v>#DIV/0!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f t="shared" si="88"/>
        <v>1499.93</v>
      </c>
      <c r="CI63">
        <f t="shared" si="89"/>
        <v>1261.1562000000001</v>
      </c>
      <c r="CJ63">
        <f t="shared" si="90"/>
        <v>0.84081003780176411</v>
      </c>
      <c r="CK63">
        <f t="shared" si="91"/>
        <v>0.16116337295740468</v>
      </c>
      <c r="CL63">
        <v>6</v>
      </c>
      <c r="CM63">
        <v>0.5</v>
      </c>
      <c r="CN63" t="s">
        <v>398</v>
      </c>
      <c r="CO63">
        <v>2</v>
      </c>
      <c r="CP63">
        <v>1657600590</v>
      </c>
      <c r="CQ63">
        <v>381.55599999999998</v>
      </c>
      <c r="CR63">
        <v>400.02199999999999</v>
      </c>
      <c r="CS63">
        <v>27.2</v>
      </c>
      <c r="CT63">
        <v>22.9605</v>
      </c>
      <c r="CU63">
        <v>377.71</v>
      </c>
      <c r="CV63">
        <v>26.1602</v>
      </c>
      <c r="CW63">
        <v>550.30100000000004</v>
      </c>
      <c r="CX63">
        <v>101.261</v>
      </c>
      <c r="CY63">
        <v>0.10047300000000001</v>
      </c>
      <c r="CZ63">
        <v>28.4787</v>
      </c>
      <c r="DA63">
        <v>28.537500000000001</v>
      </c>
      <c r="DB63">
        <v>999.9</v>
      </c>
      <c r="DC63">
        <v>0</v>
      </c>
      <c r="DD63">
        <v>0</v>
      </c>
      <c r="DE63">
        <v>5000</v>
      </c>
      <c r="DF63">
        <v>0</v>
      </c>
      <c r="DG63">
        <v>1799.54</v>
      </c>
      <c r="DH63">
        <v>-18.465699999999998</v>
      </c>
      <c r="DI63">
        <v>392.22399999999999</v>
      </c>
      <c r="DJ63">
        <v>409.42200000000003</v>
      </c>
      <c r="DK63">
        <v>4.2395399999999999</v>
      </c>
      <c r="DL63">
        <v>400.02199999999999</v>
      </c>
      <c r="DM63">
        <v>22.9605</v>
      </c>
      <c r="DN63">
        <v>2.7543000000000002</v>
      </c>
      <c r="DO63">
        <v>2.3250000000000002</v>
      </c>
      <c r="DP63">
        <v>22.6127</v>
      </c>
      <c r="DQ63">
        <v>19.8507</v>
      </c>
      <c r="DR63">
        <v>1499.93</v>
      </c>
      <c r="DS63">
        <v>0.973001</v>
      </c>
      <c r="DT63">
        <v>2.69987E-2</v>
      </c>
      <c r="DU63">
        <v>0</v>
      </c>
      <c r="DV63">
        <v>2.1785000000000001</v>
      </c>
      <c r="DW63">
        <v>0</v>
      </c>
      <c r="DX63">
        <v>17288.2</v>
      </c>
      <c r="DY63">
        <v>13303</v>
      </c>
      <c r="DZ63">
        <v>37.5</v>
      </c>
      <c r="EA63">
        <v>40.125</v>
      </c>
      <c r="EB63">
        <v>38.311999999999998</v>
      </c>
      <c r="EC63">
        <v>38.5</v>
      </c>
      <c r="ED63">
        <v>37.75</v>
      </c>
      <c r="EE63">
        <v>1459.43</v>
      </c>
      <c r="EF63">
        <v>40.5</v>
      </c>
      <c r="EG63">
        <v>0</v>
      </c>
      <c r="EH63">
        <v>1657600590.2</v>
      </c>
      <c r="EI63">
        <v>0</v>
      </c>
      <c r="EJ63">
        <v>2.3643839999999998</v>
      </c>
      <c r="EK63">
        <v>0.98016153760751401</v>
      </c>
      <c r="EL63">
        <v>406.99999940397112</v>
      </c>
      <c r="EM63">
        <v>17211.831999999999</v>
      </c>
      <c r="EN63">
        <v>15</v>
      </c>
      <c r="EO63">
        <v>1657600387</v>
      </c>
      <c r="EP63" t="s">
        <v>539</v>
      </c>
      <c r="EQ63">
        <v>1657600373.5</v>
      </c>
      <c r="ER63">
        <v>1657600387</v>
      </c>
      <c r="ES63">
        <v>39</v>
      </c>
      <c r="ET63">
        <v>-1.139</v>
      </c>
      <c r="EU63">
        <v>3.0000000000000001E-3</v>
      </c>
      <c r="EV63">
        <v>3.8940000000000001</v>
      </c>
      <c r="EW63">
        <v>0.92800000000000005</v>
      </c>
      <c r="EX63">
        <v>410</v>
      </c>
      <c r="EY63">
        <v>24</v>
      </c>
      <c r="EZ63">
        <v>7.0000000000000007E-2</v>
      </c>
      <c r="FA63">
        <v>0.02</v>
      </c>
      <c r="FB63">
        <v>-18.520320000000002</v>
      </c>
      <c r="FC63">
        <v>4.2405253283326401E-2</v>
      </c>
      <c r="FD63">
        <v>3.4775531627855787E-2</v>
      </c>
      <c r="FE63">
        <v>1</v>
      </c>
      <c r="FF63">
        <v>4.2899345000000002</v>
      </c>
      <c r="FG63">
        <v>-0.17795707317073911</v>
      </c>
      <c r="FH63">
        <v>2.339720965735018E-2</v>
      </c>
      <c r="FI63">
        <v>1</v>
      </c>
      <c r="FJ63">
        <v>2</v>
      </c>
      <c r="FK63">
        <v>2</v>
      </c>
      <c r="FL63" t="s">
        <v>407</v>
      </c>
      <c r="FM63">
        <v>3.0568900000000001</v>
      </c>
      <c r="FN63">
        <v>2.7644199999999999</v>
      </c>
      <c r="FO63">
        <v>9.6127099999999993E-2</v>
      </c>
      <c r="FP63">
        <v>0.100991</v>
      </c>
      <c r="FQ63">
        <v>0.12779499999999999</v>
      </c>
      <c r="FR63">
        <v>0.116732</v>
      </c>
      <c r="FS63">
        <v>28507.7</v>
      </c>
      <c r="FT63">
        <v>22209.200000000001</v>
      </c>
      <c r="FU63">
        <v>29627.3</v>
      </c>
      <c r="FV63">
        <v>24171.5</v>
      </c>
      <c r="FW63">
        <v>33941.300000000003</v>
      </c>
      <c r="FX63">
        <v>31156.2</v>
      </c>
      <c r="FY63">
        <v>42781.4</v>
      </c>
      <c r="FZ63">
        <v>39414.699999999997</v>
      </c>
      <c r="GA63">
        <v>2.0434700000000001</v>
      </c>
      <c r="GB63">
        <v>1.9137999999999999</v>
      </c>
      <c r="GC63">
        <v>3.7617999999999999E-2</v>
      </c>
      <c r="GD63">
        <v>0</v>
      </c>
      <c r="GE63">
        <v>27.9236</v>
      </c>
      <c r="GF63">
        <v>999.9</v>
      </c>
      <c r="GG63">
        <v>51</v>
      </c>
      <c r="GH63">
        <v>35.6</v>
      </c>
      <c r="GI63">
        <v>29.406400000000001</v>
      </c>
      <c r="GJ63">
        <v>30.751999999999999</v>
      </c>
      <c r="GK63">
        <v>35.564900000000002</v>
      </c>
      <c r="GL63">
        <v>1</v>
      </c>
      <c r="GM63">
        <v>0.27252300000000002</v>
      </c>
      <c r="GN63">
        <v>1.94676</v>
      </c>
      <c r="GO63">
        <v>20.256499999999999</v>
      </c>
      <c r="GP63">
        <v>5.2250800000000002</v>
      </c>
      <c r="GQ63">
        <v>11.908099999999999</v>
      </c>
      <c r="GR63">
        <v>4.9637000000000002</v>
      </c>
      <c r="GS63">
        <v>3.2919999999999998</v>
      </c>
      <c r="GT63">
        <v>9999</v>
      </c>
      <c r="GU63">
        <v>9999</v>
      </c>
      <c r="GV63">
        <v>9155.2999999999993</v>
      </c>
      <c r="GW63">
        <v>988.5</v>
      </c>
      <c r="GX63">
        <v>1.87714</v>
      </c>
      <c r="GY63">
        <v>1.87547</v>
      </c>
      <c r="GZ63">
        <v>1.87422</v>
      </c>
      <c r="HA63">
        <v>1.8733500000000001</v>
      </c>
      <c r="HB63">
        <v>1.8748499999999999</v>
      </c>
      <c r="HC63">
        <v>1.8697999999999999</v>
      </c>
      <c r="HD63">
        <v>1.87395</v>
      </c>
      <c r="HE63">
        <v>1.8790899999999999</v>
      </c>
      <c r="HF63">
        <v>0</v>
      </c>
      <c r="HG63">
        <v>0</v>
      </c>
      <c r="HH63">
        <v>0</v>
      </c>
      <c r="HI63">
        <v>0</v>
      </c>
      <c r="HJ63" t="s">
        <v>401</v>
      </c>
      <c r="HK63" t="s">
        <v>402</v>
      </c>
      <c r="HL63" t="s">
        <v>403</v>
      </c>
      <c r="HM63" t="s">
        <v>404</v>
      </c>
      <c r="HN63" t="s">
        <v>404</v>
      </c>
      <c r="HO63" t="s">
        <v>403</v>
      </c>
      <c r="HP63">
        <v>0</v>
      </c>
      <c r="HQ63">
        <v>100</v>
      </c>
      <c r="HR63">
        <v>100</v>
      </c>
      <c r="HS63">
        <v>3.8460000000000001</v>
      </c>
      <c r="HT63">
        <v>1.0398000000000001</v>
      </c>
      <c r="HU63">
        <v>2.9250990955225191</v>
      </c>
      <c r="HV63">
        <v>3.163010181404715E-3</v>
      </c>
      <c r="HW63">
        <v>-2.0387379993135292E-6</v>
      </c>
      <c r="HX63">
        <v>3.1271754133825109E-10</v>
      </c>
      <c r="HY63">
        <v>0.27132285891201519</v>
      </c>
      <c r="HZ63">
        <v>2.270584893602463E-2</v>
      </c>
      <c r="IA63">
        <v>3.1699989254327387E-4</v>
      </c>
      <c r="IB63">
        <v>-2.3669067489602241E-6</v>
      </c>
      <c r="IC63">
        <v>4</v>
      </c>
      <c r="ID63">
        <v>1883</v>
      </c>
      <c r="IE63">
        <v>1</v>
      </c>
      <c r="IF63">
        <v>28</v>
      </c>
      <c r="IG63">
        <v>3.6</v>
      </c>
      <c r="IH63">
        <v>3.4</v>
      </c>
      <c r="II63">
        <v>1.0400400000000001</v>
      </c>
      <c r="IJ63">
        <v>2.4426299999999999</v>
      </c>
      <c r="IK63">
        <v>1.42578</v>
      </c>
      <c r="IL63">
        <v>2.2827099999999998</v>
      </c>
      <c r="IM63">
        <v>1.5478499999999999</v>
      </c>
      <c r="IN63">
        <v>2.3852500000000001</v>
      </c>
      <c r="IO63">
        <v>38.183700000000002</v>
      </c>
      <c r="IP63">
        <v>14.350899999999999</v>
      </c>
      <c r="IQ63">
        <v>18</v>
      </c>
      <c r="IR63">
        <v>572.65499999999997</v>
      </c>
      <c r="IS63">
        <v>473.84300000000002</v>
      </c>
      <c r="IT63">
        <v>24.996700000000001</v>
      </c>
      <c r="IU63">
        <v>30.754799999999999</v>
      </c>
      <c r="IV63">
        <v>29.999300000000002</v>
      </c>
      <c r="IW63">
        <v>30.628399999999999</v>
      </c>
      <c r="IX63">
        <v>30.536899999999999</v>
      </c>
      <c r="IY63">
        <v>20.837299999999999</v>
      </c>
      <c r="IZ63">
        <v>23.590599999999998</v>
      </c>
      <c r="JA63">
        <v>24.2407</v>
      </c>
      <c r="JB63">
        <v>25</v>
      </c>
      <c r="JC63">
        <v>400</v>
      </c>
      <c r="JD63">
        <v>22.995899999999999</v>
      </c>
      <c r="JE63">
        <v>99.153899999999993</v>
      </c>
      <c r="JF63">
        <v>100.3</v>
      </c>
    </row>
    <row r="64" spans="1:266" x14ac:dyDescent="0.2">
      <c r="A64">
        <v>48</v>
      </c>
      <c r="B64">
        <v>1657600665.5</v>
      </c>
      <c r="C64">
        <v>7667</v>
      </c>
      <c r="D64" t="s">
        <v>542</v>
      </c>
      <c r="E64" t="s">
        <v>543</v>
      </c>
      <c r="F64" t="s">
        <v>394</v>
      </c>
      <c r="H64" t="s">
        <v>395</v>
      </c>
      <c r="I64" t="s">
        <v>537</v>
      </c>
      <c r="J64" t="s">
        <v>538</v>
      </c>
      <c r="K64">
        <v>1657600665.5</v>
      </c>
      <c r="L64">
        <f t="shared" si="46"/>
        <v>3.9250780652381146E-3</v>
      </c>
      <c r="M64">
        <f t="shared" si="47"/>
        <v>3.925078065238115</v>
      </c>
      <c r="N64">
        <f t="shared" si="48"/>
        <v>11.301799845374932</v>
      </c>
      <c r="O64">
        <f t="shared" si="49"/>
        <v>286.46499999999997</v>
      </c>
      <c r="P64">
        <f t="shared" si="50"/>
        <v>221.76731906173913</v>
      </c>
      <c r="Q64">
        <f t="shared" si="51"/>
        <v>22.479611065717123</v>
      </c>
      <c r="R64">
        <f t="shared" si="52"/>
        <v>29.037740146679997</v>
      </c>
      <c r="S64">
        <f t="shared" si="53"/>
        <v>0.3288846314383867</v>
      </c>
      <c r="T64">
        <f t="shared" si="54"/>
        <v>1.9132043517702146</v>
      </c>
      <c r="U64">
        <f t="shared" si="55"/>
        <v>0.3003996706010682</v>
      </c>
      <c r="V64">
        <f t="shared" si="56"/>
        <v>0.19010303662829739</v>
      </c>
      <c r="W64">
        <f t="shared" si="57"/>
        <v>241.740162</v>
      </c>
      <c r="X64">
        <f t="shared" si="58"/>
        <v>29.016989335708072</v>
      </c>
      <c r="Y64">
        <f t="shared" si="59"/>
        <v>29.016989335708072</v>
      </c>
      <c r="Z64">
        <f t="shared" si="60"/>
        <v>4.0257282561718926</v>
      </c>
      <c r="AA64">
        <f t="shared" si="61"/>
        <v>70.601897771721056</v>
      </c>
      <c r="AB64">
        <f t="shared" si="62"/>
        <v>2.7455015294952001</v>
      </c>
      <c r="AC64">
        <f t="shared" si="63"/>
        <v>3.8887078338493128</v>
      </c>
      <c r="AD64">
        <f t="shared" si="64"/>
        <v>1.2802267266766925</v>
      </c>
      <c r="AE64">
        <f t="shared" si="65"/>
        <v>-173.09594267700086</v>
      </c>
      <c r="AF64">
        <f t="shared" si="66"/>
        <v>-61.596898758242396</v>
      </c>
      <c r="AG64">
        <f t="shared" si="67"/>
        <v>-7.0682920451873592</v>
      </c>
      <c r="AH64">
        <f t="shared" si="68"/>
        <v>-2.0971480430610256E-2</v>
      </c>
      <c r="AI64">
        <v>0</v>
      </c>
      <c r="AJ64">
        <v>0</v>
      </c>
      <c r="AK64">
        <f t="shared" si="69"/>
        <v>1</v>
      </c>
      <c r="AL64">
        <f t="shared" si="70"/>
        <v>0</v>
      </c>
      <c r="AM64">
        <f t="shared" si="71"/>
        <v>25605.068112555575</v>
      </c>
      <c r="AN64" t="s">
        <v>397</v>
      </c>
      <c r="AO64" t="s">
        <v>397</v>
      </c>
      <c r="AP64">
        <v>0</v>
      </c>
      <c r="AQ64">
        <v>0</v>
      </c>
      <c r="AR64" t="e">
        <f t="shared" si="72"/>
        <v>#DIV/0!</v>
      </c>
      <c r="AS64">
        <v>0</v>
      </c>
      <c r="AT64" t="s">
        <v>397</v>
      </c>
      <c r="AU64" t="s">
        <v>397</v>
      </c>
      <c r="AV64">
        <v>0</v>
      </c>
      <c r="AW64">
        <v>0</v>
      </c>
      <c r="AX64" t="e">
        <f t="shared" si="73"/>
        <v>#DIV/0!</v>
      </c>
      <c r="AY64">
        <v>0.5</v>
      </c>
      <c r="AZ64">
        <f t="shared" si="74"/>
        <v>1261.1897999999999</v>
      </c>
      <c r="BA64">
        <f t="shared" si="75"/>
        <v>11.301799845374932</v>
      </c>
      <c r="BB64" t="e">
        <f t="shared" si="76"/>
        <v>#DIV/0!</v>
      </c>
      <c r="BC64">
        <f t="shared" si="77"/>
        <v>8.9612204644970439E-3</v>
      </c>
      <c r="BD64" t="e">
        <f t="shared" si="78"/>
        <v>#DIV/0!</v>
      </c>
      <c r="BE64" t="e">
        <f t="shared" si="79"/>
        <v>#DIV/0!</v>
      </c>
      <c r="BF64" t="s">
        <v>397</v>
      </c>
      <c r="BG64">
        <v>0</v>
      </c>
      <c r="BH64" t="e">
        <f t="shared" si="80"/>
        <v>#DIV/0!</v>
      </c>
      <c r="BI64" t="e">
        <f t="shared" si="81"/>
        <v>#DIV/0!</v>
      </c>
      <c r="BJ64" t="e">
        <f t="shared" si="82"/>
        <v>#DIV/0!</v>
      </c>
      <c r="BK64" t="e">
        <f t="shared" si="83"/>
        <v>#DIV/0!</v>
      </c>
      <c r="BL64" t="e">
        <f t="shared" si="84"/>
        <v>#DIV/0!</v>
      </c>
      <c r="BM64" t="e">
        <f t="shared" si="85"/>
        <v>#DIV/0!</v>
      </c>
      <c r="BN64" t="e">
        <f t="shared" si="86"/>
        <v>#DIV/0!</v>
      </c>
      <c r="BO64" t="e">
        <f t="shared" si="87"/>
        <v>#DIV/0!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f t="shared" si="88"/>
        <v>1499.97</v>
      </c>
      <c r="CI64">
        <f t="shared" si="89"/>
        <v>1261.1897999999999</v>
      </c>
      <c r="CJ64">
        <f t="shared" si="90"/>
        <v>0.84081001620032392</v>
      </c>
      <c r="CK64">
        <f t="shared" si="91"/>
        <v>0.16116333126662533</v>
      </c>
      <c r="CL64">
        <v>6</v>
      </c>
      <c r="CM64">
        <v>0.5</v>
      </c>
      <c r="CN64" t="s">
        <v>398</v>
      </c>
      <c r="CO64">
        <v>2</v>
      </c>
      <c r="CP64">
        <v>1657600665.5</v>
      </c>
      <c r="CQ64">
        <v>286.46499999999997</v>
      </c>
      <c r="CR64">
        <v>300.01100000000002</v>
      </c>
      <c r="CS64">
        <v>27.085100000000001</v>
      </c>
      <c r="CT64">
        <v>22.9222</v>
      </c>
      <c r="CU64">
        <v>282.88900000000001</v>
      </c>
      <c r="CV64">
        <v>26.048999999999999</v>
      </c>
      <c r="CW64">
        <v>550.4</v>
      </c>
      <c r="CX64">
        <v>101.265</v>
      </c>
      <c r="CY64">
        <v>0.10075199999999999</v>
      </c>
      <c r="CZ64">
        <v>28.419799999999999</v>
      </c>
      <c r="DA64">
        <v>28.494700000000002</v>
      </c>
      <c r="DB64">
        <v>999.9</v>
      </c>
      <c r="DC64">
        <v>0</v>
      </c>
      <c r="DD64">
        <v>0</v>
      </c>
      <c r="DE64">
        <v>4980</v>
      </c>
      <c r="DF64">
        <v>0</v>
      </c>
      <c r="DG64">
        <v>1817.09</v>
      </c>
      <c r="DH64">
        <v>-13.458299999999999</v>
      </c>
      <c r="DI64">
        <v>294.52999999999997</v>
      </c>
      <c r="DJ64">
        <v>307.04899999999998</v>
      </c>
      <c r="DK64">
        <v>4.1628600000000002</v>
      </c>
      <c r="DL64">
        <v>300.01100000000002</v>
      </c>
      <c r="DM64">
        <v>22.9222</v>
      </c>
      <c r="DN64">
        <v>2.7427700000000002</v>
      </c>
      <c r="DO64">
        <v>2.3212199999999998</v>
      </c>
      <c r="DP64">
        <v>22.543600000000001</v>
      </c>
      <c r="DQ64">
        <v>19.824400000000001</v>
      </c>
      <c r="DR64">
        <v>1499.97</v>
      </c>
      <c r="DS64">
        <v>0.973001</v>
      </c>
      <c r="DT64">
        <v>2.69987E-2</v>
      </c>
      <c r="DU64">
        <v>0</v>
      </c>
      <c r="DV64">
        <v>2.6150000000000002</v>
      </c>
      <c r="DW64">
        <v>0</v>
      </c>
      <c r="DX64">
        <v>16578.8</v>
      </c>
      <c r="DY64">
        <v>13303.3</v>
      </c>
      <c r="DZ64">
        <v>37.311999999999998</v>
      </c>
      <c r="EA64">
        <v>39.875</v>
      </c>
      <c r="EB64">
        <v>38.125</v>
      </c>
      <c r="EC64">
        <v>38.25</v>
      </c>
      <c r="ED64">
        <v>37.5</v>
      </c>
      <c r="EE64">
        <v>1459.47</v>
      </c>
      <c r="EF64">
        <v>40.5</v>
      </c>
      <c r="EG64">
        <v>0</v>
      </c>
      <c r="EH64">
        <v>1657600665.8</v>
      </c>
      <c r="EI64">
        <v>0</v>
      </c>
      <c r="EJ64">
        <v>2.4775079999999998</v>
      </c>
      <c r="EK64">
        <v>6.0976912835239323E-2</v>
      </c>
      <c r="EL64">
        <v>-593.19230761706137</v>
      </c>
      <c r="EM64">
        <v>16565.831999999999</v>
      </c>
      <c r="EN64">
        <v>15</v>
      </c>
      <c r="EO64">
        <v>1657600682.5</v>
      </c>
      <c r="EP64" t="s">
        <v>544</v>
      </c>
      <c r="EQ64">
        <v>1657600682.5</v>
      </c>
      <c r="ER64">
        <v>1657600387</v>
      </c>
      <c r="ES64">
        <v>40</v>
      </c>
      <c r="ET64">
        <v>-0.11600000000000001</v>
      </c>
      <c r="EU64">
        <v>3.0000000000000001E-3</v>
      </c>
      <c r="EV64">
        <v>3.5760000000000001</v>
      </c>
      <c r="EW64">
        <v>0.92800000000000005</v>
      </c>
      <c r="EX64">
        <v>300</v>
      </c>
      <c r="EY64">
        <v>24</v>
      </c>
      <c r="EZ64">
        <v>0.11</v>
      </c>
      <c r="FA64">
        <v>0.02</v>
      </c>
      <c r="FB64">
        <v>-13.41312926829268</v>
      </c>
      <c r="FC64">
        <v>3.4770731707323033E-2</v>
      </c>
      <c r="FD64">
        <v>4.0651518700232397E-2</v>
      </c>
      <c r="FE64">
        <v>1</v>
      </c>
      <c r="FF64">
        <v>4.1674090243902437</v>
      </c>
      <c r="FG64">
        <v>-0.10365616724738461</v>
      </c>
      <c r="FH64">
        <v>1.032573526700562E-2</v>
      </c>
      <c r="FI64">
        <v>1</v>
      </c>
      <c r="FJ64">
        <v>2</v>
      </c>
      <c r="FK64">
        <v>2</v>
      </c>
      <c r="FL64" t="s">
        <v>407</v>
      </c>
      <c r="FM64">
        <v>3.0572900000000001</v>
      </c>
      <c r="FN64">
        <v>2.7646199999999999</v>
      </c>
      <c r="FO64">
        <v>7.6150099999999998E-2</v>
      </c>
      <c r="FP64">
        <v>8.0356999999999998E-2</v>
      </c>
      <c r="FQ64">
        <v>0.12745100000000001</v>
      </c>
      <c r="FR64">
        <v>0.11662500000000001</v>
      </c>
      <c r="FS64">
        <v>29145</v>
      </c>
      <c r="FT64">
        <v>22723.7</v>
      </c>
      <c r="FU64">
        <v>29633.599999999999</v>
      </c>
      <c r="FV64">
        <v>24175.9</v>
      </c>
      <c r="FW64">
        <v>33960.6</v>
      </c>
      <c r="FX64">
        <v>31164.400000000001</v>
      </c>
      <c r="FY64">
        <v>42790.3</v>
      </c>
      <c r="FZ64">
        <v>39421.5</v>
      </c>
      <c r="GA64">
        <v>2.0446499999999999</v>
      </c>
      <c r="GB64">
        <v>1.91455</v>
      </c>
      <c r="GC64">
        <v>4.1022900000000001E-2</v>
      </c>
      <c r="GD64">
        <v>0</v>
      </c>
      <c r="GE64">
        <v>27.825099999999999</v>
      </c>
      <c r="GF64">
        <v>999.9</v>
      </c>
      <c r="GG64">
        <v>50.8</v>
      </c>
      <c r="GH64">
        <v>35.6</v>
      </c>
      <c r="GI64">
        <v>29.290400000000002</v>
      </c>
      <c r="GJ64">
        <v>30.962</v>
      </c>
      <c r="GK64">
        <v>35.640999999999998</v>
      </c>
      <c r="GL64">
        <v>1</v>
      </c>
      <c r="GM64">
        <v>0.26169500000000001</v>
      </c>
      <c r="GN64">
        <v>1.88178</v>
      </c>
      <c r="GO64">
        <v>20.256799999999998</v>
      </c>
      <c r="GP64">
        <v>5.2237299999999998</v>
      </c>
      <c r="GQ64">
        <v>11.908099999999999</v>
      </c>
      <c r="GR64">
        <v>4.9634999999999998</v>
      </c>
      <c r="GS64">
        <v>3.2914699999999999</v>
      </c>
      <c r="GT64">
        <v>9999</v>
      </c>
      <c r="GU64">
        <v>9999</v>
      </c>
      <c r="GV64">
        <v>9170.1</v>
      </c>
      <c r="GW64">
        <v>988.5</v>
      </c>
      <c r="GX64">
        <v>1.87714</v>
      </c>
      <c r="GY64">
        <v>1.87551</v>
      </c>
      <c r="GZ64">
        <v>1.87412</v>
      </c>
      <c r="HA64">
        <v>1.87341</v>
      </c>
      <c r="HB64">
        <v>1.8748499999999999</v>
      </c>
      <c r="HC64">
        <v>1.8697900000000001</v>
      </c>
      <c r="HD64">
        <v>1.8739600000000001</v>
      </c>
      <c r="HE64">
        <v>1.8790199999999999</v>
      </c>
      <c r="HF64">
        <v>0</v>
      </c>
      <c r="HG64">
        <v>0</v>
      </c>
      <c r="HH64">
        <v>0</v>
      </c>
      <c r="HI64">
        <v>0</v>
      </c>
      <c r="HJ64" t="s">
        <v>401</v>
      </c>
      <c r="HK64" t="s">
        <v>402</v>
      </c>
      <c r="HL64" t="s">
        <v>403</v>
      </c>
      <c r="HM64" t="s">
        <v>404</v>
      </c>
      <c r="HN64" t="s">
        <v>404</v>
      </c>
      <c r="HO64" t="s">
        <v>403</v>
      </c>
      <c r="HP64">
        <v>0</v>
      </c>
      <c r="HQ64">
        <v>100</v>
      </c>
      <c r="HR64">
        <v>100</v>
      </c>
      <c r="HS64">
        <v>3.5760000000000001</v>
      </c>
      <c r="HT64">
        <v>1.0361</v>
      </c>
      <c r="HU64">
        <v>2.9250990955225191</v>
      </c>
      <c r="HV64">
        <v>3.163010181404715E-3</v>
      </c>
      <c r="HW64">
        <v>-2.0387379993135292E-6</v>
      </c>
      <c r="HX64">
        <v>3.1271754133825109E-10</v>
      </c>
      <c r="HY64">
        <v>0.27132285891201519</v>
      </c>
      <c r="HZ64">
        <v>2.270584893602463E-2</v>
      </c>
      <c r="IA64">
        <v>3.1699989254327387E-4</v>
      </c>
      <c r="IB64">
        <v>-2.3669067489602241E-6</v>
      </c>
      <c r="IC64">
        <v>4</v>
      </c>
      <c r="ID64">
        <v>1883</v>
      </c>
      <c r="IE64">
        <v>1</v>
      </c>
      <c r="IF64">
        <v>28</v>
      </c>
      <c r="IG64">
        <v>4.9000000000000004</v>
      </c>
      <c r="IH64">
        <v>4.5999999999999996</v>
      </c>
      <c r="II64">
        <v>0.82275399999999999</v>
      </c>
      <c r="IJ64">
        <v>2.4682599999999999</v>
      </c>
      <c r="IK64">
        <v>1.42578</v>
      </c>
      <c r="IL64">
        <v>2.2827099999999998</v>
      </c>
      <c r="IM64">
        <v>1.5478499999999999</v>
      </c>
      <c r="IN64">
        <v>2.2705099999999998</v>
      </c>
      <c r="IO64">
        <v>38.037700000000001</v>
      </c>
      <c r="IP64">
        <v>14.3247</v>
      </c>
      <c r="IQ64">
        <v>18</v>
      </c>
      <c r="IR64">
        <v>572.64</v>
      </c>
      <c r="IS64">
        <v>473.65600000000001</v>
      </c>
      <c r="IT64">
        <v>24.997199999999999</v>
      </c>
      <c r="IU64">
        <v>30.623999999999999</v>
      </c>
      <c r="IV64">
        <v>29.999400000000001</v>
      </c>
      <c r="IW64">
        <v>30.5364</v>
      </c>
      <c r="IX64">
        <v>30.4527</v>
      </c>
      <c r="IY64">
        <v>16.487300000000001</v>
      </c>
      <c r="IZ64">
        <v>23.030100000000001</v>
      </c>
      <c r="JA64">
        <v>23.112100000000002</v>
      </c>
      <c r="JB64">
        <v>25</v>
      </c>
      <c r="JC64">
        <v>300</v>
      </c>
      <c r="JD64">
        <v>22.857700000000001</v>
      </c>
      <c r="JE64">
        <v>99.174599999999998</v>
      </c>
      <c r="JF64">
        <v>100.31699999999999</v>
      </c>
    </row>
    <row r="65" spans="1:266" x14ac:dyDescent="0.2">
      <c r="A65">
        <v>49</v>
      </c>
      <c r="B65">
        <v>1657600758.5</v>
      </c>
      <c r="C65">
        <v>7760</v>
      </c>
      <c r="D65" t="s">
        <v>545</v>
      </c>
      <c r="E65" t="s">
        <v>546</v>
      </c>
      <c r="F65" t="s">
        <v>394</v>
      </c>
      <c r="H65" t="s">
        <v>395</v>
      </c>
      <c r="I65" t="s">
        <v>537</v>
      </c>
      <c r="J65" t="s">
        <v>538</v>
      </c>
      <c r="K65">
        <v>1657600758.5</v>
      </c>
      <c r="L65">
        <f t="shared" si="46"/>
        <v>4.0574192213605493E-3</v>
      </c>
      <c r="M65">
        <f t="shared" si="47"/>
        <v>4.0574192213605489</v>
      </c>
      <c r="N65">
        <f t="shared" si="48"/>
        <v>6.6155779614761423</v>
      </c>
      <c r="O65">
        <f t="shared" si="49"/>
        <v>191.911</v>
      </c>
      <c r="P65">
        <f t="shared" si="50"/>
        <v>154.24785348750115</v>
      </c>
      <c r="Q65">
        <f t="shared" si="51"/>
        <v>15.634260566443841</v>
      </c>
      <c r="R65">
        <f t="shared" si="52"/>
        <v>19.451723390173001</v>
      </c>
      <c r="S65">
        <f t="shared" si="53"/>
        <v>0.33670245609476868</v>
      </c>
      <c r="T65">
        <f t="shared" si="54"/>
        <v>1.9157947497927243</v>
      </c>
      <c r="U65">
        <f t="shared" si="55"/>
        <v>0.30694927518887982</v>
      </c>
      <c r="V65">
        <f t="shared" si="56"/>
        <v>0.19429693034117065</v>
      </c>
      <c r="W65">
        <f t="shared" si="57"/>
        <v>241.740162</v>
      </c>
      <c r="X65">
        <f t="shared" si="58"/>
        <v>28.87989997075676</v>
      </c>
      <c r="Y65">
        <f t="shared" si="59"/>
        <v>28.87989997075676</v>
      </c>
      <c r="Z65">
        <f t="shared" si="60"/>
        <v>3.9939074126262879</v>
      </c>
      <c r="AA65">
        <f t="shared" si="61"/>
        <v>69.735511601801733</v>
      </c>
      <c r="AB65">
        <f t="shared" si="62"/>
        <v>2.6983335491373999</v>
      </c>
      <c r="AC65">
        <f t="shared" si="63"/>
        <v>3.869382309181602</v>
      </c>
      <c r="AD65">
        <f t="shared" si="64"/>
        <v>1.295573863488888</v>
      </c>
      <c r="AE65">
        <f t="shared" si="65"/>
        <v>-178.93218766200022</v>
      </c>
      <c r="AF65">
        <f t="shared" si="66"/>
        <v>-56.37258241107223</v>
      </c>
      <c r="AG65">
        <f t="shared" si="67"/>
        <v>-6.4528974796354177</v>
      </c>
      <c r="AH65">
        <f t="shared" si="68"/>
        <v>-1.7505552707874017E-2</v>
      </c>
      <c r="AI65">
        <v>0</v>
      </c>
      <c r="AJ65">
        <v>0</v>
      </c>
      <c r="AK65">
        <f t="shared" si="69"/>
        <v>1</v>
      </c>
      <c r="AL65">
        <f t="shared" si="70"/>
        <v>0</v>
      </c>
      <c r="AM65">
        <f t="shared" si="71"/>
        <v>25677.539842272821</v>
      </c>
      <c r="AN65" t="s">
        <v>397</v>
      </c>
      <c r="AO65" t="s">
        <v>397</v>
      </c>
      <c r="AP65">
        <v>0</v>
      </c>
      <c r="AQ65">
        <v>0</v>
      </c>
      <c r="AR65" t="e">
        <f t="shared" si="72"/>
        <v>#DIV/0!</v>
      </c>
      <c r="AS65">
        <v>0</v>
      </c>
      <c r="AT65" t="s">
        <v>397</v>
      </c>
      <c r="AU65" t="s">
        <v>397</v>
      </c>
      <c r="AV65">
        <v>0</v>
      </c>
      <c r="AW65">
        <v>0</v>
      </c>
      <c r="AX65" t="e">
        <f t="shared" si="73"/>
        <v>#DIV/0!</v>
      </c>
      <c r="AY65">
        <v>0.5</v>
      </c>
      <c r="AZ65">
        <f t="shared" si="74"/>
        <v>1261.1897999999999</v>
      </c>
      <c r="BA65">
        <f t="shared" si="75"/>
        <v>6.6155779614761423</v>
      </c>
      <c r="BB65" t="e">
        <f t="shared" si="76"/>
        <v>#DIV/0!</v>
      </c>
      <c r="BC65">
        <f t="shared" si="77"/>
        <v>5.2455054437295185E-3</v>
      </c>
      <c r="BD65" t="e">
        <f t="shared" si="78"/>
        <v>#DIV/0!</v>
      </c>
      <c r="BE65" t="e">
        <f t="shared" si="79"/>
        <v>#DIV/0!</v>
      </c>
      <c r="BF65" t="s">
        <v>397</v>
      </c>
      <c r="BG65">
        <v>0</v>
      </c>
      <c r="BH65" t="e">
        <f t="shared" si="80"/>
        <v>#DIV/0!</v>
      </c>
      <c r="BI65" t="e">
        <f t="shared" si="81"/>
        <v>#DIV/0!</v>
      </c>
      <c r="BJ65" t="e">
        <f t="shared" si="82"/>
        <v>#DIV/0!</v>
      </c>
      <c r="BK65" t="e">
        <f t="shared" si="83"/>
        <v>#DIV/0!</v>
      </c>
      <c r="BL65" t="e">
        <f t="shared" si="84"/>
        <v>#DIV/0!</v>
      </c>
      <c r="BM65" t="e">
        <f t="shared" si="85"/>
        <v>#DIV/0!</v>
      </c>
      <c r="BN65" t="e">
        <f t="shared" si="86"/>
        <v>#DIV/0!</v>
      </c>
      <c r="BO65" t="e">
        <f t="shared" si="87"/>
        <v>#DIV/0!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f t="shared" si="88"/>
        <v>1499.97</v>
      </c>
      <c r="CI65">
        <f t="shared" si="89"/>
        <v>1261.1897999999999</v>
      </c>
      <c r="CJ65">
        <f t="shared" si="90"/>
        <v>0.84081001620032392</v>
      </c>
      <c r="CK65">
        <f t="shared" si="91"/>
        <v>0.16116333126662533</v>
      </c>
      <c r="CL65">
        <v>6</v>
      </c>
      <c r="CM65">
        <v>0.5</v>
      </c>
      <c r="CN65" t="s">
        <v>398</v>
      </c>
      <c r="CO65">
        <v>2</v>
      </c>
      <c r="CP65">
        <v>1657600758.5</v>
      </c>
      <c r="CQ65">
        <v>191.911</v>
      </c>
      <c r="CR65">
        <v>199.97399999999999</v>
      </c>
      <c r="CS65">
        <v>26.6218</v>
      </c>
      <c r="CT65">
        <v>22.315200000000001</v>
      </c>
      <c r="CU65">
        <v>188.649</v>
      </c>
      <c r="CV65">
        <v>25.601099999999999</v>
      </c>
      <c r="CW65">
        <v>550.23500000000001</v>
      </c>
      <c r="CX65">
        <v>101.258</v>
      </c>
      <c r="CY65">
        <v>0.10004300000000001</v>
      </c>
      <c r="CZ65">
        <v>28.334099999999999</v>
      </c>
      <c r="DA65">
        <v>28.3888</v>
      </c>
      <c r="DB65">
        <v>999.9</v>
      </c>
      <c r="DC65">
        <v>0</v>
      </c>
      <c r="DD65">
        <v>0</v>
      </c>
      <c r="DE65">
        <v>4991.25</v>
      </c>
      <c r="DF65">
        <v>0</v>
      </c>
      <c r="DG65">
        <v>1834.53</v>
      </c>
      <c r="DH65">
        <v>-7.9892300000000001</v>
      </c>
      <c r="DI65">
        <v>197.23500000000001</v>
      </c>
      <c r="DJ65">
        <v>204.53800000000001</v>
      </c>
      <c r="DK65">
        <v>4.3065800000000003</v>
      </c>
      <c r="DL65">
        <v>199.97399999999999</v>
      </c>
      <c r="DM65">
        <v>22.315200000000001</v>
      </c>
      <c r="DN65">
        <v>2.6956899999999999</v>
      </c>
      <c r="DO65">
        <v>2.2596099999999999</v>
      </c>
      <c r="DP65">
        <v>22.258800000000001</v>
      </c>
      <c r="DQ65">
        <v>19.391300000000001</v>
      </c>
      <c r="DR65">
        <v>1499.97</v>
      </c>
      <c r="DS65">
        <v>0.973001</v>
      </c>
      <c r="DT65">
        <v>2.69987E-2</v>
      </c>
      <c r="DU65">
        <v>0</v>
      </c>
      <c r="DV65">
        <v>2.2688999999999999</v>
      </c>
      <c r="DW65">
        <v>0</v>
      </c>
      <c r="DX65">
        <v>17157.3</v>
      </c>
      <c r="DY65">
        <v>13303.3</v>
      </c>
      <c r="DZ65">
        <v>37.125</v>
      </c>
      <c r="EA65">
        <v>39.625</v>
      </c>
      <c r="EB65">
        <v>37.875</v>
      </c>
      <c r="EC65">
        <v>37.936999999999998</v>
      </c>
      <c r="ED65">
        <v>37.25</v>
      </c>
      <c r="EE65">
        <v>1459.47</v>
      </c>
      <c r="EF65">
        <v>40.5</v>
      </c>
      <c r="EG65">
        <v>0</v>
      </c>
      <c r="EH65">
        <v>1657600758.8</v>
      </c>
      <c r="EI65">
        <v>0</v>
      </c>
      <c r="EJ65">
        <v>2.3518730769230771</v>
      </c>
      <c r="EK65">
        <v>-0.76372308378278442</v>
      </c>
      <c r="EL65">
        <v>588.36239222763277</v>
      </c>
      <c r="EM65">
        <v>17075.8</v>
      </c>
      <c r="EN65">
        <v>15</v>
      </c>
      <c r="EO65">
        <v>1657600779.5</v>
      </c>
      <c r="EP65" t="s">
        <v>547</v>
      </c>
      <c r="EQ65">
        <v>1657600779.5</v>
      </c>
      <c r="ER65">
        <v>1657600387</v>
      </c>
      <c r="ES65">
        <v>41</v>
      </c>
      <c r="ET65">
        <v>-9.4E-2</v>
      </c>
      <c r="EU65">
        <v>3.0000000000000001E-3</v>
      </c>
      <c r="EV65">
        <v>3.262</v>
      </c>
      <c r="EW65">
        <v>0.92800000000000005</v>
      </c>
      <c r="EX65">
        <v>200</v>
      </c>
      <c r="EY65">
        <v>24</v>
      </c>
      <c r="EZ65">
        <v>0.13</v>
      </c>
      <c r="FA65">
        <v>0.02</v>
      </c>
      <c r="FB65">
        <v>-8.0170629268292668</v>
      </c>
      <c r="FC65">
        <v>-7.5890592334432218E-3</v>
      </c>
      <c r="FD65">
        <v>1.550686618084854E-2</v>
      </c>
      <c r="FE65">
        <v>1</v>
      </c>
      <c r="FF65">
        <v>4.361879512195121</v>
      </c>
      <c r="FG65">
        <v>-0.3272023693379747</v>
      </c>
      <c r="FH65">
        <v>3.3091191809480149E-2</v>
      </c>
      <c r="FI65">
        <v>1</v>
      </c>
      <c r="FJ65">
        <v>2</v>
      </c>
      <c r="FK65">
        <v>2</v>
      </c>
      <c r="FL65" t="s">
        <v>407</v>
      </c>
      <c r="FM65">
        <v>3.0570900000000001</v>
      </c>
      <c r="FN65">
        <v>2.76396</v>
      </c>
      <c r="FO65">
        <v>5.3556399999999997E-2</v>
      </c>
      <c r="FP65">
        <v>5.6742300000000002E-2</v>
      </c>
      <c r="FQ65">
        <v>0.12595700000000001</v>
      </c>
      <c r="FR65">
        <v>0.11450100000000001</v>
      </c>
      <c r="FS65">
        <v>29865.8</v>
      </c>
      <c r="FT65">
        <v>23313.4</v>
      </c>
      <c r="FU65">
        <v>29640.5</v>
      </c>
      <c r="FV65">
        <v>24181.4</v>
      </c>
      <c r="FW65">
        <v>34025.199999999997</v>
      </c>
      <c r="FX65">
        <v>31245.8</v>
      </c>
      <c r="FY65">
        <v>42799.199999999997</v>
      </c>
      <c r="FZ65">
        <v>39430.199999999997</v>
      </c>
      <c r="GA65">
        <v>2.04643</v>
      </c>
      <c r="GB65">
        <v>1.9157200000000001</v>
      </c>
      <c r="GC65">
        <v>4.8018999999999999E-2</v>
      </c>
      <c r="GD65">
        <v>0</v>
      </c>
      <c r="GE65">
        <v>27.604800000000001</v>
      </c>
      <c r="GF65">
        <v>999.9</v>
      </c>
      <c r="GG65">
        <v>50.6</v>
      </c>
      <c r="GH65">
        <v>35.5</v>
      </c>
      <c r="GI65">
        <v>29.017199999999999</v>
      </c>
      <c r="GJ65">
        <v>30.931999999999999</v>
      </c>
      <c r="GK65">
        <v>35.432699999999997</v>
      </c>
      <c r="GL65">
        <v>1</v>
      </c>
      <c r="GM65">
        <v>0.24812500000000001</v>
      </c>
      <c r="GN65">
        <v>1.7997799999999999</v>
      </c>
      <c r="GO65">
        <v>20.257899999999999</v>
      </c>
      <c r="GP65">
        <v>5.2232799999999999</v>
      </c>
      <c r="GQ65">
        <v>11.908099999999999</v>
      </c>
      <c r="GR65">
        <v>4.9637500000000001</v>
      </c>
      <c r="GS65">
        <v>3.2919999999999998</v>
      </c>
      <c r="GT65">
        <v>9999</v>
      </c>
      <c r="GU65">
        <v>9999</v>
      </c>
      <c r="GV65">
        <v>9187.5</v>
      </c>
      <c r="GW65">
        <v>988.6</v>
      </c>
      <c r="GX65">
        <v>1.87714</v>
      </c>
      <c r="GY65">
        <v>1.8754599999999999</v>
      </c>
      <c r="GZ65">
        <v>1.87412</v>
      </c>
      <c r="HA65">
        <v>1.8733599999999999</v>
      </c>
      <c r="HB65">
        <v>1.8748400000000001</v>
      </c>
      <c r="HC65">
        <v>1.8697900000000001</v>
      </c>
      <c r="HD65">
        <v>1.8739300000000001</v>
      </c>
      <c r="HE65">
        <v>1.8790100000000001</v>
      </c>
      <c r="HF65">
        <v>0</v>
      </c>
      <c r="HG65">
        <v>0</v>
      </c>
      <c r="HH65">
        <v>0</v>
      </c>
      <c r="HI65">
        <v>0</v>
      </c>
      <c r="HJ65" t="s">
        <v>401</v>
      </c>
      <c r="HK65" t="s">
        <v>402</v>
      </c>
      <c r="HL65" t="s">
        <v>403</v>
      </c>
      <c r="HM65" t="s">
        <v>404</v>
      </c>
      <c r="HN65" t="s">
        <v>404</v>
      </c>
      <c r="HO65" t="s">
        <v>403</v>
      </c>
      <c r="HP65">
        <v>0</v>
      </c>
      <c r="HQ65">
        <v>100</v>
      </c>
      <c r="HR65">
        <v>100</v>
      </c>
      <c r="HS65">
        <v>3.262</v>
      </c>
      <c r="HT65">
        <v>1.0206999999999999</v>
      </c>
      <c r="HU65">
        <v>2.8095770893211638</v>
      </c>
      <c r="HV65">
        <v>3.163010181404715E-3</v>
      </c>
      <c r="HW65">
        <v>-2.0387379993135292E-6</v>
      </c>
      <c r="HX65">
        <v>3.1271754133825109E-10</v>
      </c>
      <c r="HY65">
        <v>0.27132285891201519</v>
      </c>
      <c r="HZ65">
        <v>2.270584893602463E-2</v>
      </c>
      <c r="IA65">
        <v>3.1699989254327387E-4</v>
      </c>
      <c r="IB65">
        <v>-2.3669067489602241E-6</v>
      </c>
      <c r="IC65">
        <v>4</v>
      </c>
      <c r="ID65">
        <v>1883</v>
      </c>
      <c r="IE65">
        <v>1</v>
      </c>
      <c r="IF65">
        <v>28</v>
      </c>
      <c r="IG65">
        <v>1.3</v>
      </c>
      <c r="IH65">
        <v>6.2</v>
      </c>
      <c r="II65">
        <v>0.59570299999999998</v>
      </c>
      <c r="IJ65">
        <v>2.48291</v>
      </c>
      <c r="IK65">
        <v>1.42578</v>
      </c>
      <c r="IL65">
        <v>2.2827099999999998</v>
      </c>
      <c r="IM65">
        <v>1.5478499999999999</v>
      </c>
      <c r="IN65">
        <v>2.2863799999999999</v>
      </c>
      <c r="IO65">
        <v>37.843699999999998</v>
      </c>
      <c r="IP65">
        <v>14.315899999999999</v>
      </c>
      <c r="IQ65">
        <v>18</v>
      </c>
      <c r="IR65">
        <v>572.726</v>
      </c>
      <c r="IS65">
        <v>473.44299999999998</v>
      </c>
      <c r="IT65">
        <v>25.000299999999999</v>
      </c>
      <c r="IU65">
        <v>30.461300000000001</v>
      </c>
      <c r="IV65">
        <v>29.999500000000001</v>
      </c>
      <c r="IW65">
        <v>30.409800000000001</v>
      </c>
      <c r="IX65">
        <v>30.331600000000002</v>
      </c>
      <c r="IY65">
        <v>11.945499999999999</v>
      </c>
      <c r="IZ65">
        <v>24.447199999999999</v>
      </c>
      <c r="JA65">
        <v>22.280100000000001</v>
      </c>
      <c r="JB65">
        <v>25</v>
      </c>
      <c r="JC65">
        <v>200</v>
      </c>
      <c r="JD65">
        <v>22.395900000000001</v>
      </c>
      <c r="JE65">
        <v>99.196399999999997</v>
      </c>
      <c r="JF65">
        <v>100.34</v>
      </c>
    </row>
    <row r="66" spans="1:266" x14ac:dyDescent="0.2">
      <c r="A66">
        <v>50</v>
      </c>
      <c r="B66">
        <v>1657600855.5</v>
      </c>
      <c r="C66">
        <v>7857</v>
      </c>
      <c r="D66" t="s">
        <v>548</v>
      </c>
      <c r="E66" t="s">
        <v>549</v>
      </c>
      <c r="F66" t="s">
        <v>394</v>
      </c>
      <c r="H66" t="s">
        <v>395</v>
      </c>
      <c r="I66" t="s">
        <v>537</v>
      </c>
      <c r="J66" t="s">
        <v>538</v>
      </c>
      <c r="K66">
        <v>1657600855.5</v>
      </c>
      <c r="L66">
        <f t="shared" si="46"/>
        <v>4.1120407481599055E-3</v>
      </c>
      <c r="M66">
        <f t="shared" si="47"/>
        <v>4.1120407481599059</v>
      </c>
      <c r="N66">
        <f t="shared" si="48"/>
        <v>1.7583327204568899</v>
      </c>
      <c r="O66">
        <f t="shared" si="49"/>
        <v>97.616099999999989</v>
      </c>
      <c r="P66">
        <f t="shared" si="50"/>
        <v>86.779831274660665</v>
      </c>
      <c r="Q66">
        <f t="shared" si="51"/>
        <v>8.795747263598189</v>
      </c>
      <c r="R66">
        <f t="shared" si="52"/>
        <v>9.8940794404244983</v>
      </c>
      <c r="S66">
        <f t="shared" si="53"/>
        <v>0.34226957923958989</v>
      </c>
      <c r="T66">
        <f t="shared" si="54"/>
        <v>1.9144459634182247</v>
      </c>
      <c r="U66">
        <f t="shared" si="55"/>
        <v>0.31155279988507617</v>
      </c>
      <c r="V66">
        <f t="shared" si="56"/>
        <v>0.19725004669336602</v>
      </c>
      <c r="W66">
        <f t="shared" si="57"/>
        <v>241.75394699999998</v>
      </c>
      <c r="X66">
        <f t="shared" si="58"/>
        <v>28.988849749084942</v>
      </c>
      <c r="Y66">
        <f t="shared" si="59"/>
        <v>28.988849749084942</v>
      </c>
      <c r="Z66">
        <f t="shared" si="60"/>
        <v>4.0191785940940399</v>
      </c>
      <c r="AA66">
        <f t="shared" si="61"/>
        <v>69.920347923789635</v>
      </c>
      <c r="AB66">
        <f t="shared" si="62"/>
        <v>2.7259267753434999</v>
      </c>
      <c r="AC66">
        <f t="shared" si="63"/>
        <v>3.8986172928010174</v>
      </c>
      <c r="AD66">
        <f t="shared" si="64"/>
        <v>1.29325181875054</v>
      </c>
      <c r="AE66">
        <f t="shared" si="65"/>
        <v>-181.34099699385183</v>
      </c>
      <c r="AF66">
        <f t="shared" si="66"/>
        <v>-54.211872664744412</v>
      </c>
      <c r="AG66">
        <f t="shared" si="67"/>
        <v>-6.2173026797983972</v>
      </c>
      <c r="AH66">
        <f t="shared" si="68"/>
        <v>-1.6225338394654898E-2</v>
      </c>
      <c r="AI66">
        <v>0</v>
      </c>
      <c r="AJ66">
        <v>0</v>
      </c>
      <c r="AK66">
        <f t="shared" si="69"/>
        <v>1</v>
      </c>
      <c r="AL66">
        <f t="shared" si="70"/>
        <v>0</v>
      </c>
      <c r="AM66">
        <f t="shared" si="71"/>
        <v>25632.763937731372</v>
      </c>
      <c r="AN66" t="s">
        <v>397</v>
      </c>
      <c r="AO66" t="s">
        <v>397</v>
      </c>
      <c r="AP66">
        <v>0</v>
      </c>
      <c r="AQ66">
        <v>0</v>
      </c>
      <c r="AR66" t="e">
        <f t="shared" si="72"/>
        <v>#DIV/0!</v>
      </c>
      <c r="AS66">
        <v>0</v>
      </c>
      <c r="AT66" t="s">
        <v>397</v>
      </c>
      <c r="AU66" t="s">
        <v>397</v>
      </c>
      <c r="AV66">
        <v>0</v>
      </c>
      <c r="AW66">
        <v>0</v>
      </c>
      <c r="AX66" t="e">
        <f t="shared" si="73"/>
        <v>#DIV/0!</v>
      </c>
      <c r="AY66">
        <v>0.5</v>
      </c>
      <c r="AZ66">
        <f t="shared" si="74"/>
        <v>1261.2650999999998</v>
      </c>
      <c r="BA66">
        <f t="shared" si="75"/>
        <v>1.7583327204568899</v>
      </c>
      <c r="BB66" t="e">
        <f t="shared" si="76"/>
        <v>#DIV/0!</v>
      </c>
      <c r="BC66">
        <f t="shared" si="77"/>
        <v>1.3941024138834019E-3</v>
      </c>
      <c r="BD66" t="e">
        <f t="shared" si="78"/>
        <v>#DIV/0!</v>
      </c>
      <c r="BE66" t="e">
        <f t="shared" si="79"/>
        <v>#DIV/0!</v>
      </c>
      <c r="BF66" t="s">
        <v>397</v>
      </c>
      <c r="BG66">
        <v>0</v>
      </c>
      <c r="BH66" t="e">
        <f t="shared" si="80"/>
        <v>#DIV/0!</v>
      </c>
      <c r="BI66" t="e">
        <f t="shared" si="81"/>
        <v>#DIV/0!</v>
      </c>
      <c r="BJ66" t="e">
        <f t="shared" si="82"/>
        <v>#DIV/0!</v>
      </c>
      <c r="BK66" t="e">
        <f t="shared" si="83"/>
        <v>#DIV/0!</v>
      </c>
      <c r="BL66" t="e">
        <f t="shared" si="84"/>
        <v>#DIV/0!</v>
      </c>
      <c r="BM66" t="e">
        <f t="shared" si="85"/>
        <v>#DIV/0!</v>
      </c>
      <c r="BN66" t="e">
        <f t="shared" si="86"/>
        <v>#DIV/0!</v>
      </c>
      <c r="BO66" t="e">
        <f t="shared" si="87"/>
        <v>#DIV/0!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f t="shared" si="88"/>
        <v>1500.06</v>
      </c>
      <c r="CI66">
        <f t="shared" si="89"/>
        <v>1261.2650999999998</v>
      </c>
      <c r="CJ66">
        <f t="shared" si="90"/>
        <v>0.8408097676092956</v>
      </c>
      <c r="CK66">
        <f t="shared" si="91"/>
        <v>0.16116285148594056</v>
      </c>
      <c r="CL66">
        <v>6</v>
      </c>
      <c r="CM66">
        <v>0.5</v>
      </c>
      <c r="CN66" t="s">
        <v>398</v>
      </c>
      <c r="CO66">
        <v>2</v>
      </c>
      <c r="CP66">
        <v>1657600855.5</v>
      </c>
      <c r="CQ66">
        <v>97.616099999999989</v>
      </c>
      <c r="CR66">
        <v>99.971299999999999</v>
      </c>
      <c r="CS66">
        <v>26.894300000000001</v>
      </c>
      <c r="CT66">
        <v>22.5307</v>
      </c>
      <c r="CU66">
        <v>94.626099999999994</v>
      </c>
      <c r="CV66">
        <v>25.864599999999999</v>
      </c>
      <c r="CW66">
        <v>550.20399999999995</v>
      </c>
      <c r="CX66">
        <v>101.25700000000001</v>
      </c>
      <c r="CY66">
        <v>0.100045</v>
      </c>
      <c r="CZ66">
        <v>28.4636</v>
      </c>
      <c r="DA66">
        <v>28.6006</v>
      </c>
      <c r="DB66">
        <v>999.9</v>
      </c>
      <c r="DC66">
        <v>0</v>
      </c>
      <c r="DD66">
        <v>0</v>
      </c>
      <c r="DE66">
        <v>4985.62</v>
      </c>
      <c r="DF66">
        <v>0</v>
      </c>
      <c r="DG66">
        <v>1843.38</v>
      </c>
      <c r="DH66">
        <v>-2.3480300000000001</v>
      </c>
      <c r="DI66">
        <v>100.321</v>
      </c>
      <c r="DJ66">
        <v>102.276</v>
      </c>
      <c r="DK66">
        <v>4.3635900000000003</v>
      </c>
      <c r="DL66">
        <v>99.971299999999999</v>
      </c>
      <c r="DM66">
        <v>22.5307</v>
      </c>
      <c r="DN66">
        <v>2.7232400000000001</v>
      </c>
      <c r="DO66">
        <v>2.28139</v>
      </c>
      <c r="DP66">
        <v>22.425999999999998</v>
      </c>
      <c r="DQ66">
        <v>19.5456</v>
      </c>
      <c r="DR66">
        <v>1500.06</v>
      </c>
      <c r="DS66">
        <v>0.97300600000000004</v>
      </c>
      <c r="DT66">
        <v>2.6993699999999999E-2</v>
      </c>
      <c r="DU66">
        <v>0</v>
      </c>
      <c r="DV66">
        <v>2.6648000000000001</v>
      </c>
      <c r="DW66">
        <v>0</v>
      </c>
      <c r="DX66">
        <v>17039.2</v>
      </c>
      <c r="DY66">
        <v>13304.2</v>
      </c>
      <c r="DZ66">
        <v>37.25</v>
      </c>
      <c r="EA66">
        <v>39.686999999999998</v>
      </c>
      <c r="EB66">
        <v>37.875</v>
      </c>
      <c r="EC66">
        <v>38.125</v>
      </c>
      <c r="ED66">
        <v>37.375</v>
      </c>
      <c r="EE66">
        <v>1459.57</v>
      </c>
      <c r="EF66">
        <v>40.49</v>
      </c>
      <c r="EG66">
        <v>0</v>
      </c>
      <c r="EH66">
        <v>1657600855.4000001</v>
      </c>
      <c r="EI66">
        <v>0</v>
      </c>
      <c r="EJ66">
        <v>2.3837799999999998</v>
      </c>
      <c r="EK66">
        <v>7.4076900466659421E-2</v>
      </c>
      <c r="EL66">
        <v>-1382.684612775713</v>
      </c>
      <c r="EM66">
        <v>17238.063999999998</v>
      </c>
      <c r="EN66">
        <v>15</v>
      </c>
      <c r="EO66">
        <v>1657600873.5</v>
      </c>
      <c r="EP66" t="s">
        <v>550</v>
      </c>
      <c r="EQ66">
        <v>1657600873.5</v>
      </c>
      <c r="ER66">
        <v>1657600387</v>
      </c>
      <c r="ES66">
        <v>42</v>
      </c>
      <c r="ET66">
        <v>-1.4E-2</v>
      </c>
      <c r="EU66">
        <v>3.0000000000000001E-3</v>
      </c>
      <c r="EV66">
        <v>2.99</v>
      </c>
      <c r="EW66">
        <v>0.92800000000000005</v>
      </c>
      <c r="EX66">
        <v>100</v>
      </c>
      <c r="EY66">
        <v>24</v>
      </c>
      <c r="EZ66">
        <v>0.19</v>
      </c>
      <c r="FA66">
        <v>0.02</v>
      </c>
      <c r="FB66">
        <v>-2.348020731707317</v>
      </c>
      <c r="FC66">
        <v>7.586362369337829E-2</v>
      </c>
      <c r="FD66">
        <v>2.929338503453769E-2</v>
      </c>
      <c r="FE66">
        <v>1</v>
      </c>
      <c r="FF66">
        <v>4.374896097560975</v>
      </c>
      <c r="FG66">
        <v>-0.19301498257839281</v>
      </c>
      <c r="FH66">
        <v>2.0126529013638272E-2</v>
      </c>
      <c r="FI66">
        <v>1</v>
      </c>
      <c r="FJ66">
        <v>2</v>
      </c>
      <c r="FK66">
        <v>2</v>
      </c>
      <c r="FL66" t="s">
        <v>407</v>
      </c>
      <c r="FM66">
        <v>3.0571000000000002</v>
      </c>
      <c r="FN66">
        <v>2.7639399999999998</v>
      </c>
      <c r="FO66">
        <v>2.7912200000000002E-2</v>
      </c>
      <c r="FP66">
        <v>2.9617000000000001E-2</v>
      </c>
      <c r="FQ66">
        <v>0.12686800000000001</v>
      </c>
      <c r="FR66">
        <v>0.115277</v>
      </c>
      <c r="FS66">
        <v>30676.1</v>
      </c>
      <c r="FT66">
        <v>23983.599999999999</v>
      </c>
      <c r="FU66">
        <v>29641.200000000001</v>
      </c>
      <c r="FV66">
        <v>24181</v>
      </c>
      <c r="FW66">
        <v>33986.699999999997</v>
      </c>
      <c r="FX66">
        <v>31216.2</v>
      </c>
      <c r="FY66">
        <v>42797.8</v>
      </c>
      <c r="FZ66">
        <v>39429.1</v>
      </c>
      <c r="GA66">
        <v>2.0471300000000001</v>
      </c>
      <c r="GB66">
        <v>1.9165300000000001</v>
      </c>
      <c r="GC66">
        <v>4.22224E-2</v>
      </c>
      <c r="GD66">
        <v>0</v>
      </c>
      <c r="GE66">
        <v>27.9116</v>
      </c>
      <c r="GF66">
        <v>999.9</v>
      </c>
      <c r="GG66">
        <v>50.6</v>
      </c>
      <c r="GH66">
        <v>35.5</v>
      </c>
      <c r="GI66">
        <v>29.0153</v>
      </c>
      <c r="GJ66">
        <v>31.062000000000001</v>
      </c>
      <c r="GK66">
        <v>35.717100000000002</v>
      </c>
      <c r="GL66">
        <v>1</v>
      </c>
      <c r="GM66">
        <v>0.24526899999999999</v>
      </c>
      <c r="GN66">
        <v>1.93106</v>
      </c>
      <c r="GO66">
        <v>20.256399999999999</v>
      </c>
      <c r="GP66">
        <v>5.2273199999999997</v>
      </c>
      <c r="GQ66">
        <v>11.908099999999999</v>
      </c>
      <c r="GR66">
        <v>4.9637500000000001</v>
      </c>
      <c r="GS66">
        <v>3.2919999999999998</v>
      </c>
      <c r="GT66">
        <v>9999</v>
      </c>
      <c r="GU66">
        <v>9999</v>
      </c>
      <c r="GV66">
        <v>9204.1</v>
      </c>
      <c r="GW66">
        <v>988.6</v>
      </c>
      <c r="GX66">
        <v>1.87714</v>
      </c>
      <c r="GY66">
        <v>1.87547</v>
      </c>
      <c r="GZ66">
        <v>1.87412</v>
      </c>
      <c r="HA66">
        <v>1.8733299999999999</v>
      </c>
      <c r="HB66">
        <v>1.8748400000000001</v>
      </c>
      <c r="HC66">
        <v>1.8697900000000001</v>
      </c>
      <c r="HD66">
        <v>1.8739399999999999</v>
      </c>
      <c r="HE66">
        <v>1.8789899999999999</v>
      </c>
      <c r="HF66">
        <v>0</v>
      </c>
      <c r="HG66">
        <v>0</v>
      </c>
      <c r="HH66">
        <v>0</v>
      </c>
      <c r="HI66">
        <v>0</v>
      </c>
      <c r="HJ66" t="s">
        <v>401</v>
      </c>
      <c r="HK66" t="s">
        <v>402</v>
      </c>
      <c r="HL66" t="s">
        <v>403</v>
      </c>
      <c r="HM66" t="s">
        <v>404</v>
      </c>
      <c r="HN66" t="s">
        <v>404</v>
      </c>
      <c r="HO66" t="s">
        <v>403</v>
      </c>
      <c r="HP66">
        <v>0</v>
      </c>
      <c r="HQ66">
        <v>100</v>
      </c>
      <c r="HR66">
        <v>100</v>
      </c>
      <c r="HS66">
        <v>2.99</v>
      </c>
      <c r="HT66">
        <v>1.0297000000000001</v>
      </c>
      <c r="HU66">
        <v>2.7158557089730149</v>
      </c>
      <c r="HV66">
        <v>3.163010181404715E-3</v>
      </c>
      <c r="HW66">
        <v>-2.0387379993135292E-6</v>
      </c>
      <c r="HX66">
        <v>3.1271754133825109E-10</v>
      </c>
      <c r="HY66">
        <v>0.27132285891201519</v>
      </c>
      <c r="HZ66">
        <v>2.270584893602463E-2</v>
      </c>
      <c r="IA66">
        <v>3.1699989254327387E-4</v>
      </c>
      <c r="IB66">
        <v>-2.3669067489602241E-6</v>
      </c>
      <c r="IC66">
        <v>4</v>
      </c>
      <c r="ID66">
        <v>1883</v>
      </c>
      <c r="IE66">
        <v>1</v>
      </c>
      <c r="IF66">
        <v>28</v>
      </c>
      <c r="IG66">
        <v>1.3</v>
      </c>
      <c r="IH66">
        <v>7.8</v>
      </c>
      <c r="II66">
        <v>0.36132799999999998</v>
      </c>
      <c r="IJ66">
        <v>2.4939</v>
      </c>
      <c r="IK66">
        <v>1.42578</v>
      </c>
      <c r="IL66">
        <v>2.2827099999999998</v>
      </c>
      <c r="IM66">
        <v>1.5478499999999999</v>
      </c>
      <c r="IN66">
        <v>2.3059099999999999</v>
      </c>
      <c r="IO66">
        <v>37.722799999999999</v>
      </c>
      <c r="IP66">
        <v>14.298400000000001</v>
      </c>
      <c r="IQ66">
        <v>18</v>
      </c>
      <c r="IR66">
        <v>572.71299999999997</v>
      </c>
      <c r="IS66">
        <v>473.57499999999999</v>
      </c>
      <c r="IT66">
        <v>25.001000000000001</v>
      </c>
      <c r="IU66">
        <v>30.406700000000001</v>
      </c>
      <c r="IV66">
        <v>30.0001</v>
      </c>
      <c r="IW66">
        <v>30.354900000000001</v>
      </c>
      <c r="IX66">
        <v>30.284600000000001</v>
      </c>
      <c r="IY66">
        <v>7.2583700000000002</v>
      </c>
      <c r="IZ66">
        <v>23.5898</v>
      </c>
      <c r="JA66">
        <v>21.241099999999999</v>
      </c>
      <c r="JB66">
        <v>25</v>
      </c>
      <c r="JC66">
        <v>100</v>
      </c>
      <c r="JD66">
        <v>22.474399999999999</v>
      </c>
      <c r="JE66">
        <v>99.195400000000006</v>
      </c>
      <c r="JF66">
        <v>100.337</v>
      </c>
    </row>
    <row r="67" spans="1:266" x14ac:dyDescent="0.2">
      <c r="A67">
        <v>51</v>
      </c>
      <c r="B67">
        <v>1657600949.5</v>
      </c>
      <c r="C67">
        <v>7951</v>
      </c>
      <c r="D67" t="s">
        <v>551</v>
      </c>
      <c r="E67" t="s">
        <v>552</v>
      </c>
      <c r="F67" t="s">
        <v>394</v>
      </c>
      <c r="H67" t="s">
        <v>395</v>
      </c>
      <c r="I67" t="s">
        <v>537</v>
      </c>
      <c r="J67" t="s">
        <v>538</v>
      </c>
      <c r="K67">
        <v>1657600949.5</v>
      </c>
      <c r="L67">
        <f t="shared" si="46"/>
        <v>4.2971324277164295E-3</v>
      </c>
      <c r="M67">
        <f t="shared" si="47"/>
        <v>4.2971324277164298</v>
      </c>
      <c r="N67">
        <f t="shared" si="48"/>
        <v>-0.81011495820526758</v>
      </c>
      <c r="O67">
        <f t="shared" si="49"/>
        <v>50.633699999999997</v>
      </c>
      <c r="P67">
        <f t="shared" si="50"/>
        <v>53.439115330351669</v>
      </c>
      <c r="Q67">
        <f t="shared" si="51"/>
        <v>5.4160989657363547</v>
      </c>
      <c r="R67">
        <f t="shared" si="52"/>
        <v>5.1317677792028711</v>
      </c>
      <c r="S67">
        <f t="shared" si="53"/>
        <v>0.36447475746404684</v>
      </c>
      <c r="T67">
        <f t="shared" si="54"/>
        <v>1.9217945669170056</v>
      </c>
      <c r="U67">
        <f t="shared" si="55"/>
        <v>0.32997761179623103</v>
      </c>
      <c r="V67">
        <f t="shared" si="56"/>
        <v>0.2090626714197954</v>
      </c>
      <c r="W67">
        <f t="shared" si="57"/>
        <v>241.75292999999996</v>
      </c>
      <c r="X67">
        <f t="shared" si="58"/>
        <v>28.754888141074421</v>
      </c>
      <c r="Y67">
        <f t="shared" si="59"/>
        <v>28.754888141074421</v>
      </c>
      <c r="Z67">
        <f t="shared" si="60"/>
        <v>3.9650814057696273</v>
      </c>
      <c r="AA67">
        <f t="shared" si="61"/>
        <v>69.612462637746049</v>
      </c>
      <c r="AB67">
        <f t="shared" si="62"/>
        <v>2.6885640079482305</v>
      </c>
      <c r="AC67">
        <f t="shared" si="63"/>
        <v>3.8621877549989261</v>
      </c>
      <c r="AD67">
        <f t="shared" si="64"/>
        <v>1.2765173978213968</v>
      </c>
      <c r="AE67">
        <f t="shared" si="65"/>
        <v>-189.50354006229455</v>
      </c>
      <c r="AF67">
        <f t="shared" si="66"/>
        <v>-46.91237804251444</v>
      </c>
      <c r="AG67">
        <f t="shared" si="67"/>
        <v>-5.3490544146662051</v>
      </c>
      <c r="AH67">
        <f t="shared" si="68"/>
        <v>-1.2042519475222946E-2</v>
      </c>
      <c r="AI67">
        <v>0</v>
      </c>
      <c r="AJ67">
        <v>0</v>
      </c>
      <c r="AK67">
        <f t="shared" si="69"/>
        <v>1</v>
      </c>
      <c r="AL67">
        <f t="shared" si="70"/>
        <v>0</v>
      </c>
      <c r="AM67">
        <f t="shared" si="71"/>
        <v>25830.958665445745</v>
      </c>
      <c r="AN67" t="s">
        <v>397</v>
      </c>
      <c r="AO67" t="s">
        <v>397</v>
      </c>
      <c r="AP67">
        <v>0</v>
      </c>
      <c r="AQ67">
        <v>0</v>
      </c>
      <c r="AR67" t="e">
        <f t="shared" si="72"/>
        <v>#DIV/0!</v>
      </c>
      <c r="AS67">
        <v>0</v>
      </c>
      <c r="AT67" t="s">
        <v>397</v>
      </c>
      <c r="AU67" t="s">
        <v>397</v>
      </c>
      <c r="AV67">
        <v>0</v>
      </c>
      <c r="AW67">
        <v>0</v>
      </c>
      <c r="AX67" t="e">
        <f t="shared" si="73"/>
        <v>#DIV/0!</v>
      </c>
      <c r="AY67">
        <v>0.5</v>
      </c>
      <c r="AZ67">
        <f t="shared" si="74"/>
        <v>1261.2570000000001</v>
      </c>
      <c r="BA67">
        <f t="shared" si="75"/>
        <v>-0.81011495820526758</v>
      </c>
      <c r="BB67" t="e">
        <f t="shared" si="76"/>
        <v>#DIV/0!</v>
      </c>
      <c r="BC67">
        <f t="shared" si="77"/>
        <v>-6.42307601230572E-4</v>
      </c>
      <c r="BD67" t="e">
        <f t="shared" si="78"/>
        <v>#DIV/0!</v>
      </c>
      <c r="BE67" t="e">
        <f t="shared" si="79"/>
        <v>#DIV/0!</v>
      </c>
      <c r="BF67" t="s">
        <v>397</v>
      </c>
      <c r="BG67">
        <v>0</v>
      </c>
      <c r="BH67" t="e">
        <f t="shared" si="80"/>
        <v>#DIV/0!</v>
      </c>
      <c r="BI67" t="e">
        <f t="shared" si="81"/>
        <v>#DIV/0!</v>
      </c>
      <c r="BJ67" t="e">
        <f t="shared" si="82"/>
        <v>#DIV/0!</v>
      </c>
      <c r="BK67" t="e">
        <f t="shared" si="83"/>
        <v>#DIV/0!</v>
      </c>
      <c r="BL67" t="e">
        <f t="shared" si="84"/>
        <v>#DIV/0!</v>
      </c>
      <c r="BM67" t="e">
        <f t="shared" si="85"/>
        <v>#DIV/0!</v>
      </c>
      <c r="BN67" t="e">
        <f t="shared" si="86"/>
        <v>#DIV/0!</v>
      </c>
      <c r="BO67" t="e">
        <f t="shared" si="87"/>
        <v>#DIV/0!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f t="shared" si="88"/>
        <v>1500.05</v>
      </c>
      <c r="CI67">
        <f t="shared" si="89"/>
        <v>1261.2570000000001</v>
      </c>
      <c r="CJ67">
        <f t="shared" si="90"/>
        <v>0.84080997300089999</v>
      </c>
      <c r="CK67">
        <f t="shared" si="91"/>
        <v>0.16116324789173692</v>
      </c>
      <c r="CL67">
        <v>6</v>
      </c>
      <c r="CM67">
        <v>0.5</v>
      </c>
      <c r="CN67" t="s">
        <v>398</v>
      </c>
      <c r="CO67">
        <v>2</v>
      </c>
      <c r="CP67">
        <v>1657600949.5</v>
      </c>
      <c r="CQ67">
        <v>50.633699999999997</v>
      </c>
      <c r="CR67">
        <v>49.987499999999997</v>
      </c>
      <c r="CS67">
        <v>26.5273</v>
      </c>
      <c r="CT67">
        <v>21.965299999999999</v>
      </c>
      <c r="CU67">
        <v>47.688699999999997</v>
      </c>
      <c r="CV67">
        <v>25.509799999999998</v>
      </c>
      <c r="CW67">
        <v>550.17200000000003</v>
      </c>
      <c r="CX67">
        <v>101.251</v>
      </c>
      <c r="CY67">
        <v>9.9835099999999996E-2</v>
      </c>
      <c r="CZ67">
        <v>28.302099999999999</v>
      </c>
      <c r="DA67">
        <v>28.379200000000001</v>
      </c>
      <c r="DB67">
        <v>999.9</v>
      </c>
      <c r="DC67">
        <v>0</v>
      </c>
      <c r="DD67">
        <v>0</v>
      </c>
      <c r="DE67">
        <v>5016.88</v>
      </c>
      <c r="DF67">
        <v>0</v>
      </c>
      <c r="DG67">
        <v>1827.67</v>
      </c>
      <c r="DH67">
        <v>0.54962200000000005</v>
      </c>
      <c r="DI67">
        <v>51.914299999999997</v>
      </c>
      <c r="DJ67">
        <v>51.110100000000003</v>
      </c>
      <c r="DK67">
        <v>4.5620500000000002</v>
      </c>
      <c r="DL67">
        <v>49.987499999999997</v>
      </c>
      <c r="DM67">
        <v>21.965299999999999</v>
      </c>
      <c r="DN67">
        <v>2.6859099999999998</v>
      </c>
      <c r="DO67">
        <v>2.2240000000000002</v>
      </c>
      <c r="DP67">
        <v>22.199200000000001</v>
      </c>
      <c r="DQ67">
        <v>19.136299999999999</v>
      </c>
      <c r="DR67">
        <v>1500.05</v>
      </c>
      <c r="DS67">
        <v>0.973001</v>
      </c>
      <c r="DT67">
        <v>2.69987E-2</v>
      </c>
      <c r="DU67">
        <v>0</v>
      </c>
      <c r="DV67">
        <v>2.4986999999999999</v>
      </c>
      <c r="DW67">
        <v>0</v>
      </c>
      <c r="DX67">
        <v>17373.599999999999</v>
      </c>
      <c r="DY67">
        <v>13304</v>
      </c>
      <c r="DZ67">
        <v>37.061999999999998</v>
      </c>
      <c r="EA67">
        <v>39.5</v>
      </c>
      <c r="EB67">
        <v>37.625</v>
      </c>
      <c r="EC67">
        <v>38.375</v>
      </c>
      <c r="ED67">
        <v>37.375</v>
      </c>
      <c r="EE67">
        <v>1459.55</v>
      </c>
      <c r="EF67">
        <v>40.5</v>
      </c>
      <c r="EG67">
        <v>0</v>
      </c>
      <c r="EH67">
        <v>1657600949.5999999</v>
      </c>
      <c r="EI67">
        <v>0</v>
      </c>
      <c r="EJ67">
        <v>2.397446153846154</v>
      </c>
      <c r="EK67">
        <v>-0.51336067184931422</v>
      </c>
      <c r="EL67">
        <v>882.83418902703409</v>
      </c>
      <c r="EM67">
        <v>17283.757692307689</v>
      </c>
      <c r="EN67">
        <v>15</v>
      </c>
      <c r="EO67">
        <v>1657600972.5</v>
      </c>
      <c r="EP67" t="s">
        <v>553</v>
      </c>
      <c r="EQ67">
        <v>1657600972.5</v>
      </c>
      <c r="ER67">
        <v>1657600387</v>
      </c>
      <c r="ES67">
        <v>43</v>
      </c>
      <c r="ET67">
        <v>9.8000000000000004E-2</v>
      </c>
      <c r="EU67">
        <v>3.0000000000000001E-3</v>
      </c>
      <c r="EV67">
        <v>2.9449999999999998</v>
      </c>
      <c r="EW67">
        <v>0.92800000000000005</v>
      </c>
      <c r="EX67">
        <v>50</v>
      </c>
      <c r="EY67">
        <v>24</v>
      </c>
      <c r="EZ67">
        <v>0.24</v>
      </c>
      <c r="FA67">
        <v>0.02</v>
      </c>
      <c r="FB67">
        <v>0.55550670731707319</v>
      </c>
      <c r="FC67">
        <v>-7.6374020905923351E-2</v>
      </c>
      <c r="FD67">
        <v>7.2156303371609887E-2</v>
      </c>
      <c r="FE67">
        <v>1</v>
      </c>
      <c r="FF67">
        <v>4.5496360975609758</v>
      </c>
      <c r="FG67">
        <v>0.41908306620208863</v>
      </c>
      <c r="FH67">
        <v>4.9068769953718783E-2</v>
      </c>
      <c r="FI67">
        <v>1</v>
      </c>
      <c r="FJ67">
        <v>2</v>
      </c>
      <c r="FK67">
        <v>2</v>
      </c>
      <c r="FL67" t="s">
        <v>407</v>
      </c>
      <c r="FM67">
        <v>3.0570200000000001</v>
      </c>
      <c r="FN67">
        <v>2.7638600000000002</v>
      </c>
      <c r="FO67">
        <v>1.4164599999999999E-2</v>
      </c>
      <c r="FP67">
        <v>1.49344E-2</v>
      </c>
      <c r="FQ67">
        <v>0.12565799999999999</v>
      </c>
      <c r="FR67">
        <v>0.113263</v>
      </c>
      <c r="FS67">
        <v>31110.7</v>
      </c>
      <c r="FT67">
        <v>24347.200000000001</v>
      </c>
      <c r="FU67">
        <v>29642</v>
      </c>
      <c r="FV67">
        <v>24181.8</v>
      </c>
      <c r="FW67">
        <v>34033.4</v>
      </c>
      <c r="FX67">
        <v>31288.400000000001</v>
      </c>
      <c r="FY67">
        <v>42796.9</v>
      </c>
      <c r="FZ67">
        <v>39430.199999999997</v>
      </c>
      <c r="GA67">
        <v>2.0476000000000001</v>
      </c>
      <c r="GB67">
        <v>1.9154</v>
      </c>
      <c r="GC67">
        <v>4.0002200000000002E-2</v>
      </c>
      <c r="GD67">
        <v>0</v>
      </c>
      <c r="GE67">
        <v>27.726199999999999</v>
      </c>
      <c r="GF67">
        <v>999.9</v>
      </c>
      <c r="GG67">
        <v>50.6</v>
      </c>
      <c r="GH67">
        <v>35.4</v>
      </c>
      <c r="GI67">
        <v>28.857500000000002</v>
      </c>
      <c r="GJ67">
        <v>30.591999999999999</v>
      </c>
      <c r="GK67">
        <v>36.141800000000003</v>
      </c>
      <c r="GL67">
        <v>1</v>
      </c>
      <c r="GM67">
        <v>0.24449399999999999</v>
      </c>
      <c r="GN67">
        <v>1.9845699999999999</v>
      </c>
      <c r="GO67">
        <v>20.256</v>
      </c>
      <c r="GP67">
        <v>5.2232799999999999</v>
      </c>
      <c r="GQ67">
        <v>11.908099999999999</v>
      </c>
      <c r="GR67">
        <v>4.9637500000000001</v>
      </c>
      <c r="GS67">
        <v>3.2919999999999998</v>
      </c>
      <c r="GT67">
        <v>9999</v>
      </c>
      <c r="GU67">
        <v>9999</v>
      </c>
      <c r="GV67">
        <v>9220.2000000000007</v>
      </c>
      <c r="GW67">
        <v>988.6</v>
      </c>
      <c r="GX67">
        <v>1.87714</v>
      </c>
      <c r="GY67">
        <v>1.8754599999999999</v>
      </c>
      <c r="GZ67">
        <v>1.8741300000000001</v>
      </c>
      <c r="HA67">
        <v>1.8733299999999999</v>
      </c>
      <c r="HB67">
        <v>1.8748400000000001</v>
      </c>
      <c r="HC67">
        <v>1.86978</v>
      </c>
      <c r="HD67">
        <v>1.8739399999999999</v>
      </c>
      <c r="HE67">
        <v>1.8789899999999999</v>
      </c>
      <c r="HF67">
        <v>0</v>
      </c>
      <c r="HG67">
        <v>0</v>
      </c>
      <c r="HH67">
        <v>0</v>
      </c>
      <c r="HI67">
        <v>0</v>
      </c>
      <c r="HJ67" t="s">
        <v>401</v>
      </c>
      <c r="HK67" t="s">
        <v>402</v>
      </c>
      <c r="HL67" t="s">
        <v>403</v>
      </c>
      <c r="HM67" t="s">
        <v>404</v>
      </c>
      <c r="HN67" t="s">
        <v>404</v>
      </c>
      <c r="HO67" t="s">
        <v>403</v>
      </c>
      <c r="HP67">
        <v>0</v>
      </c>
      <c r="HQ67">
        <v>100</v>
      </c>
      <c r="HR67">
        <v>100</v>
      </c>
      <c r="HS67">
        <v>2.9449999999999998</v>
      </c>
      <c r="HT67">
        <v>1.0175000000000001</v>
      </c>
      <c r="HU67">
        <v>2.702164627582714</v>
      </c>
      <c r="HV67">
        <v>3.163010181404715E-3</v>
      </c>
      <c r="HW67">
        <v>-2.0387379993135292E-6</v>
      </c>
      <c r="HX67">
        <v>3.1271754133825109E-10</v>
      </c>
      <c r="HY67">
        <v>0.27132285891201519</v>
      </c>
      <c r="HZ67">
        <v>2.270584893602463E-2</v>
      </c>
      <c r="IA67">
        <v>3.1699989254327387E-4</v>
      </c>
      <c r="IB67">
        <v>-2.3669067489602241E-6</v>
      </c>
      <c r="IC67">
        <v>4</v>
      </c>
      <c r="ID67">
        <v>1883</v>
      </c>
      <c r="IE67">
        <v>1</v>
      </c>
      <c r="IF67">
        <v>28</v>
      </c>
      <c r="IG67">
        <v>1.3</v>
      </c>
      <c r="IH67">
        <v>9.4</v>
      </c>
      <c r="II67">
        <v>0.244141</v>
      </c>
      <c r="IJ67">
        <v>2.5061</v>
      </c>
      <c r="IK67">
        <v>1.42578</v>
      </c>
      <c r="IL67">
        <v>2.2827099999999998</v>
      </c>
      <c r="IM67">
        <v>1.5478499999999999</v>
      </c>
      <c r="IN67">
        <v>2.34863</v>
      </c>
      <c r="IO67">
        <v>37.698700000000002</v>
      </c>
      <c r="IP67">
        <v>14.298400000000001</v>
      </c>
      <c r="IQ67">
        <v>18</v>
      </c>
      <c r="IR67">
        <v>572.81100000000004</v>
      </c>
      <c r="IS67">
        <v>472.64499999999998</v>
      </c>
      <c r="IT67">
        <v>24.998899999999999</v>
      </c>
      <c r="IU67">
        <v>30.401199999999999</v>
      </c>
      <c r="IV67">
        <v>29.9999</v>
      </c>
      <c r="IW67">
        <v>30.3293</v>
      </c>
      <c r="IX67">
        <v>30.2559</v>
      </c>
      <c r="IY67">
        <v>4.9317799999999998</v>
      </c>
      <c r="IZ67">
        <v>25.070599999999999</v>
      </c>
      <c r="JA67">
        <v>20.459299999999999</v>
      </c>
      <c r="JB67">
        <v>25</v>
      </c>
      <c r="JC67">
        <v>50</v>
      </c>
      <c r="JD67">
        <v>21.914400000000001</v>
      </c>
      <c r="JE67">
        <v>99.195300000000003</v>
      </c>
      <c r="JF67">
        <v>100.34</v>
      </c>
    </row>
    <row r="68" spans="1:266" x14ac:dyDescent="0.2">
      <c r="A68">
        <v>52</v>
      </c>
      <c r="B68">
        <v>1657601048.5</v>
      </c>
      <c r="C68">
        <v>8050</v>
      </c>
      <c r="D68" t="s">
        <v>554</v>
      </c>
      <c r="E68" t="s">
        <v>555</v>
      </c>
      <c r="F68" t="s">
        <v>394</v>
      </c>
      <c r="H68" t="s">
        <v>395</v>
      </c>
      <c r="I68" t="s">
        <v>537</v>
      </c>
      <c r="J68" t="s">
        <v>538</v>
      </c>
      <c r="K68">
        <v>1657601048.5</v>
      </c>
      <c r="L68">
        <f t="shared" si="46"/>
        <v>4.1117726666737202E-3</v>
      </c>
      <c r="M68">
        <f t="shared" si="47"/>
        <v>4.11177266667372</v>
      </c>
      <c r="N68">
        <f t="shared" si="48"/>
        <v>-3.3936615909258894</v>
      </c>
      <c r="O68">
        <f t="shared" si="49"/>
        <v>6.8936400000000004</v>
      </c>
      <c r="P68">
        <f t="shared" si="50"/>
        <v>24.264134986691953</v>
      </c>
      <c r="Q68">
        <f t="shared" si="51"/>
        <v>2.4591700396522</v>
      </c>
      <c r="R68">
        <f t="shared" si="52"/>
        <v>0.69867040228081201</v>
      </c>
      <c r="S68">
        <f t="shared" si="53"/>
        <v>0.33180712513832517</v>
      </c>
      <c r="T68">
        <f t="shared" si="54"/>
        <v>1.9154042926875543</v>
      </c>
      <c r="U68">
        <f t="shared" si="55"/>
        <v>0.30286770059647489</v>
      </c>
      <c r="V68">
        <f t="shared" si="56"/>
        <v>0.19168162736320826</v>
      </c>
      <c r="W68">
        <f t="shared" si="57"/>
        <v>241.75713899999997</v>
      </c>
      <c r="X68">
        <f t="shared" si="58"/>
        <v>29.024125414088733</v>
      </c>
      <c r="Y68">
        <f t="shared" si="59"/>
        <v>29.024125414088733</v>
      </c>
      <c r="Z68">
        <f t="shared" si="60"/>
        <v>4.0273907009587315</v>
      </c>
      <c r="AA68">
        <f t="shared" si="61"/>
        <v>69.038716042355063</v>
      </c>
      <c r="AB68">
        <f t="shared" si="62"/>
        <v>2.69709574976011</v>
      </c>
      <c r="AC68">
        <f t="shared" si="63"/>
        <v>3.906642394834587</v>
      </c>
      <c r="AD68">
        <f t="shared" si="64"/>
        <v>1.3302949511986215</v>
      </c>
      <c r="AE68">
        <f t="shared" si="65"/>
        <v>-181.32917460031106</v>
      </c>
      <c r="AF68">
        <f t="shared" si="66"/>
        <v>-54.226170689057753</v>
      </c>
      <c r="AG68">
        <f t="shared" si="67"/>
        <v>-6.2180151706807925</v>
      </c>
      <c r="AH68">
        <f t="shared" si="68"/>
        <v>-1.6221460049635539E-2</v>
      </c>
      <c r="AI68">
        <v>0</v>
      </c>
      <c r="AJ68">
        <v>0</v>
      </c>
      <c r="AK68">
        <f t="shared" si="69"/>
        <v>1</v>
      </c>
      <c r="AL68">
        <f t="shared" si="70"/>
        <v>0</v>
      </c>
      <c r="AM68">
        <f t="shared" si="71"/>
        <v>25654.034174578032</v>
      </c>
      <c r="AN68" t="s">
        <v>397</v>
      </c>
      <c r="AO68" t="s">
        <v>397</v>
      </c>
      <c r="AP68">
        <v>0</v>
      </c>
      <c r="AQ68">
        <v>0</v>
      </c>
      <c r="AR68" t="e">
        <f t="shared" si="72"/>
        <v>#DIV/0!</v>
      </c>
      <c r="AS68">
        <v>0</v>
      </c>
      <c r="AT68" t="s">
        <v>397</v>
      </c>
      <c r="AU68" t="s">
        <v>397</v>
      </c>
      <c r="AV68">
        <v>0</v>
      </c>
      <c r="AW68">
        <v>0</v>
      </c>
      <c r="AX68" t="e">
        <f t="shared" si="73"/>
        <v>#DIV/0!</v>
      </c>
      <c r="AY68">
        <v>0.5</v>
      </c>
      <c r="AZ68">
        <f t="shared" si="74"/>
        <v>1261.2818999999997</v>
      </c>
      <c r="BA68">
        <f t="shared" si="75"/>
        <v>-3.3936615909258894</v>
      </c>
      <c r="BB68" t="e">
        <f t="shared" si="76"/>
        <v>#DIV/0!</v>
      </c>
      <c r="BC68">
        <f t="shared" si="77"/>
        <v>-2.6906448042470841E-3</v>
      </c>
      <c r="BD68" t="e">
        <f t="shared" si="78"/>
        <v>#DIV/0!</v>
      </c>
      <c r="BE68" t="e">
        <f t="shared" si="79"/>
        <v>#DIV/0!</v>
      </c>
      <c r="BF68" t="s">
        <v>397</v>
      </c>
      <c r="BG68">
        <v>0</v>
      </c>
      <c r="BH68" t="e">
        <f t="shared" si="80"/>
        <v>#DIV/0!</v>
      </c>
      <c r="BI68" t="e">
        <f t="shared" si="81"/>
        <v>#DIV/0!</v>
      </c>
      <c r="BJ68" t="e">
        <f t="shared" si="82"/>
        <v>#DIV/0!</v>
      </c>
      <c r="BK68" t="e">
        <f t="shared" si="83"/>
        <v>#DIV/0!</v>
      </c>
      <c r="BL68" t="e">
        <f t="shared" si="84"/>
        <v>#DIV/0!</v>
      </c>
      <c r="BM68" t="e">
        <f t="shared" si="85"/>
        <v>#DIV/0!</v>
      </c>
      <c r="BN68" t="e">
        <f t="shared" si="86"/>
        <v>#DIV/0!</v>
      </c>
      <c r="BO68" t="e">
        <f t="shared" si="87"/>
        <v>#DIV/0!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f t="shared" si="88"/>
        <v>1500.08</v>
      </c>
      <c r="CI68">
        <f t="shared" si="89"/>
        <v>1261.2818999999997</v>
      </c>
      <c r="CJ68">
        <f t="shared" si="90"/>
        <v>0.84080975681296988</v>
      </c>
      <c r="CK68">
        <f t="shared" si="91"/>
        <v>0.16116283064903203</v>
      </c>
      <c r="CL68">
        <v>6</v>
      </c>
      <c r="CM68">
        <v>0.5</v>
      </c>
      <c r="CN68" t="s">
        <v>398</v>
      </c>
      <c r="CO68">
        <v>2</v>
      </c>
      <c r="CP68">
        <v>1657601048.5</v>
      </c>
      <c r="CQ68">
        <v>6.8936400000000004</v>
      </c>
      <c r="CR68">
        <v>3.2234799999999999</v>
      </c>
      <c r="CS68">
        <v>26.611699999999999</v>
      </c>
      <c r="CT68">
        <v>22.2468</v>
      </c>
      <c r="CU68">
        <v>3.7676400000000001</v>
      </c>
      <c r="CV68">
        <v>25.7197</v>
      </c>
      <c r="CW68">
        <v>550.16399999999999</v>
      </c>
      <c r="CX68">
        <v>101.25</v>
      </c>
      <c r="CY68">
        <v>9.9998299999999998E-2</v>
      </c>
      <c r="CZ68">
        <v>28.498999999999999</v>
      </c>
      <c r="DA68">
        <v>28.616800000000001</v>
      </c>
      <c r="DB68">
        <v>999.9</v>
      </c>
      <c r="DC68">
        <v>0</v>
      </c>
      <c r="DD68">
        <v>0</v>
      </c>
      <c r="DE68">
        <v>4990</v>
      </c>
      <c r="DF68">
        <v>0</v>
      </c>
      <c r="DG68">
        <v>1764.32</v>
      </c>
      <c r="DH68">
        <v>3.35622</v>
      </c>
      <c r="DI68">
        <v>6.7605000000000004</v>
      </c>
      <c r="DJ68">
        <v>3.2968299999999999</v>
      </c>
      <c r="DK68">
        <v>4.4975500000000004</v>
      </c>
      <c r="DL68">
        <v>3.2234799999999999</v>
      </c>
      <c r="DM68">
        <v>22.2468</v>
      </c>
      <c r="DN68">
        <v>2.7078600000000002</v>
      </c>
      <c r="DO68">
        <v>2.2524899999999999</v>
      </c>
      <c r="DP68">
        <v>22.332899999999999</v>
      </c>
      <c r="DQ68">
        <v>19.340599999999998</v>
      </c>
      <c r="DR68">
        <v>1500.08</v>
      </c>
      <c r="DS68">
        <v>0.97300600000000004</v>
      </c>
      <c r="DT68">
        <v>2.6993699999999999E-2</v>
      </c>
      <c r="DU68">
        <v>0</v>
      </c>
      <c r="DV68">
        <v>2.4049</v>
      </c>
      <c r="DW68">
        <v>0</v>
      </c>
      <c r="DX68">
        <v>17088.5</v>
      </c>
      <c r="DY68">
        <v>13304.3</v>
      </c>
      <c r="DZ68">
        <v>37.186999999999998</v>
      </c>
      <c r="EA68">
        <v>39.625</v>
      </c>
      <c r="EB68">
        <v>37.75</v>
      </c>
      <c r="EC68">
        <v>38.311999999999998</v>
      </c>
      <c r="ED68">
        <v>37.375</v>
      </c>
      <c r="EE68">
        <v>1459.59</v>
      </c>
      <c r="EF68">
        <v>40.49</v>
      </c>
      <c r="EG68">
        <v>0</v>
      </c>
      <c r="EH68">
        <v>1657601048.5999999</v>
      </c>
      <c r="EI68">
        <v>0</v>
      </c>
      <c r="EJ68">
        <v>2.3619240000000001</v>
      </c>
      <c r="EK68">
        <v>-0.48224615702520252</v>
      </c>
      <c r="EL68">
        <v>-239.0076931586735</v>
      </c>
      <c r="EM68">
        <v>17110.552</v>
      </c>
      <c r="EN68">
        <v>15</v>
      </c>
      <c r="EO68">
        <v>1657601072.5</v>
      </c>
      <c r="EP68" t="s">
        <v>556</v>
      </c>
      <c r="EQ68">
        <v>1657601072.5</v>
      </c>
      <c r="ER68">
        <v>1657601072.5</v>
      </c>
      <c r="ES68">
        <v>44</v>
      </c>
      <c r="ET68">
        <v>0.32500000000000001</v>
      </c>
      <c r="EU68">
        <v>1.4E-2</v>
      </c>
      <c r="EV68">
        <v>3.1259999999999999</v>
      </c>
      <c r="EW68">
        <v>0.89200000000000002</v>
      </c>
      <c r="EX68">
        <v>3</v>
      </c>
      <c r="EY68">
        <v>22</v>
      </c>
      <c r="EZ68">
        <v>0.21</v>
      </c>
      <c r="FA68">
        <v>0.02</v>
      </c>
      <c r="FB68">
        <v>3.4134531707317071</v>
      </c>
      <c r="FC68">
        <v>-0.1459289895470364</v>
      </c>
      <c r="FD68">
        <v>2.3360898479111152E-2</v>
      </c>
      <c r="FE68">
        <v>0</v>
      </c>
      <c r="FF68">
        <v>4.4825312195121949</v>
      </c>
      <c r="FG68">
        <v>0.1176292682926887</v>
      </c>
      <c r="FH68">
        <v>1.511593960758335E-2</v>
      </c>
      <c r="FI68">
        <v>1</v>
      </c>
      <c r="FJ68">
        <v>1</v>
      </c>
      <c r="FK68">
        <v>2</v>
      </c>
      <c r="FL68" t="s">
        <v>400</v>
      </c>
      <c r="FM68">
        <v>3.0570200000000001</v>
      </c>
      <c r="FN68">
        <v>2.7639100000000001</v>
      </c>
      <c r="FO68">
        <v>1.1143100000000001E-3</v>
      </c>
      <c r="FP68">
        <v>9.5898200000000004E-4</v>
      </c>
      <c r="FQ68">
        <v>0.12637699999999999</v>
      </c>
      <c r="FR68">
        <v>0.11427</v>
      </c>
      <c r="FS68">
        <v>31522</v>
      </c>
      <c r="FT68">
        <v>24692.400000000001</v>
      </c>
      <c r="FU68">
        <v>29641.599999999999</v>
      </c>
      <c r="FV68">
        <v>24181.599999999999</v>
      </c>
      <c r="FW68">
        <v>34003.300000000003</v>
      </c>
      <c r="FX68">
        <v>31251.4</v>
      </c>
      <c r="FY68">
        <v>42795.6</v>
      </c>
      <c r="FZ68">
        <v>39429.599999999999</v>
      </c>
      <c r="GA68">
        <v>2.0476299999999998</v>
      </c>
      <c r="GB68">
        <v>1.9156200000000001</v>
      </c>
      <c r="GC68">
        <v>4.0251799999999997E-2</v>
      </c>
      <c r="GD68">
        <v>0</v>
      </c>
      <c r="GE68">
        <v>27.96</v>
      </c>
      <c r="GF68">
        <v>999.9</v>
      </c>
      <c r="GG68">
        <v>50.6</v>
      </c>
      <c r="GH68">
        <v>35.299999999999997</v>
      </c>
      <c r="GI68">
        <v>28.700299999999999</v>
      </c>
      <c r="GJ68">
        <v>31.012</v>
      </c>
      <c r="GK68">
        <v>35.805300000000003</v>
      </c>
      <c r="GL68">
        <v>1</v>
      </c>
      <c r="GM68">
        <v>0.24437500000000001</v>
      </c>
      <c r="GN68">
        <v>2.0343100000000001</v>
      </c>
      <c r="GO68">
        <v>20.255199999999999</v>
      </c>
      <c r="GP68">
        <v>5.2282200000000003</v>
      </c>
      <c r="GQ68">
        <v>11.908099999999999</v>
      </c>
      <c r="GR68">
        <v>4.9637000000000002</v>
      </c>
      <c r="GS68">
        <v>3.2919999999999998</v>
      </c>
      <c r="GT68">
        <v>9999</v>
      </c>
      <c r="GU68">
        <v>9999</v>
      </c>
      <c r="GV68">
        <v>9236.7999999999993</v>
      </c>
      <c r="GW68">
        <v>988.6</v>
      </c>
      <c r="GX68">
        <v>1.8771500000000001</v>
      </c>
      <c r="GY68">
        <v>1.8754900000000001</v>
      </c>
      <c r="GZ68">
        <v>1.8741399999999999</v>
      </c>
      <c r="HA68">
        <v>1.87338</v>
      </c>
      <c r="HB68">
        <v>1.8748499999999999</v>
      </c>
      <c r="HC68">
        <v>1.86981</v>
      </c>
      <c r="HD68">
        <v>1.87398</v>
      </c>
      <c r="HE68">
        <v>1.87906</v>
      </c>
      <c r="HF68">
        <v>0</v>
      </c>
      <c r="HG68">
        <v>0</v>
      </c>
      <c r="HH68">
        <v>0</v>
      </c>
      <c r="HI68">
        <v>0</v>
      </c>
      <c r="HJ68" t="s">
        <v>401</v>
      </c>
      <c r="HK68" t="s">
        <v>402</v>
      </c>
      <c r="HL68" t="s">
        <v>403</v>
      </c>
      <c r="HM68" t="s">
        <v>404</v>
      </c>
      <c r="HN68" t="s">
        <v>404</v>
      </c>
      <c r="HO68" t="s">
        <v>403</v>
      </c>
      <c r="HP68">
        <v>0</v>
      </c>
      <c r="HQ68">
        <v>100</v>
      </c>
      <c r="HR68">
        <v>100</v>
      </c>
      <c r="HS68">
        <v>3.1259999999999999</v>
      </c>
      <c r="HT68">
        <v>0.89200000000000002</v>
      </c>
      <c r="HU68">
        <v>2.800166177751088</v>
      </c>
      <c r="HV68">
        <v>3.163010181404715E-3</v>
      </c>
      <c r="HW68">
        <v>-2.0387379993135292E-6</v>
      </c>
      <c r="HX68">
        <v>3.1271754133825109E-10</v>
      </c>
      <c r="HY68">
        <v>0.27132285891201519</v>
      </c>
      <c r="HZ68">
        <v>2.270584893602463E-2</v>
      </c>
      <c r="IA68">
        <v>3.1699989254327387E-4</v>
      </c>
      <c r="IB68">
        <v>-2.3669067489602241E-6</v>
      </c>
      <c r="IC68">
        <v>4</v>
      </c>
      <c r="ID68">
        <v>1883</v>
      </c>
      <c r="IE68">
        <v>1</v>
      </c>
      <c r="IF68">
        <v>28</v>
      </c>
      <c r="IG68">
        <v>1.3</v>
      </c>
      <c r="IH68">
        <v>11</v>
      </c>
      <c r="II68">
        <v>3.1738299999999997E-2</v>
      </c>
      <c r="IJ68">
        <v>4.99756</v>
      </c>
      <c r="IK68">
        <v>1.42578</v>
      </c>
      <c r="IL68">
        <v>2.2827099999999998</v>
      </c>
      <c r="IM68">
        <v>1.5478499999999999</v>
      </c>
      <c r="IN68">
        <v>2.3938000000000001</v>
      </c>
      <c r="IO68">
        <v>37.650399999999998</v>
      </c>
      <c r="IP68">
        <v>14.2721</v>
      </c>
      <c r="IQ68">
        <v>18</v>
      </c>
      <c r="IR68">
        <v>572.70299999999997</v>
      </c>
      <c r="IS68">
        <v>472.69799999999998</v>
      </c>
      <c r="IT68">
        <v>25.000900000000001</v>
      </c>
      <c r="IU68">
        <v>30.398299999999999</v>
      </c>
      <c r="IV68">
        <v>30.000399999999999</v>
      </c>
      <c r="IW68">
        <v>30.3156</v>
      </c>
      <c r="IX68">
        <v>30.244800000000001</v>
      </c>
      <c r="IY68">
        <v>0</v>
      </c>
      <c r="IZ68">
        <v>23.812899999999999</v>
      </c>
      <c r="JA68">
        <v>19.377500000000001</v>
      </c>
      <c r="JB68">
        <v>25</v>
      </c>
      <c r="JC68">
        <v>0</v>
      </c>
      <c r="JD68">
        <v>22.1873</v>
      </c>
      <c r="JE68">
        <v>99.192800000000005</v>
      </c>
      <c r="JF68">
        <v>100.339</v>
      </c>
    </row>
    <row r="69" spans="1:266" x14ac:dyDescent="0.2">
      <c r="A69">
        <v>53</v>
      </c>
      <c r="B69">
        <v>1657601148.5</v>
      </c>
      <c r="C69">
        <v>8150</v>
      </c>
      <c r="D69" t="s">
        <v>557</v>
      </c>
      <c r="E69" t="s">
        <v>558</v>
      </c>
      <c r="F69" t="s">
        <v>394</v>
      </c>
      <c r="H69" t="s">
        <v>395</v>
      </c>
      <c r="I69" t="s">
        <v>537</v>
      </c>
      <c r="J69" t="s">
        <v>538</v>
      </c>
      <c r="K69">
        <v>1657601148.5</v>
      </c>
      <c r="L69">
        <f t="shared" si="46"/>
        <v>4.2769897167793097E-3</v>
      </c>
      <c r="M69">
        <f t="shared" si="47"/>
        <v>4.2769897167793101</v>
      </c>
      <c r="N69">
        <f t="shared" si="48"/>
        <v>14.670300839396132</v>
      </c>
      <c r="O69">
        <f t="shared" si="49"/>
        <v>382.40899999999999</v>
      </c>
      <c r="P69">
        <f t="shared" si="50"/>
        <v>303.38267892207472</v>
      </c>
      <c r="Q69">
        <f t="shared" si="51"/>
        <v>30.746111295135993</v>
      </c>
      <c r="R69">
        <f t="shared" si="52"/>
        <v>38.754980066879995</v>
      </c>
      <c r="S69">
        <f t="shared" si="53"/>
        <v>0.35537274582144246</v>
      </c>
      <c r="T69">
        <f t="shared" si="54"/>
        <v>1.9144435488114728</v>
      </c>
      <c r="U69">
        <f t="shared" si="55"/>
        <v>0.32238026884133675</v>
      </c>
      <c r="V69">
        <f t="shared" si="56"/>
        <v>0.20419605263903617</v>
      </c>
      <c r="W69">
        <f t="shared" si="57"/>
        <v>241.74756299999999</v>
      </c>
      <c r="X69">
        <f t="shared" si="58"/>
        <v>29.017806524163738</v>
      </c>
      <c r="Y69">
        <f t="shared" si="59"/>
        <v>29.017806524163738</v>
      </c>
      <c r="Z69">
        <f t="shared" si="60"/>
        <v>4.0259186007962882</v>
      </c>
      <c r="AA69">
        <f t="shared" si="61"/>
        <v>69.553070860674637</v>
      </c>
      <c r="AB69">
        <f t="shared" si="62"/>
        <v>2.7261824768639999</v>
      </c>
      <c r="AC69">
        <f t="shared" si="63"/>
        <v>3.9195716927077995</v>
      </c>
      <c r="AD69">
        <f t="shared" si="64"/>
        <v>1.2997361239322882</v>
      </c>
      <c r="AE69">
        <f t="shared" si="65"/>
        <v>-188.61524650996756</v>
      </c>
      <c r="AF69">
        <f t="shared" si="66"/>
        <v>-47.674056259366814</v>
      </c>
      <c r="AG69">
        <f t="shared" si="67"/>
        <v>-5.4708140302710317</v>
      </c>
      <c r="AH69">
        <f t="shared" si="68"/>
        <v>-1.255379960543479E-2</v>
      </c>
      <c r="AI69">
        <v>0</v>
      </c>
      <c r="AJ69">
        <v>0</v>
      </c>
      <c r="AK69">
        <f t="shared" si="69"/>
        <v>1</v>
      </c>
      <c r="AL69">
        <f t="shared" si="70"/>
        <v>0</v>
      </c>
      <c r="AM69">
        <f t="shared" si="71"/>
        <v>25625.374846426588</v>
      </c>
      <c r="AN69" t="s">
        <v>397</v>
      </c>
      <c r="AO69" t="s">
        <v>397</v>
      </c>
      <c r="AP69">
        <v>0</v>
      </c>
      <c r="AQ69">
        <v>0</v>
      </c>
      <c r="AR69" t="e">
        <f t="shared" si="72"/>
        <v>#DIV/0!</v>
      </c>
      <c r="AS69">
        <v>0</v>
      </c>
      <c r="AT69" t="s">
        <v>397</v>
      </c>
      <c r="AU69" t="s">
        <v>397</v>
      </c>
      <c r="AV69">
        <v>0</v>
      </c>
      <c r="AW69">
        <v>0</v>
      </c>
      <c r="AX69" t="e">
        <f t="shared" si="73"/>
        <v>#DIV/0!</v>
      </c>
      <c r="AY69">
        <v>0.5</v>
      </c>
      <c r="AZ69">
        <f t="shared" si="74"/>
        <v>1261.2314999999999</v>
      </c>
      <c r="BA69">
        <f t="shared" si="75"/>
        <v>14.670300839396132</v>
      </c>
      <c r="BB69" t="e">
        <f t="shared" si="76"/>
        <v>#DIV/0!</v>
      </c>
      <c r="BC69">
        <f t="shared" si="77"/>
        <v>1.1631727275600185E-2</v>
      </c>
      <c r="BD69" t="e">
        <f t="shared" si="78"/>
        <v>#DIV/0!</v>
      </c>
      <c r="BE69" t="e">
        <f t="shared" si="79"/>
        <v>#DIV/0!</v>
      </c>
      <c r="BF69" t="s">
        <v>397</v>
      </c>
      <c r="BG69">
        <v>0</v>
      </c>
      <c r="BH69" t="e">
        <f t="shared" si="80"/>
        <v>#DIV/0!</v>
      </c>
      <c r="BI69" t="e">
        <f t="shared" si="81"/>
        <v>#DIV/0!</v>
      </c>
      <c r="BJ69" t="e">
        <f t="shared" si="82"/>
        <v>#DIV/0!</v>
      </c>
      <c r="BK69" t="e">
        <f t="shared" si="83"/>
        <v>#DIV/0!</v>
      </c>
      <c r="BL69" t="e">
        <f t="shared" si="84"/>
        <v>#DIV/0!</v>
      </c>
      <c r="BM69" t="e">
        <f t="shared" si="85"/>
        <v>#DIV/0!</v>
      </c>
      <c r="BN69" t="e">
        <f t="shared" si="86"/>
        <v>#DIV/0!</v>
      </c>
      <c r="BO69" t="e">
        <f t="shared" si="87"/>
        <v>#DIV/0!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f t="shared" si="88"/>
        <v>1500.02</v>
      </c>
      <c r="CI69">
        <f t="shared" si="89"/>
        <v>1261.2314999999999</v>
      </c>
      <c r="CJ69">
        <f t="shared" si="90"/>
        <v>0.84080978920281058</v>
      </c>
      <c r="CK69">
        <f t="shared" si="91"/>
        <v>0.16116289316142451</v>
      </c>
      <c r="CL69">
        <v>6</v>
      </c>
      <c r="CM69">
        <v>0.5</v>
      </c>
      <c r="CN69" t="s">
        <v>398</v>
      </c>
      <c r="CO69">
        <v>2</v>
      </c>
      <c r="CP69">
        <v>1657601148.5</v>
      </c>
      <c r="CQ69">
        <v>382.40899999999999</v>
      </c>
      <c r="CR69">
        <v>400.18900000000002</v>
      </c>
      <c r="CS69">
        <v>26.900200000000002</v>
      </c>
      <c r="CT69">
        <v>22.361999999999998</v>
      </c>
      <c r="CU69">
        <v>378.447</v>
      </c>
      <c r="CV69">
        <v>25.8569</v>
      </c>
      <c r="CW69">
        <v>550.25400000000002</v>
      </c>
      <c r="CX69">
        <v>101.244</v>
      </c>
      <c r="CY69">
        <v>0.10032000000000001</v>
      </c>
      <c r="CZ69">
        <v>28.555900000000001</v>
      </c>
      <c r="DA69">
        <v>28.667000000000002</v>
      </c>
      <c r="DB69">
        <v>999.9</v>
      </c>
      <c r="DC69">
        <v>0</v>
      </c>
      <c r="DD69">
        <v>0</v>
      </c>
      <c r="DE69">
        <v>4986.25</v>
      </c>
      <c r="DF69">
        <v>0</v>
      </c>
      <c r="DG69">
        <v>1773.53</v>
      </c>
      <c r="DH69">
        <v>-17.6937</v>
      </c>
      <c r="DI69">
        <v>393.06900000000002</v>
      </c>
      <c r="DJ69">
        <v>409.34199999999998</v>
      </c>
      <c r="DK69">
        <v>4.5382300000000004</v>
      </c>
      <c r="DL69">
        <v>400.18900000000002</v>
      </c>
      <c r="DM69">
        <v>22.361999999999998</v>
      </c>
      <c r="DN69">
        <v>2.7235</v>
      </c>
      <c r="DO69">
        <v>2.26403</v>
      </c>
      <c r="DP69">
        <v>22.427600000000002</v>
      </c>
      <c r="DQ69">
        <v>19.422699999999999</v>
      </c>
      <c r="DR69">
        <v>1500.02</v>
      </c>
      <c r="DS69">
        <v>0.97300600000000004</v>
      </c>
      <c r="DT69">
        <v>2.6993699999999999E-2</v>
      </c>
      <c r="DU69">
        <v>0</v>
      </c>
      <c r="DV69">
        <v>2.1453000000000002</v>
      </c>
      <c r="DW69">
        <v>0</v>
      </c>
      <c r="DX69">
        <v>16371.7</v>
      </c>
      <c r="DY69">
        <v>13303.8</v>
      </c>
      <c r="DZ69">
        <v>37.25</v>
      </c>
      <c r="EA69">
        <v>39.686999999999998</v>
      </c>
      <c r="EB69">
        <v>37.875</v>
      </c>
      <c r="EC69">
        <v>38.311999999999998</v>
      </c>
      <c r="ED69">
        <v>37.436999999999998</v>
      </c>
      <c r="EE69">
        <v>1459.53</v>
      </c>
      <c r="EF69">
        <v>40.49</v>
      </c>
      <c r="EG69">
        <v>0</v>
      </c>
      <c r="EH69">
        <v>1657601148.8</v>
      </c>
      <c r="EI69">
        <v>0</v>
      </c>
      <c r="EJ69">
        <v>2.3712769230769228</v>
      </c>
      <c r="EK69">
        <v>-0.17792820861146369</v>
      </c>
      <c r="EL69">
        <v>-805.05983138703027</v>
      </c>
      <c r="EM69">
        <v>16384.7</v>
      </c>
      <c r="EN69">
        <v>15</v>
      </c>
      <c r="EO69">
        <v>1657601166.5</v>
      </c>
      <c r="EP69" t="s">
        <v>559</v>
      </c>
      <c r="EQ69">
        <v>1657601166.5</v>
      </c>
      <c r="ER69">
        <v>1657601072.5</v>
      </c>
      <c r="ES69">
        <v>45</v>
      </c>
      <c r="ET69">
        <v>-0.11700000000000001</v>
      </c>
      <c r="EU69">
        <v>1.4E-2</v>
      </c>
      <c r="EV69">
        <v>3.9620000000000002</v>
      </c>
      <c r="EW69">
        <v>0.89200000000000002</v>
      </c>
      <c r="EX69">
        <v>401</v>
      </c>
      <c r="EY69">
        <v>22</v>
      </c>
      <c r="EZ69">
        <v>0.12</v>
      </c>
      <c r="FA69">
        <v>0.02</v>
      </c>
      <c r="FB69">
        <v>-17.45863414634146</v>
      </c>
      <c r="FC69">
        <v>-3.9113811846690059</v>
      </c>
      <c r="FD69">
        <v>0.46694032136031688</v>
      </c>
      <c r="FE69">
        <v>0</v>
      </c>
      <c r="FF69">
        <v>4.5715509756097568</v>
      </c>
      <c r="FG69">
        <v>-0.15366878048780219</v>
      </c>
      <c r="FH69">
        <v>1.7646695925780709E-2</v>
      </c>
      <c r="FI69">
        <v>1</v>
      </c>
      <c r="FJ69">
        <v>1</v>
      </c>
      <c r="FK69">
        <v>2</v>
      </c>
      <c r="FL69" t="s">
        <v>400</v>
      </c>
      <c r="FM69">
        <v>3.0571799999999998</v>
      </c>
      <c r="FN69">
        <v>2.7642099999999998</v>
      </c>
      <c r="FO69">
        <v>9.6329799999999993E-2</v>
      </c>
      <c r="FP69">
        <v>0.101075</v>
      </c>
      <c r="FQ69">
        <v>0.126834</v>
      </c>
      <c r="FR69">
        <v>0.114672</v>
      </c>
      <c r="FS69">
        <v>28513.7</v>
      </c>
      <c r="FT69">
        <v>22216.400000000001</v>
      </c>
      <c r="FU69">
        <v>29638.400000000001</v>
      </c>
      <c r="FV69">
        <v>24180.3</v>
      </c>
      <c r="FW69">
        <v>33984.6</v>
      </c>
      <c r="FX69">
        <v>31239</v>
      </c>
      <c r="FY69">
        <v>42789.8</v>
      </c>
      <c r="FZ69">
        <v>39427.300000000003</v>
      </c>
      <c r="GA69">
        <v>2.0475500000000002</v>
      </c>
      <c r="GB69">
        <v>1.91625</v>
      </c>
      <c r="GC69">
        <v>3.18214E-2</v>
      </c>
      <c r="GD69">
        <v>0</v>
      </c>
      <c r="GE69">
        <v>28.1478</v>
      </c>
      <c r="GF69">
        <v>999.9</v>
      </c>
      <c r="GG69">
        <v>50.7</v>
      </c>
      <c r="GH69">
        <v>35.200000000000003</v>
      </c>
      <c r="GI69">
        <v>28.6004</v>
      </c>
      <c r="GJ69">
        <v>30.812000000000001</v>
      </c>
      <c r="GK69">
        <v>35.757199999999997</v>
      </c>
      <c r="GL69">
        <v>1</v>
      </c>
      <c r="GM69">
        <v>0.24667700000000001</v>
      </c>
      <c r="GN69">
        <v>1.9978499999999999</v>
      </c>
      <c r="GO69">
        <v>20.255400000000002</v>
      </c>
      <c r="GP69">
        <v>5.2268699999999999</v>
      </c>
      <c r="GQ69">
        <v>11.908099999999999</v>
      </c>
      <c r="GR69">
        <v>4.9637500000000001</v>
      </c>
      <c r="GS69">
        <v>3.2919200000000002</v>
      </c>
      <c r="GT69">
        <v>9999</v>
      </c>
      <c r="GU69">
        <v>9999</v>
      </c>
      <c r="GV69">
        <v>9251.2000000000007</v>
      </c>
      <c r="GW69">
        <v>988.7</v>
      </c>
      <c r="GX69">
        <v>1.87714</v>
      </c>
      <c r="GY69">
        <v>1.8754599999999999</v>
      </c>
      <c r="GZ69">
        <v>1.87409</v>
      </c>
      <c r="HA69">
        <v>1.87334</v>
      </c>
      <c r="HB69">
        <v>1.8748499999999999</v>
      </c>
      <c r="HC69">
        <v>1.8697299999999999</v>
      </c>
      <c r="HD69">
        <v>1.8739300000000001</v>
      </c>
      <c r="HE69">
        <v>1.8790100000000001</v>
      </c>
      <c r="HF69">
        <v>0</v>
      </c>
      <c r="HG69">
        <v>0</v>
      </c>
      <c r="HH69">
        <v>0</v>
      </c>
      <c r="HI69">
        <v>0</v>
      </c>
      <c r="HJ69" t="s">
        <v>401</v>
      </c>
      <c r="HK69" t="s">
        <v>402</v>
      </c>
      <c r="HL69" t="s">
        <v>403</v>
      </c>
      <c r="HM69" t="s">
        <v>404</v>
      </c>
      <c r="HN69" t="s">
        <v>404</v>
      </c>
      <c r="HO69" t="s">
        <v>403</v>
      </c>
      <c r="HP69">
        <v>0</v>
      </c>
      <c r="HQ69">
        <v>100</v>
      </c>
      <c r="HR69">
        <v>100</v>
      </c>
      <c r="HS69">
        <v>3.9620000000000002</v>
      </c>
      <c r="HT69">
        <v>1.0432999999999999</v>
      </c>
      <c r="HU69">
        <v>3.125519362714372</v>
      </c>
      <c r="HV69">
        <v>3.163010181404715E-3</v>
      </c>
      <c r="HW69">
        <v>-2.0387379993135292E-6</v>
      </c>
      <c r="HX69">
        <v>3.1271754133825109E-10</v>
      </c>
      <c r="HY69">
        <v>0.28516758791802488</v>
      </c>
      <c r="HZ69">
        <v>2.270584893602463E-2</v>
      </c>
      <c r="IA69">
        <v>3.1699989254327387E-4</v>
      </c>
      <c r="IB69">
        <v>-2.3669067489602241E-6</v>
      </c>
      <c r="IC69">
        <v>4</v>
      </c>
      <c r="ID69">
        <v>1883</v>
      </c>
      <c r="IE69">
        <v>1</v>
      </c>
      <c r="IF69">
        <v>28</v>
      </c>
      <c r="IG69">
        <v>1.3</v>
      </c>
      <c r="IH69">
        <v>1.3</v>
      </c>
      <c r="II69">
        <v>1.0473600000000001</v>
      </c>
      <c r="IJ69">
        <v>2.4682599999999999</v>
      </c>
      <c r="IK69">
        <v>1.42578</v>
      </c>
      <c r="IL69">
        <v>2.2827099999999998</v>
      </c>
      <c r="IM69">
        <v>1.5478499999999999</v>
      </c>
      <c r="IN69">
        <v>2.3986800000000001</v>
      </c>
      <c r="IO69">
        <v>37.674500000000002</v>
      </c>
      <c r="IP69">
        <v>14.2721</v>
      </c>
      <c r="IQ69">
        <v>18</v>
      </c>
      <c r="IR69">
        <v>572.77</v>
      </c>
      <c r="IS69">
        <v>473.15699999999998</v>
      </c>
      <c r="IT69">
        <v>25.000800000000002</v>
      </c>
      <c r="IU69">
        <v>30.4331</v>
      </c>
      <c r="IV69">
        <v>30.0002</v>
      </c>
      <c r="IW69">
        <v>30.328700000000001</v>
      </c>
      <c r="IX69">
        <v>30.253299999999999</v>
      </c>
      <c r="IY69">
        <v>20.992899999999999</v>
      </c>
      <c r="IZ69">
        <v>23.573499999999999</v>
      </c>
      <c r="JA69">
        <v>18.952100000000002</v>
      </c>
      <c r="JB69">
        <v>25</v>
      </c>
      <c r="JC69">
        <v>400</v>
      </c>
      <c r="JD69">
        <v>22.310199999999998</v>
      </c>
      <c r="JE69">
        <v>99.180599999999998</v>
      </c>
      <c r="JF69">
        <v>100.333</v>
      </c>
    </row>
    <row r="70" spans="1:266" x14ac:dyDescent="0.2">
      <c r="A70">
        <v>54</v>
      </c>
      <c r="B70">
        <v>1657601242.5</v>
      </c>
      <c r="C70">
        <v>8244</v>
      </c>
      <c r="D70" t="s">
        <v>560</v>
      </c>
      <c r="E70" t="s">
        <v>561</v>
      </c>
      <c r="F70" t="s">
        <v>394</v>
      </c>
      <c r="H70" t="s">
        <v>395</v>
      </c>
      <c r="I70" t="s">
        <v>537</v>
      </c>
      <c r="J70" t="s">
        <v>538</v>
      </c>
      <c r="K70">
        <v>1657601242.5</v>
      </c>
      <c r="L70">
        <f t="shared" si="46"/>
        <v>4.3074289699747094E-3</v>
      </c>
      <c r="M70">
        <f t="shared" si="47"/>
        <v>4.3074289699747093</v>
      </c>
      <c r="N70">
        <f t="shared" si="48"/>
        <v>14.530671527578018</v>
      </c>
      <c r="O70">
        <f t="shared" si="49"/>
        <v>382.44499999999999</v>
      </c>
      <c r="P70">
        <f t="shared" si="50"/>
        <v>304.68012308066915</v>
      </c>
      <c r="Q70">
        <f t="shared" si="51"/>
        <v>30.876940868020498</v>
      </c>
      <c r="R70">
        <f t="shared" si="52"/>
        <v>38.757801233865003</v>
      </c>
      <c r="S70">
        <f t="shared" si="53"/>
        <v>0.35863266470462224</v>
      </c>
      <c r="T70">
        <f t="shared" si="54"/>
        <v>1.9105592794035182</v>
      </c>
      <c r="U70">
        <f t="shared" si="55"/>
        <v>0.32500127948572777</v>
      </c>
      <c r="V70">
        <f t="shared" si="56"/>
        <v>0.20588398634982824</v>
      </c>
      <c r="W70">
        <f t="shared" si="57"/>
        <v>241.75873499999997</v>
      </c>
      <c r="X70">
        <f t="shared" si="58"/>
        <v>29.033842673313067</v>
      </c>
      <c r="Y70">
        <f t="shared" si="59"/>
        <v>29.033842673313067</v>
      </c>
      <c r="Z70">
        <f t="shared" si="60"/>
        <v>4.0296554288506314</v>
      </c>
      <c r="AA70">
        <f t="shared" si="61"/>
        <v>69.57563920885022</v>
      </c>
      <c r="AB70">
        <f t="shared" si="62"/>
        <v>2.7313130101697998</v>
      </c>
      <c r="AC70">
        <f t="shared" si="63"/>
        <v>3.9256743326080272</v>
      </c>
      <c r="AD70">
        <f t="shared" si="64"/>
        <v>1.2983424186808317</v>
      </c>
      <c r="AE70">
        <f t="shared" si="65"/>
        <v>-189.95761757588468</v>
      </c>
      <c r="AF70">
        <f t="shared" si="66"/>
        <v>-46.468630060759089</v>
      </c>
      <c r="AG70">
        <f t="shared" si="67"/>
        <v>-5.3444647380495676</v>
      </c>
      <c r="AH70">
        <f t="shared" si="68"/>
        <v>-1.1977374693366016E-2</v>
      </c>
      <c r="AI70">
        <v>0</v>
      </c>
      <c r="AJ70">
        <v>0</v>
      </c>
      <c r="AK70">
        <f t="shared" si="69"/>
        <v>1</v>
      </c>
      <c r="AL70">
        <f t="shared" si="70"/>
        <v>0</v>
      </c>
      <c r="AM70">
        <f t="shared" si="71"/>
        <v>25525.943566467664</v>
      </c>
      <c r="AN70" t="s">
        <v>397</v>
      </c>
      <c r="AO70" t="s">
        <v>397</v>
      </c>
      <c r="AP70">
        <v>0</v>
      </c>
      <c r="AQ70">
        <v>0</v>
      </c>
      <c r="AR70" t="e">
        <f t="shared" si="72"/>
        <v>#DIV/0!</v>
      </c>
      <c r="AS70">
        <v>0</v>
      </c>
      <c r="AT70" t="s">
        <v>397</v>
      </c>
      <c r="AU70" t="s">
        <v>397</v>
      </c>
      <c r="AV70">
        <v>0</v>
      </c>
      <c r="AW70">
        <v>0</v>
      </c>
      <c r="AX70" t="e">
        <f t="shared" si="73"/>
        <v>#DIV/0!</v>
      </c>
      <c r="AY70">
        <v>0.5</v>
      </c>
      <c r="AZ70">
        <f t="shared" si="74"/>
        <v>1261.2902999999999</v>
      </c>
      <c r="BA70">
        <f t="shared" si="75"/>
        <v>14.530671527578018</v>
      </c>
      <c r="BB70" t="e">
        <f t="shared" si="76"/>
        <v>#DIV/0!</v>
      </c>
      <c r="BC70">
        <f t="shared" si="77"/>
        <v>1.1520481468523162E-2</v>
      </c>
      <c r="BD70" t="e">
        <f t="shared" si="78"/>
        <v>#DIV/0!</v>
      </c>
      <c r="BE70" t="e">
        <f t="shared" si="79"/>
        <v>#DIV/0!</v>
      </c>
      <c r="BF70" t="s">
        <v>397</v>
      </c>
      <c r="BG70">
        <v>0</v>
      </c>
      <c r="BH70" t="e">
        <f t="shared" si="80"/>
        <v>#DIV/0!</v>
      </c>
      <c r="BI70" t="e">
        <f t="shared" si="81"/>
        <v>#DIV/0!</v>
      </c>
      <c r="BJ70" t="e">
        <f t="shared" si="82"/>
        <v>#DIV/0!</v>
      </c>
      <c r="BK70" t="e">
        <f t="shared" si="83"/>
        <v>#DIV/0!</v>
      </c>
      <c r="BL70" t="e">
        <f t="shared" si="84"/>
        <v>#DIV/0!</v>
      </c>
      <c r="BM70" t="e">
        <f t="shared" si="85"/>
        <v>#DIV/0!</v>
      </c>
      <c r="BN70" t="e">
        <f t="shared" si="86"/>
        <v>#DIV/0!</v>
      </c>
      <c r="BO70" t="e">
        <f t="shared" si="87"/>
        <v>#DIV/0!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f t="shared" si="88"/>
        <v>1500.09</v>
      </c>
      <c r="CI70">
        <f t="shared" si="89"/>
        <v>1261.2902999999999</v>
      </c>
      <c r="CJ70">
        <f t="shared" si="90"/>
        <v>0.8408097514149151</v>
      </c>
      <c r="CK70">
        <f t="shared" si="91"/>
        <v>0.16116282023078615</v>
      </c>
      <c r="CL70">
        <v>6</v>
      </c>
      <c r="CM70">
        <v>0.5</v>
      </c>
      <c r="CN70" t="s">
        <v>398</v>
      </c>
      <c r="CO70">
        <v>2</v>
      </c>
      <c r="CP70">
        <v>1657601242.5</v>
      </c>
      <c r="CQ70">
        <v>382.44499999999999</v>
      </c>
      <c r="CR70">
        <v>400.08499999999998</v>
      </c>
      <c r="CS70">
        <v>26.9514</v>
      </c>
      <c r="CT70">
        <v>22.3813</v>
      </c>
      <c r="CU70">
        <v>378.51400000000001</v>
      </c>
      <c r="CV70">
        <v>25.906400000000001</v>
      </c>
      <c r="CW70">
        <v>550.27300000000002</v>
      </c>
      <c r="CX70">
        <v>101.242</v>
      </c>
      <c r="CY70">
        <v>0.100157</v>
      </c>
      <c r="CZ70">
        <v>28.582699999999999</v>
      </c>
      <c r="DA70">
        <v>28.691400000000002</v>
      </c>
      <c r="DB70">
        <v>999.9</v>
      </c>
      <c r="DC70">
        <v>0</v>
      </c>
      <c r="DD70">
        <v>0</v>
      </c>
      <c r="DE70">
        <v>4970</v>
      </c>
      <c r="DF70">
        <v>0</v>
      </c>
      <c r="DG70">
        <v>1826.85</v>
      </c>
      <c r="DH70">
        <v>-17.6402</v>
      </c>
      <c r="DI70">
        <v>393.03800000000001</v>
      </c>
      <c r="DJ70">
        <v>409.245</v>
      </c>
      <c r="DK70">
        <v>4.5700399999999997</v>
      </c>
      <c r="DL70">
        <v>400.08499999999998</v>
      </c>
      <c r="DM70">
        <v>22.3813</v>
      </c>
      <c r="DN70">
        <v>2.7286100000000002</v>
      </c>
      <c r="DO70">
        <v>2.26593</v>
      </c>
      <c r="DP70">
        <v>22.458500000000001</v>
      </c>
      <c r="DQ70">
        <v>19.436199999999999</v>
      </c>
      <c r="DR70">
        <v>1500.09</v>
      </c>
      <c r="DS70">
        <v>0.97300600000000004</v>
      </c>
      <c r="DT70">
        <v>2.6993699999999999E-2</v>
      </c>
      <c r="DU70">
        <v>0</v>
      </c>
      <c r="DV70">
        <v>2.0935999999999999</v>
      </c>
      <c r="DW70">
        <v>0</v>
      </c>
      <c r="DX70">
        <v>17474.7</v>
      </c>
      <c r="DY70">
        <v>13304.4</v>
      </c>
      <c r="DZ70">
        <v>37.25</v>
      </c>
      <c r="EA70">
        <v>39.75</v>
      </c>
      <c r="EB70">
        <v>37.936999999999998</v>
      </c>
      <c r="EC70">
        <v>38.311999999999998</v>
      </c>
      <c r="ED70">
        <v>37.5</v>
      </c>
      <c r="EE70">
        <v>1459.6</v>
      </c>
      <c r="EF70">
        <v>40.49</v>
      </c>
      <c r="EG70">
        <v>0</v>
      </c>
      <c r="EH70">
        <v>1657601242.4000001</v>
      </c>
      <c r="EI70">
        <v>0</v>
      </c>
      <c r="EJ70">
        <v>2.4097538461538459</v>
      </c>
      <c r="EK70">
        <v>-4.5600004010365139E-2</v>
      </c>
      <c r="EL70">
        <v>211.90769077928729</v>
      </c>
      <c r="EM70">
        <v>17535.780769230769</v>
      </c>
      <c r="EN70">
        <v>15</v>
      </c>
      <c r="EO70">
        <v>1657601166.5</v>
      </c>
      <c r="EP70" t="s">
        <v>559</v>
      </c>
      <c r="EQ70">
        <v>1657601166.5</v>
      </c>
      <c r="ER70">
        <v>1657601072.5</v>
      </c>
      <c r="ES70">
        <v>45</v>
      </c>
      <c r="ET70">
        <v>-0.11700000000000001</v>
      </c>
      <c r="EU70">
        <v>1.4E-2</v>
      </c>
      <c r="EV70">
        <v>3.9620000000000002</v>
      </c>
      <c r="EW70">
        <v>0.89200000000000002</v>
      </c>
      <c r="EX70">
        <v>401</v>
      </c>
      <c r="EY70">
        <v>22</v>
      </c>
      <c r="EZ70">
        <v>0.12</v>
      </c>
      <c r="FA70">
        <v>0.02</v>
      </c>
      <c r="FB70">
        <v>-17.534570731707319</v>
      </c>
      <c r="FC70">
        <v>-0.39713937282231232</v>
      </c>
      <c r="FD70">
        <v>5.1773692556432722E-2</v>
      </c>
      <c r="FE70">
        <v>0</v>
      </c>
      <c r="FF70">
        <v>4.6033670731707321</v>
      </c>
      <c r="FG70">
        <v>-0.2452118466898944</v>
      </c>
      <c r="FH70">
        <v>2.4991739829918942E-2</v>
      </c>
      <c r="FI70">
        <v>1</v>
      </c>
      <c r="FJ70">
        <v>1</v>
      </c>
      <c r="FK70">
        <v>2</v>
      </c>
      <c r="FL70" t="s">
        <v>400</v>
      </c>
      <c r="FM70">
        <v>3.05722</v>
      </c>
      <c r="FN70">
        <v>2.7639800000000001</v>
      </c>
      <c r="FO70">
        <v>9.6340599999999998E-2</v>
      </c>
      <c r="FP70">
        <v>0.101052</v>
      </c>
      <c r="FQ70">
        <v>0.126998</v>
      </c>
      <c r="FR70">
        <v>0.11473800000000001</v>
      </c>
      <c r="FS70">
        <v>28513</v>
      </c>
      <c r="FT70">
        <v>22216.400000000001</v>
      </c>
      <c r="FU70">
        <v>29638.1</v>
      </c>
      <c r="FV70">
        <v>24179.7</v>
      </c>
      <c r="FW70">
        <v>33976.5</v>
      </c>
      <c r="FX70">
        <v>31235.9</v>
      </c>
      <c r="FY70">
        <v>42787.7</v>
      </c>
      <c r="FZ70">
        <v>39426.300000000003</v>
      </c>
      <c r="GA70">
        <v>2.04752</v>
      </c>
      <c r="GB70">
        <v>1.91655</v>
      </c>
      <c r="GC70">
        <v>3.02382E-2</v>
      </c>
      <c r="GD70">
        <v>0</v>
      </c>
      <c r="GE70">
        <v>28.1981</v>
      </c>
      <c r="GF70">
        <v>999.9</v>
      </c>
      <c r="GG70">
        <v>50.8</v>
      </c>
      <c r="GH70">
        <v>35.200000000000003</v>
      </c>
      <c r="GI70">
        <v>28.6569</v>
      </c>
      <c r="GJ70">
        <v>30.942</v>
      </c>
      <c r="GK70">
        <v>35.360599999999998</v>
      </c>
      <c r="GL70">
        <v>1</v>
      </c>
      <c r="GM70">
        <v>0.247221</v>
      </c>
      <c r="GN70">
        <v>2.0179399999999998</v>
      </c>
      <c r="GO70">
        <v>20.255400000000002</v>
      </c>
      <c r="GP70">
        <v>5.2276199999999999</v>
      </c>
      <c r="GQ70">
        <v>11.908099999999999</v>
      </c>
      <c r="GR70">
        <v>4.9638</v>
      </c>
      <c r="GS70">
        <v>3.2919999999999998</v>
      </c>
      <c r="GT70">
        <v>9999</v>
      </c>
      <c r="GU70">
        <v>9999</v>
      </c>
      <c r="GV70">
        <v>9265.2000000000007</v>
      </c>
      <c r="GW70">
        <v>988.7</v>
      </c>
      <c r="GX70">
        <v>1.87714</v>
      </c>
      <c r="GY70">
        <v>1.8754599999999999</v>
      </c>
      <c r="GZ70">
        <v>1.87408</v>
      </c>
      <c r="HA70">
        <v>1.8733200000000001</v>
      </c>
      <c r="HB70">
        <v>1.8748499999999999</v>
      </c>
      <c r="HC70">
        <v>1.8697299999999999</v>
      </c>
      <c r="HD70">
        <v>1.8739300000000001</v>
      </c>
      <c r="HE70">
        <v>1.8790100000000001</v>
      </c>
      <c r="HF70">
        <v>0</v>
      </c>
      <c r="HG70">
        <v>0</v>
      </c>
      <c r="HH70">
        <v>0</v>
      </c>
      <c r="HI70">
        <v>0</v>
      </c>
      <c r="HJ70" t="s">
        <v>401</v>
      </c>
      <c r="HK70" t="s">
        <v>402</v>
      </c>
      <c r="HL70" t="s">
        <v>403</v>
      </c>
      <c r="HM70" t="s">
        <v>404</v>
      </c>
      <c r="HN70" t="s">
        <v>404</v>
      </c>
      <c r="HO70" t="s">
        <v>403</v>
      </c>
      <c r="HP70">
        <v>0</v>
      </c>
      <c r="HQ70">
        <v>100</v>
      </c>
      <c r="HR70">
        <v>100</v>
      </c>
      <c r="HS70">
        <v>3.931</v>
      </c>
      <c r="HT70">
        <v>1.0449999999999999</v>
      </c>
      <c r="HU70">
        <v>3.008834659987913</v>
      </c>
      <c r="HV70">
        <v>3.163010181404715E-3</v>
      </c>
      <c r="HW70">
        <v>-2.0387379993135292E-6</v>
      </c>
      <c r="HX70">
        <v>3.1271754133825109E-10</v>
      </c>
      <c r="HY70">
        <v>0.28516758791802488</v>
      </c>
      <c r="HZ70">
        <v>2.270584893602463E-2</v>
      </c>
      <c r="IA70">
        <v>3.1699989254327387E-4</v>
      </c>
      <c r="IB70">
        <v>-2.3669067489602241E-6</v>
      </c>
      <c r="IC70">
        <v>4</v>
      </c>
      <c r="ID70">
        <v>1883</v>
      </c>
      <c r="IE70">
        <v>1</v>
      </c>
      <c r="IF70">
        <v>28</v>
      </c>
      <c r="IG70">
        <v>1.3</v>
      </c>
      <c r="IH70">
        <v>2.8</v>
      </c>
      <c r="II70">
        <v>1.0437000000000001</v>
      </c>
      <c r="IJ70">
        <v>2.47803</v>
      </c>
      <c r="IK70">
        <v>1.42578</v>
      </c>
      <c r="IL70">
        <v>2.2802699999999998</v>
      </c>
      <c r="IM70">
        <v>1.5478499999999999</v>
      </c>
      <c r="IN70">
        <v>2.2851599999999999</v>
      </c>
      <c r="IO70">
        <v>37.626300000000001</v>
      </c>
      <c r="IP70">
        <v>14.2546</v>
      </c>
      <c r="IQ70">
        <v>18</v>
      </c>
      <c r="IR70">
        <v>572.77599999999995</v>
      </c>
      <c r="IS70">
        <v>473.36399999999998</v>
      </c>
      <c r="IT70">
        <v>25.0016</v>
      </c>
      <c r="IU70">
        <v>30.435099999999998</v>
      </c>
      <c r="IV70">
        <v>30.0002</v>
      </c>
      <c r="IW70">
        <v>30.331299999999999</v>
      </c>
      <c r="IX70">
        <v>30.255800000000001</v>
      </c>
      <c r="IY70">
        <v>20.915800000000001</v>
      </c>
      <c r="IZ70">
        <v>23.3019</v>
      </c>
      <c r="JA70">
        <v>18.318100000000001</v>
      </c>
      <c r="JB70">
        <v>25</v>
      </c>
      <c r="JC70">
        <v>400</v>
      </c>
      <c r="JD70">
        <v>22.439399999999999</v>
      </c>
      <c r="JE70">
        <v>99.177199999999999</v>
      </c>
      <c r="JF70">
        <v>100.331</v>
      </c>
    </row>
    <row r="71" spans="1:266" x14ac:dyDescent="0.2">
      <c r="A71">
        <v>55</v>
      </c>
      <c r="B71">
        <v>1657601318</v>
      </c>
      <c r="C71">
        <v>8319.5</v>
      </c>
      <c r="D71" t="s">
        <v>562</v>
      </c>
      <c r="E71" t="s">
        <v>563</v>
      </c>
      <c r="F71" t="s">
        <v>394</v>
      </c>
      <c r="H71" t="s">
        <v>395</v>
      </c>
      <c r="I71" t="s">
        <v>537</v>
      </c>
      <c r="J71" t="s">
        <v>538</v>
      </c>
      <c r="K71">
        <v>1657601318</v>
      </c>
      <c r="L71">
        <f t="shared" si="46"/>
        <v>4.3692254009395836E-3</v>
      </c>
      <c r="M71">
        <f t="shared" si="47"/>
        <v>4.3692254009395839</v>
      </c>
      <c r="N71">
        <f t="shared" si="48"/>
        <v>19.172313921526897</v>
      </c>
      <c r="O71">
        <f t="shared" si="49"/>
        <v>576.41199999999992</v>
      </c>
      <c r="P71">
        <f t="shared" si="50"/>
        <v>473.21589861996893</v>
      </c>
      <c r="Q71">
        <f t="shared" si="51"/>
        <v>47.954329679337036</v>
      </c>
      <c r="R71">
        <f t="shared" si="52"/>
        <v>58.411923943671987</v>
      </c>
      <c r="S71">
        <f t="shared" si="53"/>
        <v>0.36247855472472201</v>
      </c>
      <c r="T71">
        <f t="shared" si="54"/>
        <v>1.921184281193091</v>
      </c>
      <c r="U71">
        <f t="shared" si="55"/>
        <v>0.32832957787948852</v>
      </c>
      <c r="V71">
        <f t="shared" si="56"/>
        <v>0.2080053807514588</v>
      </c>
      <c r="W71">
        <f t="shared" si="57"/>
        <v>241.72899000000004</v>
      </c>
      <c r="X71">
        <f t="shared" si="58"/>
        <v>29.069202313082847</v>
      </c>
      <c r="Y71">
        <f t="shared" si="59"/>
        <v>29.069202313082847</v>
      </c>
      <c r="Z71">
        <f t="shared" si="60"/>
        <v>4.0379058069347984</v>
      </c>
      <c r="AA71">
        <f t="shared" si="61"/>
        <v>69.406882620270835</v>
      </c>
      <c r="AB71">
        <f t="shared" si="62"/>
        <v>2.7344297997509996</v>
      </c>
      <c r="AC71">
        <f t="shared" si="63"/>
        <v>3.9397098623651301</v>
      </c>
      <c r="AD71">
        <f t="shared" si="64"/>
        <v>1.3034760071837987</v>
      </c>
      <c r="AE71">
        <f t="shared" si="65"/>
        <v>-192.68284018143564</v>
      </c>
      <c r="AF71">
        <f t="shared" si="66"/>
        <v>-44.01956653855914</v>
      </c>
      <c r="AG71">
        <f t="shared" si="67"/>
        <v>-5.0372165867285776</v>
      </c>
      <c r="AH71">
        <f t="shared" si="68"/>
        <v>-1.0633306723327962E-2</v>
      </c>
      <c r="AI71">
        <v>0</v>
      </c>
      <c r="AJ71">
        <v>0</v>
      </c>
      <c r="AK71">
        <f t="shared" si="69"/>
        <v>1</v>
      </c>
      <c r="AL71">
        <f t="shared" si="70"/>
        <v>0</v>
      </c>
      <c r="AM71">
        <f t="shared" si="71"/>
        <v>25786.930432017052</v>
      </c>
      <c r="AN71" t="s">
        <v>397</v>
      </c>
      <c r="AO71" t="s">
        <v>397</v>
      </c>
      <c r="AP71">
        <v>0</v>
      </c>
      <c r="AQ71">
        <v>0</v>
      </c>
      <c r="AR71" t="e">
        <f t="shared" si="72"/>
        <v>#DIV/0!</v>
      </c>
      <c r="AS71">
        <v>0</v>
      </c>
      <c r="AT71" t="s">
        <v>397</v>
      </c>
      <c r="AU71" t="s">
        <v>397</v>
      </c>
      <c r="AV71">
        <v>0</v>
      </c>
      <c r="AW71">
        <v>0</v>
      </c>
      <c r="AX71" t="e">
        <f t="shared" si="73"/>
        <v>#DIV/0!</v>
      </c>
      <c r="AY71">
        <v>0.5</v>
      </c>
      <c r="AZ71">
        <f t="shared" si="74"/>
        <v>1261.1310000000001</v>
      </c>
      <c r="BA71">
        <f t="shared" si="75"/>
        <v>19.172313921526897</v>
      </c>
      <c r="BB71" t="e">
        <f t="shared" si="76"/>
        <v>#DIV/0!</v>
      </c>
      <c r="BC71">
        <f t="shared" si="77"/>
        <v>1.5202476127798695E-2</v>
      </c>
      <c r="BD71" t="e">
        <f t="shared" si="78"/>
        <v>#DIV/0!</v>
      </c>
      <c r="BE71" t="e">
        <f t="shared" si="79"/>
        <v>#DIV/0!</v>
      </c>
      <c r="BF71" t="s">
        <v>397</v>
      </c>
      <c r="BG71">
        <v>0</v>
      </c>
      <c r="BH71" t="e">
        <f t="shared" si="80"/>
        <v>#DIV/0!</v>
      </c>
      <c r="BI71" t="e">
        <f t="shared" si="81"/>
        <v>#DIV/0!</v>
      </c>
      <c r="BJ71" t="e">
        <f t="shared" si="82"/>
        <v>#DIV/0!</v>
      </c>
      <c r="BK71" t="e">
        <f t="shared" si="83"/>
        <v>#DIV/0!</v>
      </c>
      <c r="BL71" t="e">
        <f t="shared" si="84"/>
        <v>#DIV/0!</v>
      </c>
      <c r="BM71" t="e">
        <f t="shared" si="85"/>
        <v>#DIV/0!</v>
      </c>
      <c r="BN71" t="e">
        <f t="shared" si="86"/>
        <v>#DIV/0!</v>
      </c>
      <c r="BO71" t="e">
        <f t="shared" si="87"/>
        <v>#DIV/0!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f t="shared" si="88"/>
        <v>1499.9</v>
      </c>
      <c r="CI71">
        <f t="shared" si="89"/>
        <v>1261.1310000000001</v>
      </c>
      <c r="CJ71">
        <f t="shared" si="90"/>
        <v>0.8408100540036002</v>
      </c>
      <c r="CK71">
        <f t="shared" si="91"/>
        <v>0.16116340422694847</v>
      </c>
      <c r="CL71">
        <v>6</v>
      </c>
      <c r="CM71">
        <v>0.5</v>
      </c>
      <c r="CN71" t="s">
        <v>398</v>
      </c>
      <c r="CO71">
        <v>2</v>
      </c>
      <c r="CP71">
        <v>1657601318</v>
      </c>
      <c r="CQ71">
        <v>576.41199999999992</v>
      </c>
      <c r="CR71">
        <v>600.06899999999996</v>
      </c>
      <c r="CS71">
        <v>26.983499999999999</v>
      </c>
      <c r="CT71">
        <v>22.346800000000002</v>
      </c>
      <c r="CU71">
        <v>571.89099999999996</v>
      </c>
      <c r="CV71">
        <v>25.9374</v>
      </c>
      <c r="CW71">
        <v>550.13199999999995</v>
      </c>
      <c r="CX71">
        <v>101.23699999999999</v>
      </c>
      <c r="CY71">
        <v>0.100106</v>
      </c>
      <c r="CZ71">
        <v>28.644200000000001</v>
      </c>
      <c r="DA71">
        <v>28.783300000000001</v>
      </c>
      <c r="DB71">
        <v>999.9</v>
      </c>
      <c r="DC71">
        <v>0</v>
      </c>
      <c r="DD71">
        <v>0</v>
      </c>
      <c r="DE71">
        <v>5015</v>
      </c>
      <c r="DF71">
        <v>0</v>
      </c>
      <c r="DG71">
        <v>1880.75</v>
      </c>
      <c r="DH71">
        <v>-23.9678</v>
      </c>
      <c r="DI71">
        <v>592.077</v>
      </c>
      <c r="DJ71">
        <v>613.78499999999997</v>
      </c>
      <c r="DK71">
        <v>4.6366699999999996</v>
      </c>
      <c r="DL71">
        <v>600.06899999999996</v>
      </c>
      <c r="DM71">
        <v>22.346800000000002</v>
      </c>
      <c r="DN71">
        <v>2.7317300000000002</v>
      </c>
      <c r="DO71">
        <v>2.26233</v>
      </c>
      <c r="DP71">
        <v>22.4772</v>
      </c>
      <c r="DQ71">
        <v>19.410599999999999</v>
      </c>
      <c r="DR71">
        <v>1499.9</v>
      </c>
      <c r="DS71">
        <v>0.973001</v>
      </c>
      <c r="DT71">
        <v>2.69987E-2</v>
      </c>
      <c r="DU71">
        <v>0</v>
      </c>
      <c r="DV71">
        <v>2.5375000000000001</v>
      </c>
      <c r="DW71">
        <v>0</v>
      </c>
      <c r="DX71">
        <v>17745.2</v>
      </c>
      <c r="DY71">
        <v>13302.7</v>
      </c>
      <c r="DZ71">
        <v>37.375</v>
      </c>
      <c r="EA71">
        <v>39.875</v>
      </c>
      <c r="EB71">
        <v>38.061999999999998</v>
      </c>
      <c r="EC71">
        <v>38.436999999999998</v>
      </c>
      <c r="ED71">
        <v>37.625</v>
      </c>
      <c r="EE71">
        <v>1459.4</v>
      </c>
      <c r="EF71">
        <v>40.5</v>
      </c>
      <c r="EG71">
        <v>0</v>
      </c>
      <c r="EH71">
        <v>1657601318</v>
      </c>
      <c r="EI71">
        <v>0</v>
      </c>
      <c r="EJ71">
        <v>2.4073346153846149</v>
      </c>
      <c r="EK71">
        <v>-0.35832137342239989</v>
      </c>
      <c r="EL71">
        <v>-3740.8820440642912</v>
      </c>
      <c r="EM71">
        <v>18026.73076923077</v>
      </c>
      <c r="EN71">
        <v>15</v>
      </c>
      <c r="EO71">
        <v>1657601349</v>
      </c>
      <c r="EP71" t="s">
        <v>564</v>
      </c>
      <c r="EQ71">
        <v>1657601349</v>
      </c>
      <c r="ER71">
        <v>1657601072.5</v>
      </c>
      <c r="ES71">
        <v>46</v>
      </c>
      <c r="ET71">
        <v>0.28499999999999998</v>
      </c>
      <c r="EU71">
        <v>1.4E-2</v>
      </c>
      <c r="EV71">
        <v>4.5209999999999999</v>
      </c>
      <c r="EW71">
        <v>0.89200000000000002</v>
      </c>
      <c r="EX71">
        <v>600</v>
      </c>
      <c r="EY71">
        <v>22</v>
      </c>
      <c r="EZ71">
        <v>0.08</v>
      </c>
      <c r="FA71">
        <v>0.02</v>
      </c>
      <c r="FB71">
        <v>-24.180037500000001</v>
      </c>
      <c r="FC71">
        <v>1.8956724202626789</v>
      </c>
      <c r="FD71">
        <v>0.19246166720609589</v>
      </c>
      <c r="FE71">
        <v>0</v>
      </c>
      <c r="FF71">
        <v>4.6005984999999994</v>
      </c>
      <c r="FG71">
        <v>0.19924277673545249</v>
      </c>
      <c r="FH71">
        <v>2.0933783168600919E-2</v>
      </c>
      <c r="FI71">
        <v>1</v>
      </c>
      <c r="FJ71">
        <v>1</v>
      </c>
      <c r="FK71">
        <v>2</v>
      </c>
      <c r="FL71" t="s">
        <v>400</v>
      </c>
      <c r="FM71">
        <v>3.0568200000000001</v>
      </c>
      <c r="FN71">
        <v>2.7641200000000001</v>
      </c>
      <c r="FO71">
        <v>0.130966</v>
      </c>
      <c r="FP71">
        <v>0.136106</v>
      </c>
      <c r="FQ71">
        <v>0.12708900000000001</v>
      </c>
      <c r="FR71">
        <v>0.114602</v>
      </c>
      <c r="FS71">
        <v>27417.200000000001</v>
      </c>
      <c r="FT71">
        <v>21348.1</v>
      </c>
      <c r="FU71">
        <v>29635.5</v>
      </c>
      <c r="FV71">
        <v>24178.400000000001</v>
      </c>
      <c r="FW71">
        <v>33970</v>
      </c>
      <c r="FX71">
        <v>31240.2</v>
      </c>
      <c r="FY71">
        <v>42782</v>
      </c>
      <c r="FZ71">
        <v>39424</v>
      </c>
      <c r="GA71">
        <v>2.04705</v>
      </c>
      <c r="GB71">
        <v>1.91567</v>
      </c>
      <c r="GC71">
        <v>2.3283100000000001E-2</v>
      </c>
      <c r="GD71">
        <v>0</v>
      </c>
      <c r="GE71">
        <v>28.403500000000001</v>
      </c>
      <c r="GF71">
        <v>999.9</v>
      </c>
      <c r="GG71">
        <v>50.9</v>
      </c>
      <c r="GH71">
        <v>35.1</v>
      </c>
      <c r="GI71">
        <v>28.557300000000001</v>
      </c>
      <c r="GJ71">
        <v>30.712</v>
      </c>
      <c r="GK71">
        <v>36.2821</v>
      </c>
      <c r="GL71">
        <v>1</v>
      </c>
      <c r="GM71">
        <v>0.251278</v>
      </c>
      <c r="GN71">
        <v>2.0638200000000002</v>
      </c>
      <c r="GO71">
        <v>20.254899999999999</v>
      </c>
      <c r="GP71">
        <v>5.2262700000000004</v>
      </c>
      <c r="GQ71">
        <v>11.908099999999999</v>
      </c>
      <c r="GR71">
        <v>4.9637000000000002</v>
      </c>
      <c r="GS71">
        <v>3.2919999999999998</v>
      </c>
      <c r="GT71">
        <v>9999</v>
      </c>
      <c r="GU71">
        <v>9999</v>
      </c>
      <c r="GV71">
        <v>9276.1</v>
      </c>
      <c r="GW71">
        <v>988.7</v>
      </c>
      <c r="GX71">
        <v>1.87714</v>
      </c>
      <c r="GY71">
        <v>1.8754599999999999</v>
      </c>
      <c r="GZ71">
        <v>1.87408</v>
      </c>
      <c r="HA71">
        <v>1.8733299999999999</v>
      </c>
      <c r="HB71">
        <v>1.8748499999999999</v>
      </c>
      <c r="HC71">
        <v>1.8697600000000001</v>
      </c>
      <c r="HD71">
        <v>1.8739300000000001</v>
      </c>
      <c r="HE71">
        <v>1.87906</v>
      </c>
      <c r="HF71">
        <v>0</v>
      </c>
      <c r="HG71">
        <v>0</v>
      </c>
      <c r="HH71">
        <v>0</v>
      </c>
      <c r="HI71">
        <v>0</v>
      </c>
      <c r="HJ71" t="s">
        <v>401</v>
      </c>
      <c r="HK71" t="s">
        <v>402</v>
      </c>
      <c r="HL71" t="s">
        <v>403</v>
      </c>
      <c r="HM71" t="s">
        <v>404</v>
      </c>
      <c r="HN71" t="s">
        <v>404</v>
      </c>
      <c r="HO71" t="s">
        <v>403</v>
      </c>
      <c r="HP71">
        <v>0</v>
      </c>
      <c r="HQ71">
        <v>100</v>
      </c>
      <c r="HR71">
        <v>100</v>
      </c>
      <c r="HS71">
        <v>4.5209999999999999</v>
      </c>
      <c r="HT71">
        <v>1.0461</v>
      </c>
      <c r="HU71">
        <v>3.008834659987913</v>
      </c>
      <c r="HV71">
        <v>3.163010181404715E-3</v>
      </c>
      <c r="HW71">
        <v>-2.0387379993135292E-6</v>
      </c>
      <c r="HX71">
        <v>3.1271754133825109E-10</v>
      </c>
      <c r="HY71">
        <v>0.28516758791802488</v>
      </c>
      <c r="HZ71">
        <v>2.270584893602463E-2</v>
      </c>
      <c r="IA71">
        <v>3.1699989254327387E-4</v>
      </c>
      <c r="IB71">
        <v>-2.3669067489602241E-6</v>
      </c>
      <c r="IC71">
        <v>4</v>
      </c>
      <c r="ID71">
        <v>1883</v>
      </c>
      <c r="IE71">
        <v>1</v>
      </c>
      <c r="IF71">
        <v>28</v>
      </c>
      <c r="IG71">
        <v>2.5</v>
      </c>
      <c r="IH71">
        <v>4.0999999999999996</v>
      </c>
      <c r="II71">
        <v>1.4526399999999999</v>
      </c>
      <c r="IJ71">
        <v>2.4609399999999999</v>
      </c>
      <c r="IK71">
        <v>1.42578</v>
      </c>
      <c r="IL71">
        <v>2.2814899999999998</v>
      </c>
      <c r="IM71">
        <v>1.5478499999999999</v>
      </c>
      <c r="IN71">
        <v>2.3938000000000001</v>
      </c>
      <c r="IO71">
        <v>37.626300000000001</v>
      </c>
      <c r="IP71">
        <v>14.2546</v>
      </c>
      <c r="IQ71">
        <v>18</v>
      </c>
      <c r="IR71">
        <v>572.70799999999997</v>
      </c>
      <c r="IS71">
        <v>473.04199999999997</v>
      </c>
      <c r="IT71">
        <v>24.998899999999999</v>
      </c>
      <c r="IU71">
        <v>30.480399999999999</v>
      </c>
      <c r="IV71">
        <v>30.0002</v>
      </c>
      <c r="IW71">
        <v>30.360199999999999</v>
      </c>
      <c r="IX71">
        <v>30.284600000000001</v>
      </c>
      <c r="IY71">
        <v>29.100100000000001</v>
      </c>
      <c r="IZ71">
        <v>23.3019</v>
      </c>
      <c r="JA71">
        <v>17.195499999999999</v>
      </c>
      <c r="JB71">
        <v>25</v>
      </c>
      <c r="JC71">
        <v>600</v>
      </c>
      <c r="JD71">
        <v>22.291</v>
      </c>
      <c r="JE71">
        <v>99.165999999999997</v>
      </c>
      <c r="JF71">
        <v>100.325</v>
      </c>
    </row>
    <row r="72" spans="1:266" x14ac:dyDescent="0.2">
      <c r="A72">
        <v>56</v>
      </c>
      <c r="B72">
        <v>1657601425</v>
      </c>
      <c r="C72">
        <v>8426.5</v>
      </c>
      <c r="D72" t="s">
        <v>565</v>
      </c>
      <c r="E72" t="s">
        <v>566</v>
      </c>
      <c r="F72" t="s">
        <v>394</v>
      </c>
      <c r="H72" t="s">
        <v>395</v>
      </c>
      <c r="I72" t="s">
        <v>537</v>
      </c>
      <c r="J72" t="s">
        <v>538</v>
      </c>
      <c r="K72">
        <v>1657601425</v>
      </c>
      <c r="L72">
        <f t="shared" si="46"/>
        <v>4.3396770459163498E-3</v>
      </c>
      <c r="M72">
        <f t="shared" si="47"/>
        <v>4.3396770459163498</v>
      </c>
      <c r="N72">
        <f t="shared" si="48"/>
        <v>20.99359137822481</v>
      </c>
      <c r="O72">
        <f t="shared" si="49"/>
        <v>773.54099999999994</v>
      </c>
      <c r="P72">
        <f t="shared" si="50"/>
        <v>659.70895769172876</v>
      </c>
      <c r="Q72">
        <f t="shared" si="51"/>
        <v>66.852258756257953</v>
      </c>
      <c r="R72">
        <f t="shared" si="52"/>
        <v>78.387541184091603</v>
      </c>
      <c r="S72">
        <f t="shared" si="53"/>
        <v>0.3695323462144075</v>
      </c>
      <c r="T72">
        <f t="shared" si="54"/>
        <v>1.9242826317059356</v>
      </c>
      <c r="U72">
        <f t="shared" si="55"/>
        <v>0.33416198902952937</v>
      </c>
      <c r="V72">
        <f t="shared" si="56"/>
        <v>0.21174628743089063</v>
      </c>
      <c r="W72">
        <f t="shared" si="57"/>
        <v>241.72523463049464</v>
      </c>
      <c r="X72">
        <f t="shared" si="58"/>
        <v>29.079031246439104</v>
      </c>
      <c r="Y72">
        <f t="shared" si="59"/>
        <v>29.079031246439104</v>
      </c>
      <c r="Z72">
        <f t="shared" si="60"/>
        <v>4.0402017823487881</v>
      </c>
      <c r="AA72">
        <f t="shared" si="61"/>
        <v>70.27208361748896</v>
      </c>
      <c r="AB72">
        <f t="shared" si="62"/>
        <v>2.7683877116456403</v>
      </c>
      <c r="AC72">
        <f t="shared" si="63"/>
        <v>3.9395270057947425</v>
      </c>
      <c r="AD72">
        <f t="shared" si="64"/>
        <v>1.2718140707031478</v>
      </c>
      <c r="AE72">
        <f t="shared" si="65"/>
        <v>-191.37975772491103</v>
      </c>
      <c r="AF72">
        <f t="shared" si="66"/>
        <v>-45.193224200524661</v>
      </c>
      <c r="AG72">
        <f t="shared" si="67"/>
        <v>-5.1634247248593601</v>
      </c>
      <c r="AH72">
        <f t="shared" si="68"/>
        <v>-1.1172019800419264E-2</v>
      </c>
      <c r="AI72">
        <v>0</v>
      </c>
      <c r="AJ72">
        <v>0</v>
      </c>
      <c r="AK72">
        <f t="shared" si="69"/>
        <v>1</v>
      </c>
      <c r="AL72">
        <f t="shared" si="70"/>
        <v>0</v>
      </c>
      <c r="AM72">
        <f t="shared" si="71"/>
        <v>25864.649200574626</v>
      </c>
      <c r="AN72" t="s">
        <v>397</v>
      </c>
      <c r="AO72" t="s">
        <v>397</v>
      </c>
      <c r="AP72">
        <v>0</v>
      </c>
      <c r="AQ72">
        <v>0</v>
      </c>
      <c r="AR72" t="e">
        <f t="shared" si="72"/>
        <v>#DIV/0!</v>
      </c>
      <c r="AS72">
        <v>0</v>
      </c>
      <c r="AT72" t="s">
        <v>397</v>
      </c>
      <c r="AU72" t="s">
        <v>397</v>
      </c>
      <c r="AV72">
        <v>0</v>
      </c>
      <c r="AW72">
        <v>0</v>
      </c>
      <c r="AX72" t="e">
        <f t="shared" si="73"/>
        <v>#DIV/0!</v>
      </c>
      <c r="AY72">
        <v>0.5</v>
      </c>
      <c r="AZ72">
        <f t="shared" si="74"/>
        <v>1261.1139080987018</v>
      </c>
      <c r="BA72">
        <f t="shared" si="75"/>
        <v>20.99359137822481</v>
      </c>
      <c r="BB72" t="e">
        <f t="shared" si="76"/>
        <v>#DIV/0!</v>
      </c>
      <c r="BC72">
        <f t="shared" si="77"/>
        <v>1.6646863731663592E-2</v>
      </c>
      <c r="BD72" t="e">
        <f t="shared" si="78"/>
        <v>#DIV/0!</v>
      </c>
      <c r="BE72" t="e">
        <f t="shared" si="79"/>
        <v>#DIV/0!</v>
      </c>
      <c r="BF72" t="s">
        <v>397</v>
      </c>
      <c r="BG72">
        <v>0</v>
      </c>
      <c r="BH72" t="e">
        <f t="shared" si="80"/>
        <v>#DIV/0!</v>
      </c>
      <c r="BI72" t="e">
        <f t="shared" si="81"/>
        <v>#DIV/0!</v>
      </c>
      <c r="BJ72" t="e">
        <f t="shared" si="82"/>
        <v>#DIV/0!</v>
      </c>
      <c r="BK72" t="e">
        <f t="shared" si="83"/>
        <v>#DIV/0!</v>
      </c>
      <c r="BL72" t="e">
        <f t="shared" si="84"/>
        <v>#DIV/0!</v>
      </c>
      <c r="BM72" t="e">
        <f t="shared" si="85"/>
        <v>#DIV/0!</v>
      </c>
      <c r="BN72" t="e">
        <f t="shared" si="86"/>
        <v>#DIV/0!</v>
      </c>
      <c r="BO72" t="e">
        <f t="shared" si="87"/>
        <v>#DIV/0!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f t="shared" si="88"/>
        <v>1499.88</v>
      </c>
      <c r="CI72">
        <f t="shared" si="89"/>
        <v>1261.1139080987018</v>
      </c>
      <c r="CJ72">
        <f t="shared" si="90"/>
        <v>0.84080987018874964</v>
      </c>
      <c r="CK72">
        <f t="shared" si="91"/>
        <v>0.16116304946428689</v>
      </c>
      <c r="CL72">
        <v>6</v>
      </c>
      <c r="CM72">
        <v>0.5</v>
      </c>
      <c r="CN72" t="s">
        <v>398</v>
      </c>
      <c r="CO72">
        <v>2</v>
      </c>
      <c r="CP72">
        <v>1657601425</v>
      </c>
      <c r="CQ72">
        <v>773.54099999999994</v>
      </c>
      <c r="CR72">
        <v>800.09100000000001</v>
      </c>
      <c r="CS72">
        <v>27.318899999999999</v>
      </c>
      <c r="CT72">
        <v>22.7165</v>
      </c>
      <c r="CU72">
        <v>768.60699999999997</v>
      </c>
      <c r="CV72">
        <v>26.261700000000001</v>
      </c>
      <c r="CW72">
        <v>550.29399999999998</v>
      </c>
      <c r="CX72">
        <v>101.236</v>
      </c>
      <c r="CY72">
        <v>9.9987599999999996E-2</v>
      </c>
      <c r="CZ72">
        <v>28.6434</v>
      </c>
      <c r="DA72">
        <v>28.7761</v>
      </c>
      <c r="DB72">
        <v>999.9</v>
      </c>
      <c r="DC72">
        <v>0</v>
      </c>
      <c r="DD72">
        <v>0</v>
      </c>
      <c r="DE72">
        <v>5028.12</v>
      </c>
      <c r="DF72">
        <v>0</v>
      </c>
      <c r="DG72">
        <v>1846.88</v>
      </c>
      <c r="DH72">
        <v>-26.822199999999999</v>
      </c>
      <c r="DI72">
        <v>794.98699999999997</v>
      </c>
      <c r="DJ72">
        <v>818.68899999999996</v>
      </c>
      <c r="DK72">
        <v>4.6023699999999996</v>
      </c>
      <c r="DL72">
        <v>800.09100000000001</v>
      </c>
      <c r="DM72">
        <v>22.7165</v>
      </c>
      <c r="DN72">
        <v>2.76566</v>
      </c>
      <c r="DO72">
        <v>2.2997399999999999</v>
      </c>
      <c r="DP72">
        <v>22.680599999999998</v>
      </c>
      <c r="DQ72">
        <v>19.674600000000002</v>
      </c>
      <c r="DR72">
        <v>1499.88</v>
      </c>
      <c r="DS72">
        <v>0.973001</v>
      </c>
      <c r="DT72">
        <v>2.69987E-2</v>
      </c>
      <c r="DU72">
        <v>0</v>
      </c>
      <c r="DV72">
        <v>2.1101000000000001</v>
      </c>
      <c r="DW72">
        <v>0</v>
      </c>
      <c r="DX72">
        <v>17545.3</v>
      </c>
      <c r="DY72">
        <v>13302.5</v>
      </c>
      <c r="DZ72">
        <v>37.436999999999998</v>
      </c>
      <c r="EA72">
        <v>39.936999999999998</v>
      </c>
      <c r="EB72">
        <v>38.125</v>
      </c>
      <c r="EC72">
        <v>38.5</v>
      </c>
      <c r="ED72">
        <v>37.686999999999998</v>
      </c>
      <c r="EE72">
        <v>1459.38</v>
      </c>
      <c r="EF72">
        <v>40.49</v>
      </c>
      <c r="EG72">
        <v>0</v>
      </c>
      <c r="EH72">
        <v>1657601424.8</v>
      </c>
      <c r="EI72">
        <v>0</v>
      </c>
      <c r="EJ72">
        <v>2.3420576923076921</v>
      </c>
      <c r="EK72">
        <v>0.7641401850849403</v>
      </c>
      <c r="EL72">
        <v>707.76068437185586</v>
      </c>
      <c r="EM72">
        <v>17589.63846153846</v>
      </c>
      <c r="EN72">
        <v>15</v>
      </c>
      <c r="EO72">
        <v>1657601465.5</v>
      </c>
      <c r="EP72" t="s">
        <v>567</v>
      </c>
      <c r="EQ72">
        <v>1657601465.5</v>
      </c>
      <c r="ER72">
        <v>1657601072.5</v>
      </c>
      <c r="ES72">
        <v>47</v>
      </c>
      <c r="ET72">
        <v>0.25700000000000001</v>
      </c>
      <c r="EU72">
        <v>1.4E-2</v>
      </c>
      <c r="EV72">
        <v>4.9340000000000002</v>
      </c>
      <c r="EW72">
        <v>0.89200000000000002</v>
      </c>
      <c r="EX72">
        <v>800</v>
      </c>
      <c r="EY72">
        <v>22</v>
      </c>
      <c r="EZ72">
        <v>0.11</v>
      </c>
      <c r="FA72">
        <v>0.02</v>
      </c>
      <c r="FB72">
        <v>-26.709452500000001</v>
      </c>
      <c r="FC72">
        <v>-1.305198123827338</v>
      </c>
      <c r="FD72">
        <v>0.14958437917693801</v>
      </c>
      <c r="FE72">
        <v>0</v>
      </c>
      <c r="FF72">
        <v>4.5182497499999998</v>
      </c>
      <c r="FG72">
        <v>9.9223227016882021E-2</v>
      </c>
      <c r="FH72">
        <v>2.256887596752441E-2</v>
      </c>
      <c r="FI72">
        <v>1</v>
      </c>
      <c r="FJ72">
        <v>1</v>
      </c>
      <c r="FK72">
        <v>2</v>
      </c>
      <c r="FL72" t="s">
        <v>400</v>
      </c>
      <c r="FM72">
        <v>3.05715</v>
      </c>
      <c r="FN72">
        <v>2.7640600000000002</v>
      </c>
      <c r="FO72">
        <v>0.16064400000000001</v>
      </c>
      <c r="FP72">
        <v>0.16572700000000001</v>
      </c>
      <c r="FQ72">
        <v>0.12817300000000001</v>
      </c>
      <c r="FR72">
        <v>0.115901</v>
      </c>
      <c r="FS72">
        <v>26476.5</v>
      </c>
      <c r="FT72">
        <v>20613.099999999999</v>
      </c>
      <c r="FU72">
        <v>29632</v>
      </c>
      <c r="FV72">
        <v>24175.9</v>
      </c>
      <c r="FW72">
        <v>33924.5</v>
      </c>
      <c r="FX72">
        <v>31191.8</v>
      </c>
      <c r="FY72">
        <v>42776.9</v>
      </c>
      <c r="FZ72">
        <v>39419.9</v>
      </c>
      <c r="GA72">
        <v>2.0463200000000001</v>
      </c>
      <c r="GB72">
        <v>1.91675</v>
      </c>
      <c r="GC72">
        <v>2.4795500000000002E-2</v>
      </c>
      <c r="GD72">
        <v>0</v>
      </c>
      <c r="GE72">
        <v>28.371600000000001</v>
      </c>
      <c r="GF72">
        <v>999.9</v>
      </c>
      <c r="GG72">
        <v>50.9</v>
      </c>
      <c r="GH72">
        <v>35.1</v>
      </c>
      <c r="GI72">
        <v>28.556100000000001</v>
      </c>
      <c r="GJ72">
        <v>30.672000000000001</v>
      </c>
      <c r="GK72">
        <v>35.456699999999998</v>
      </c>
      <c r="GL72">
        <v>1</v>
      </c>
      <c r="GM72">
        <v>0.25568600000000002</v>
      </c>
      <c r="GN72">
        <v>2.0838899999999998</v>
      </c>
      <c r="GO72">
        <v>20.2545</v>
      </c>
      <c r="GP72">
        <v>5.2244799999999998</v>
      </c>
      <c r="GQ72">
        <v>11.908099999999999</v>
      </c>
      <c r="GR72">
        <v>4.9634</v>
      </c>
      <c r="GS72">
        <v>3.2914699999999999</v>
      </c>
      <c r="GT72">
        <v>9999</v>
      </c>
      <c r="GU72">
        <v>9999</v>
      </c>
      <c r="GV72">
        <v>9289.9</v>
      </c>
      <c r="GW72">
        <v>988.7</v>
      </c>
      <c r="GX72">
        <v>1.87714</v>
      </c>
      <c r="GY72">
        <v>1.8754599999999999</v>
      </c>
      <c r="GZ72">
        <v>1.87409</v>
      </c>
      <c r="HA72">
        <v>1.8733299999999999</v>
      </c>
      <c r="HB72">
        <v>1.8748400000000001</v>
      </c>
      <c r="HC72">
        <v>1.86975</v>
      </c>
      <c r="HD72">
        <v>1.8739300000000001</v>
      </c>
      <c r="HE72">
        <v>1.87906</v>
      </c>
      <c r="HF72">
        <v>0</v>
      </c>
      <c r="HG72">
        <v>0</v>
      </c>
      <c r="HH72">
        <v>0</v>
      </c>
      <c r="HI72">
        <v>0</v>
      </c>
      <c r="HJ72" t="s">
        <v>401</v>
      </c>
      <c r="HK72" t="s">
        <v>402</v>
      </c>
      <c r="HL72" t="s">
        <v>403</v>
      </c>
      <c r="HM72" t="s">
        <v>404</v>
      </c>
      <c r="HN72" t="s">
        <v>404</v>
      </c>
      <c r="HO72" t="s">
        <v>403</v>
      </c>
      <c r="HP72">
        <v>0</v>
      </c>
      <c r="HQ72">
        <v>100</v>
      </c>
      <c r="HR72">
        <v>100</v>
      </c>
      <c r="HS72">
        <v>4.9340000000000002</v>
      </c>
      <c r="HT72">
        <v>1.0571999999999999</v>
      </c>
      <c r="HU72">
        <v>3.2938074257614551</v>
      </c>
      <c r="HV72">
        <v>3.163010181404715E-3</v>
      </c>
      <c r="HW72">
        <v>-2.0387379993135292E-6</v>
      </c>
      <c r="HX72">
        <v>3.1271754133825109E-10</v>
      </c>
      <c r="HY72">
        <v>0.28516758791802488</v>
      </c>
      <c r="HZ72">
        <v>2.270584893602463E-2</v>
      </c>
      <c r="IA72">
        <v>3.1699989254327387E-4</v>
      </c>
      <c r="IB72">
        <v>-2.3669067489602241E-6</v>
      </c>
      <c r="IC72">
        <v>4</v>
      </c>
      <c r="ID72">
        <v>1883</v>
      </c>
      <c r="IE72">
        <v>1</v>
      </c>
      <c r="IF72">
        <v>28</v>
      </c>
      <c r="IG72">
        <v>1.3</v>
      </c>
      <c r="IH72">
        <v>5.9</v>
      </c>
      <c r="II72">
        <v>1.8408199999999999</v>
      </c>
      <c r="IJ72">
        <v>2.4633799999999999</v>
      </c>
      <c r="IK72">
        <v>1.42578</v>
      </c>
      <c r="IL72">
        <v>2.2814899999999998</v>
      </c>
      <c r="IM72">
        <v>1.5478499999999999</v>
      </c>
      <c r="IN72">
        <v>2.3083499999999999</v>
      </c>
      <c r="IO72">
        <v>37.602200000000003</v>
      </c>
      <c r="IP72">
        <v>14.228300000000001</v>
      </c>
      <c r="IQ72">
        <v>18</v>
      </c>
      <c r="IR72">
        <v>572.58799999999997</v>
      </c>
      <c r="IS72">
        <v>474.024</v>
      </c>
      <c r="IT72">
        <v>24.998799999999999</v>
      </c>
      <c r="IU72">
        <v>30.531300000000002</v>
      </c>
      <c r="IV72">
        <v>30.0001</v>
      </c>
      <c r="IW72">
        <v>30.4025</v>
      </c>
      <c r="IX72">
        <v>30.323799999999999</v>
      </c>
      <c r="IY72">
        <v>36.868899999999996</v>
      </c>
      <c r="IZ72">
        <v>22.216999999999999</v>
      </c>
      <c r="JA72">
        <v>16.758700000000001</v>
      </c>
      <c r="JB72">
        <v>25</v>
      </c>
      <c r="JC72">
        <v>800</v>
      </c>
      <c r="JD72">
        <v>22.610299999999999</v>
      </c>
      <c r="JE72">
        <v>99.154200000000003</v>
      </c>
      <c r="JF72">
        <v>100.315</v>
      </c>
    </row>
    <row r="73" spans="1:266" x14ac:dyDescent="0.2">
      <c r="A73">
        <v>57</v>
      </c>
      <c r="B73">
        <v>1657601541.5</v>
      </c>
      <c r="C73">
        <v>8543</v>
      </c>
      <c r="D73" t="s">
        <v>568</v>
      </c>
      <c r="E73" t="s">
        <v>569</v>
      </c>
      <c r="F73" t="s">
        <v>394</v>
      </c>
      <c r="H73" t="s">
        <v>395</v>
      </c>
      <c r="I73" t="s">
        <v>537</v>
      </c>
      <c r="J73" t="s">
        <v>538</v>
      </c>
      <c r="K73">
        <v>1657601541.5</v>
      </c>
      <c r="L73">
        <f t="shared" si="46"/>
        <v>4.4520055009071077E-3</v>
      </c>
      <c r="M73">
        <f t="shared" si="47"/>
        <v>4.4520055009071076</v>
      </c>
      <c r="N73">
        <f t="shared" si="48"/>
        <v>21.724595176390018</v>
      </c>
      <c r="O73">
        <f t="shared" si="49"/>
        <v>971.58699999999999</v>
      </c>
      <c r="P73">
        <f t="shared" si="50"/>
        <v>849.98076254690079</v>
      </c>
      <c r="Q73">
        <f t="shared" si="51"/>
        <v>86.131558835794195</v>
      </c>
      <c r="R73">
        <f t="shared" si="52"/>
        <v>98.454349253551698</v>
      </c>
      <c r="S73">
        <f t="shared" si="53"/>
        <v>0.37010637143606701</v>
      </c>
      <c r="T73">
        <f t="shared" si="54"/>
        <v>1.9180368811157216</v>
      </c>
      <c r="U73">
        <f t="shared" si="55"/>
        <v>0.33452803324652275</v>
      </c>
      <c r="V73">
        <f t="shared" si="56"/>
        <v>0.21199085314928448</v>
      </c>
      <c r="W73">
        <f t="shared" si="57"/>
        <v>241.73537400000004</v>
      </c>
      <c r="X73">
        <f t="shared" si="58"/>
        <v>28.941941915016955</v>
      </c>
      <c r="Y73">
        <f t="shared" si="59"/>
        <v>28.941941915016955</v>
      </c>
      <c r="Z73">
        <f t="shared" si="60"/>
        <v>4.0082811602041</v>
      </c>
      <c r="AA73">
        <f t="shared" si="61"/>
        <v>69.028603433216233</v>
      </c>
      <c r="AB73">
        <f t="shared" si="62"/>
        <v>2.70436922479298</v>
      </c>
      <c r="AC73">
        <f t="shared" si="63"/>
        <v>3.9177516135168551</v>
      </c>
      <c r="AD73">
        <f t="shared" si="64"/>
        <v>1.3039119354111199</v>
      </c>
      <c r="AE73">
        <f t="shared" si="65"/>
        <v>-196.33344259000344</v>
      </c>
      <c r="AF73">
        <f t="shared" si="66"/>
        <v>-40.745984738769089</v>
      </c>
      <c r="AG73">
        <f t="shared" si="67"/>
        <v>-4.6650807271271733</v>
      </c>
      <c r="AH73">
        <f t="shared" si="68"/>
        <v>-9.134055899657767E-3</v>
      </c>
      <c r="AI73">
        <v>0</v>
      </c>
      <c r="AJ73">
        <v>0</v>
      </c>
      <c r="AK73">
        <f t="shared" si="69"/>
        <v>1</v>
      </c>
      <c r="AL73">
        <f t="shared" si="70"/>
        <v>0</v>
      </c>
      <c r="AM73">
        <f t="shared" si="71"/>
        <v>25716.440722579107</v>
      </c>
      <c r="AN73" t="s">
        <v>397</v>
      </c>
      <c r="AO73" t="s">
        <v>397</v>
      </c>
      <c r="AP73">
        <v>0</v>
      </c>
      <c r="AQ73">
        <v>0</v>
      </c>
      <c r="AR73" t="e">
        <f t="shared" si="72"/>
        <v>#DIV/0!</v>
      </c>
      <c r="AS73">
        <v>0</v>
      </c>
      <c r="AT73" t="s">
        <v>397</v>
      </c>
      <c r="AU73" t="s">
        <v>397</v>
      </c>
      <c r="AV73">
        <v>0</v>
      </c>
      <c r="AW73">
        <v>0</v>
      </c>
      <c r="AX73" t="e">
        <f t="shared" si="73"/>
        <v>#DIV/0!</v>
      </c>
      <c r="AY73">
        <v>0.5</v>
      </c>
      <c r="AZ73">
        <f t="shared" si="74"/>
        <v>1261.1646000000001</v>
      </c>
      <c r="BA73">
        <f t="shared" si="75"/>
        <v>21.724595176390018</v>
      </c>
      <c r="BB73" t="e">
        <f t="shared" si="76"/>
        <v>#DIV/0!</v>
      </c>
      <c r="BC73">
        <f t="shared" si="77"/>
        <v>1.7225820623564932E-2</v>
      </c>
      <c r="BD73" t="e">
        <f t="shared" si="78"/>
        <v>#DIV/0!</v>
      </c>
      <c r="BE73" t="e">
        <f t="shared" si="79"/>
        <v>#DIV/0!</v>
      </c>
      <c r="BF73" t="s">
        <v>397</v>
      </c>
      <c r="BG73">
        <v>0</v>
      </c>
      <c r="BH73" t="e">
        <f t="shared" si="80"/>
        <v>#DIV/0!</v>
      </c>
      <c r="BI73" t="e">
        <f t="shared" si="81"/>
        <v>#DIV/0!</v>
      </c>
      <c r="BJ73" t="e">
        <f t="shared" si="82"/>
        <v>#DIV/0!</v>
      </c>
      <c r="BK73" t="e">
        <f t="shared" si="83"/>
        <v>#DIV/0!</v>
      </c>
      <c r="BL73" t="e">
        <f t="shared" si="84"/>
        <v>#DIV/0!</v>
      </c>
      <c r="BM73" t="e">
        <f t="shared" si="85"/>
        <v>#DIV/0!</v>
      </c>
      <c r="BN73" t="e">
        <f t="shared" si="86"/>
        <v>#DIV/0!</v>
      </c>
      <c r="BO73" t="e">
        <f t="shared" si="87"/>
        <v>#DIV/0!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f t="shared" si="88"/>
        <v>1499.94</v>
      </c>
      <c r="CI73">
        <f t="shared" si="89"/>
        <v>1261.1646000000001</v>
      </c>
      <c r="CJ73">
        <f t="shared" si="90"/>
        <v>0.84081003240129604</v>
      </c>
      <c r="CK73">
        <f t="shared" si="91"/>
        <v>0.16116336253450139</v>
      </c>
      <c r="CL73">
        <v>6</v>
      </c>
      <c r="CM73">
        <v>0.5</v>
      </c>
      <c r="CN73" t="s">
        <v>398</v>
      </c>
      <c r="CO73">
        <v>2</v>
      </c>
      <c r="CP73">
        <v>1657601541.5</v>
      </c>
      <c r="CQ73">
        <v>971.58699999999999</v>
      </c>
      <c r="CR73">
        <v>1000.01</v>
      </c>
      <c r="CS73">
        <v>26.687799999999999</v>
      </c>
      <c r="CT73">
        <v>21.959900000000001</v>
      </c>
      <c r="CU73">
        <v>966.66700000000003</v>
      </c>
      <c r="CV73">
        <v>25.651599999999998</v>
      </c>
      <c r="CW73">
        <v>549.90899999999999</v>
      </c>
      <c r="CX73">
        <v>101.23399999999999</v>
      </c>
      <c r="CY73">
        <v>9.9539100000000005E-2</v>
      </c>
      <c r="CZ73">
        <v>28.547899999999998</v>
      </c>
      <c r="DA73">
        <v>28.630700000000001</v>
      </c>
      <c r="DB73">
        <v>999.9</v>
      </c>
      <c r="DC73">
        <v>0</v>
      </c>
      <c r="DD73">
        <v>0</v>
      </c>
      <c r="DE73">
        <v>5001.88</v>
      </c>
      <c r="DF73">
        <v>0</v>
      </c>
      <c r="DG73">
        <v>1841.72</v>
      </c>
      <c r="DH73">
        <v>-28.358000000000001</v>
      </c>
      <c r="DI73">
        <v>998.29499999999996</v>
      </c>
      <c r="DJ73">
        <v>1022.46</v>
      </c>
      <c r="DK73">
        <v>4.7279400000000003</v>
      </c>
      <c r="DL73">
        <v>1000.01</v>
      </c>
      <c r="DM73">
        <v>21.959900000000001</v>
      </c>
      <c r="DN73">
        <v>2.7017099999999998</v>
      </c>
      <c r="DO73">
        <v>2.2230799999999999</v>
      </c>
      <c r="DP73">
        <v>22.295500000000001</v>
      </c>
      <c r="DQ73">
        <v>19.1296</v>
      </c>
      <c r="DR73">
        <v>1499.94</v>
      </c>
      <c r="DS73">
        <v>0.973001</v>
      </c>
      <c r="DT73">
        <v>2.69987E-2</v>
      </c>
      <c r="DU73">
        <v>0</v>
      </c>
      <c r="DV73">
        <v>2.4529999999999998</v>
      </c>
      <c r="DW73">
        <v>0</v>
      </c>
      <c r="DX73">
        <v>17979.7</v>
      </c>
      <c r="DY73">
        <v>13303</v>
      </c>
      <c r="DZ73">
        <v>37.25</v>
      </c>
      <c r="EA73">
        <v>39.75</v>
      </c>
      <c r="EB73">
        <v>38</v>
      </c>
      <c r="EC73">
        <v>38.25</v>
      </c>
      <c r="ED73">
        <v>37.5</v>
      </c>
      <c r="EE73">
        <v>1459.44</v>
      </c>
      <c r="EF73">
        <v>40.5</v>
      </c>
      <c r="EG73">
        <v>0</v>
      </c>
      <c r="EH73">
        <v>1657601541.8</v>
      </c>
      <c r="EI73">
        <v>0</v>
      </c>
      <c r="EJ73">
        <v>2.4117479999999998</v>
      </c>
      <c r="EK73">
        <v>-0.42063846474255379</v>
      </c>
      <c r="EL73">
        <v>746.96153779692224</v>
      </c>
      <c r="EM73">
        <v>18012.944</v>
      </c>
      <c r="EN73">
        <v>15</v>
      </c>
      <c r="EO73">
        <v>1657601574</v>
      </c>
      <c r="EP73" t="s">
        <v>570</v>
      </c>
      <c r="EQ73">
        <v>1657601574</v>
      </c>
      <c r="ER73">
        <v>1657601072.5</v>
      </c>
      <c r="ES73">
        <v>48</v>
      </c>
      <c r="ET73">
        <v>-6.8000000000000005E-2</v>
      </c>
      <c r="EU73">
        <v>1.4E-2</v>
      </c>
      <c r="EV73">
        <v>4.92</v>
      </c>
      <c r="EW73">
        <v>0.89200000000000002</v>
      </c>
      <c r="EX73">
        <v>1000</v>
      </c>
      <c r="EY73">
        <v>22</v>
      </c>
      <c r="EZ73">
        <v>0.14000000000000001</v>
      </c>
      <c r="FA73">
        <v>0.02</v>
      </c>
      <c r="FB73">
        <v>-28.320012500000001</v>
      </c>
      <c r="FC73">
        <v>-1.3850915572231901</v>
      </c>
      <c r="FD73">
        <v>0.1762654364694054</v>
      </c>
      <c r="FE73">
        <v>0</v>
      </c>
      <c r="FF73">
        <v>4.7799792500000002</v>
      </c>
      <c r="FG73">
        <v>-0.31381046904316218</v>
      </c>
      <c r="FH73">
        <v>3.09806363223466E-2</v>
      </c>
      <c r="FI73">
        <v>1</v>
      </c>
      <c r="FJ73">
        <v>1</v>
      </c>
      <c r="FK73">
        <v>2</v>
      </c>
      <c r="FL73" t="s">
        <v>400</v>
      </c>
      <c r="FM73">
        <v>3.0562499999999999</v>
      </c>
      <c r="FN73">
        <v>2.7635000000000001</v>
      </c>
      <c r="FO73">
        <v>0.18687300000000001</v>
      </c>
      <c r="FP73">
        <v>0.19178999999999999</v>
      </c>
      <c r="FQ73">
        <v>0.12610399999999999</v>
      </c>
      <c r="FR73">
        <v>0.11321000000000001</v>
      </c>
      <c r="FS73">
        <v>25649.7</v>
      </c>
      <c r="FT73">
        <v>19969.7</v>
      </c>
      <c r="FU73">
        <v>29633.8</v>
      </c>
      <c r="FV73">
        <v>24177.5</v>
      </c>
      <c r="FW73">
        <v>34007.4</v>
      </c>
      <c r="FX73">
        <v>31290.5</v>
      </c>
      <c r="FY73">
        <v>42777.2</v>
      </c>
      <c r="FZ73">
        <v>39422.300000000003</v>
      </c>
      <c r="GA73">
        <v>2.0462500000000001</v>
      </c>
      <c r="GB73">
        <v>1.91733</v>
      </c>
      <c r="GC73">
        <v>3.1180699999999999E-2</v>
      </c>
      <c r="GD73">
        <v>0</v>
      </c>
      <c r="GE73">
        <v>28.122</v>
      </c>
      <c r="GF73">
        <v>999.9</v>
      </c>
      <c r="GG73">
        <v>50.9</v>
      </c>
      <c r="GH73">
        <v>35</v>
      </c>
      <c r="GI73">
        <v>28.398</v>
      </c>
      <c r="GJ73">
        <v>30.931999999999999</v>
      </c>
      <c r="GK73">
        <v>36.290100000000002</v>
      </c>
      <c r="GL73">
        <v>1</v>
      </c>
      <c r="GM73">
        <v>0.25314799999999998</v>
      </c>
      <c r="GN73">
        <v>2.0032700000000001</v>
      </c>
      <c r="GO73">
        <v>20.255500000000001</v>
      </c>
      <c r="GP73">
        <v>5.2216300000000002</v>
      </c>
      <c r="GQ73">
        <v>11.908099999999999</v>
      </c>
      <c r="GR73">
        <v>4.9630999999999998</v>
      </c>
      <c r="GS73">
        <v>3.2912499999999998</v>
      </c>
      <c r="GT73">
        <v>9999</v>
      </c>
      <c r="GU73">
        <v>9999</v>
      </c>
      <c r="GV73">
        <v>9305.9</v>
      </c>
      <c r="GW73">
        <v>988.8</v>
      </c>
      <c r="GX73">
        <v>1.87714</v>
      </c>
      <c r="GY73">
        <v>1.8754599999999999</v>
      </c>
      <c r="GZ73">
        <v>1.87408</v>
      </c>
      <c r="HA73">
        <v>1.8733200000000001</v>
      </c>
      <c r="HB73">
        <v>1.8748199999999999</v>
      </c>
      <c r="HC73">
        <v>1.86968</v>
      </c>
      <c r="HD73">
        <v>1.8739399999999999</v>
      </c>
      <c r="HE73">
        <v>1.8789800000000001</v>
      </c>
      <c r="HF73">
        <v>0</v>
      </c>
      <c r="HG73">
        <v>0</v>
      </c>
      <c r="HH73">
        <v>0</v>
      </c>
      <c r="HI73">
        <v>0</v>
      </c>
      <c r="HJ73" t="s">
        <v>401</v>
      </c>
      <c r="HK73" t="s">
        <v>402</v>
      </c>
      <c r="HL73" t="s">
        <v>403</v>
      </c>
      <c r="HM73" t="s">
        <v>404</v>
      </c>
      <c r="HN73" t="s">
        <v>404</v>
      </c>
      <c r="HO73" t="s">
        <v>403</v>
      </c>
      <c r="HP73">
        <v>0</v>
      </c>
      <c r="HQ73">
        <v>100</v>
      </c>
      <c r="HR73">
        <v>100</v>
      </c>
      <c r="HS73">
        <v>4.92</v>
      </c>
      <c r="HT73">
        <v>1.0362</v>
      </c>
      <c r="HU73">
        <v>3.5509517080599768</v>
      </c>
      <c r="HV73">
        <v>3.163010181404715E-3</v>
      </c>
      <c r="HW73">
        <v>-2.0387379993135292E-6</v>
      </c>
      <c r="HX73">
        <v>3.1271754133825109E-10</v>
      </c>
      <c r="HY73">
        <v>0.28516758791802488</v>
      </c>
      <c r="HZ73">
        <v>2.270584893602463E-2</v>
      </c>
      <c r="IA73">
        <v>3.1699989254327387E-4</v>
      </c>
      <c r="IB73">
        <v>-2.3669067489602241E-6</v>
      </c>
      <c r="IC73">
        <v>4</v>
      </c>
      <c r="ID73">
        <v>1883</v>
      </c>
      <c r="IE73">
        <v>1</v>
      </c>
      <c r="IF73">
        <v>28</v>
      </c>
      <c r="IG73">
        <v>1.3</v>
      </c>
      <c r="IH73">
        <v>7.8</v>
      </c>
      <c r="II73">
        <v>2.21313</v>
      </c>
      <c r="IJ73">
        <v>2.4401899999999999</v>
      </c>
      <c r="IK73">
        <v>1.42578</v>
      </c>
      <c r="IL73">
        <v>2.2814899999999998</v>
      </c>
      <c r="IM73">
        <v>1.5478499999999999</v>
      </c>
      <c r="IN73">
        <v>2.3962400000000001</v>
      </c>
      <c r="IO73">
        <v>37.505899999999997</v>
      </c>
      <c r="IP73">
        <v>14.2371</v>
      </c>
      <c r="IQ73">
        <v>18</v>
      </c>
      <c r="IR73">
        <v>572.41999999999996</v>
      </c>
      <c r="IS73">
        <v>474.28300000000002</v>
      </c>
      <c r="IT73">
        <v>25.000900000000001</v>
      </c>
      <c r="IU73">
        <v>30.5045</v>
      </c>
      <c r="IV73">
        <v>30</v>
      </c>
      <c r="IW73">
        <v>30.389700000000001</v>
      </c>
      <c r="IX73">
        <v>30.310700000000001</v>
      </c>
      <c r="IY73">
        <v>44.312100000000001</v>
      </c>
      <c r="IZ73">
        <v>24.2622</v>
      </c>
      <c r="JA73">
        <v>16.103300000000001</v>
      </c>
      <c r="JB73">
        <v>25</v>
      </c>
      <c r="JC73">
        <v>1000</v>
      </c>
      <c r="JD73">
        <v>21.971</v>
      </c>
      <c r="JE73">
        <v>99.156999999999996</v>
      </c>
      <c r="JF73">
        <v>100.321</v>
      </c>
    </row>
    <row r="74" spans="1:266" x14ac:dyDescent="0.2">
      <c r="A74">
        <v>58</v>
      </c>
      <c r="B74">
        <v>1657601650.0999999</v>
      </c>
      <c r="C74">
        <v>8651.5999999046326</v>
      </c>
      <c r="D74" t="s">
        <v>571</v>
      </c>
      <c r="E74" t="s">
        <v>572</v>
      </c>
      <c r="F74" t="s">
        <v>394</v>
      </c>
      <c r="H74" t="s">
        <v>395</v>
      </c>
      <c r="I74" t="s">
        <v>537</v>
      </c>
      <c r="J74" t="s">
        <v>538</v>
      </c>
      <c r="K74">
        <v>1657601650.0999999</v>
      </c>
      <c r="L74">
        <f t="shared" si="46"/>
        <v>4.3000166190615037E-3</v>
      </c>
      <c r="M74">
        <f t="shared" si="47"/>
        <v>4.3000166190615037</v>
      </c>
      <c r="N74">
        <f t="shared" si="48"/>
        <v>22.350013203072351</v>
      </c>
      <c r="O74">
        <f t="shared" si="49"/>
        <v>1170.1579999999999</v>
      </c>
      <c r="P74">
        <f t="shared" si="50"/>
        <v>1040.0027209254313</v>
      </c>
      <c r="Q74">
        <f t="shared" si="51"/>
        <v>105.38343369526403</v>
      </c>
      <c r="R74">
        <f t="shared" si="52"/>
        <v>118.5720628656168</v>
      </c>
      <c r="S74">
        <f t="shared" si="53"/>
        <v>0.36293816121765426</v>
      </c>
      <c r="T74">
        <f t="shared" si="54"/>
        <v>1.918877328137889</v>
      </c>
      <c r="U74">
        <f t="shared" si="55"/>
        <v>0.3286699027928951</v>
      </c>
      <c r="V74">
        <f t="shared" si="56"/>
        <v>0.20822725986345331</v>
      </c>
      <c r="W74">
        <f t="shared" si="57"/>
        <v>241.72523463049464</v>
      </c>
      <c r="X74">
        <f t="shared" si="58"/>
        <v>29.054923393135745</v>
      </c>
      <c r="Y74">
        <f t="shared" si="59"/>
        <v>29.054923393135745</v>
      </c>
      <c r="Z74">
        <f t="shared" si="60"/>
        <v>4.0345723702752574</v>
      </c>
      <c r="AA74">
        <f t="shared" si="61"/>
        <v>70.052287911779771</v>
      </c>
      <c r="AB74">
        <f t="shared" si="62"/>
        <v>2.7532667312794801</v>
      </c>
      <c r="AC74">
        <f t="shared" si="63"/>
        <v>3.9303023689202008</v>
      </c>
      <c r="AD74">
        <f t="shared" si="64"/>
        <v>1.2813056389957773</v>
      </c>
      <c r="AE74">
        <f t="shared" si="65"/>
        <v>-189.63073290061232</v>
      </c>
      <c r="AF74">
        <f t="shared" si="66"/>
        <v>-46.751707541062892</v>
      </c>
      <c r="AG74">
        <f t="shared" si="67"/>
        <v>-5.3548146920047701</v>
      </c>
      <c r="AH74">
        <f t="shared" si="68"/>
        <v>-1.2020503185333098E-2</v>
      </c>
      <c r="AI74">
        <v>0</v>
      </c>
      <c r="AJ74">
        <v>0</v>
      </c>
      <c r="AK74">
        <f t="shared" si="69"/>
        <v>1</v>
      </c>
      <c r="AL74">
        <f t="shared" si="70"/>
        <v>0</v>
      </c>
      <c r="AM74">
        <f t="shared" si="71"/>
        <v>25732.948458020037</v>
      </c>
      <c r="AN74" t="s">
        <v>397</v>
      </c>
      <c r="AO74" t="s">
        <v>397</v>
      </c>
      <c r="AP74">
        <v>0</v>
      </c>
      <c r="AQ74">
        <v>0</v>
      </c>
      <c r="AR74" t="e">
        <f t="shared" si="72"/>
        <v>#DIV/0!</v>
      </c>
      <c r="AS74">
        <v>0</v>
      </c>
      <c r="AT74" t="s">
        <v>397</v>
      </c>
      <c r="AU74" t="s">
        <v>397</v>
      </c>
      <c r="AV74">
        <v>0</v>
      </c>
      <c r="AW74">
        <v>0</v>
      </c>
      <c r="AX74" t="e">
        <f t="shared" si="73"/>
        <v>#DIV/0!</v>
      </c>
      <c r="AY74">
        <v>0.5</v>
      </c>
      <c r="AZ74">
        <f t="shared" si="74"/>
        <v>1261.1139080987018</v>
      </c>
      <c r="BA74">
        <f t="shared" si="75"/>
        <v>22.350013203072351</v>
      </c>
      <c r="BB74" t="e">
        <f t="shared" si="76"/>
        <v>#DIV/0!</v>
      </c>
      <c r="BC74">
        <f t="shared" si="77"/>
        <v>1.7722438123585513E-2</v>
      </c>
      <c r="BD74" t="e">
        <f t="shared" si="78"/>
        <v>#DIV/0!</v>
      </c>
      <c r="BE74" t="e">
        <f t="shared" si="79"/>
        <v>#DIV/0!</v>
      </c>
      <c r="BF74" t="s">
        <v>397</v>
      </c>
      <c r="BG74">
        <v>0</v>
      </c>
      <c r="BH74" t="e">
        <f t="shared" si="80"/>
        <v>#DIV/0!</v>
      </c>
      <c r="BI74" t="e">
        <f t="shared" si="81"/>
        <v>#DIV/0!</v>
      </c>
      <c r="BJ74" t="e">
        <f t="shared" si="82"/>
        <v>#DIV/0!</v>
      </c>
      <c r="BK74" t="e">
        <f t="shared" si="83"/>
        <v>#DIV/0!</v>
      </c>
      <c r="BL74" t="e">
        <f t="shared" si="84"/>
        <v>#DIV/0!</v>
      </c>
      <c r="BM74" t="e">
        <f t="shared" si="85"/>
        <v>#DIV/0!</v>
      </c>
      <c r="BN74" t="e">
        <f t="shared" si="86"/>
        <v>#DIV/0!</v>
      </c>
      <c r="BO74" t="e">
        <f t="shared" si="87"/>
        <v>#DIV/0!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f t="shared" si="88"/>
        <v>1499.88</v>
      </c>
      <c r="CI74">
        <f t="shared" si="89"/>
        <v>1261.1139080987018</v>
      </c>
      <c r="CJ74">
        <f t="shared" si="90"/>
        <v>0.84080987018874964</v>
      </c>
      <c r="CK74">
        <f t="shared" si="91"/>
        <v>0.16116304946428689</v>
      </c>
      <c r="CL74">
        <v>6</v>
      </c>
      <c r="CM74">
        <v>0.5</v>
      </c>
      <c r="CN74" t="s">
        <v>398</v>
      </c>
      <c r="CO74">
        <v>2</v>
      </c>
      <c r="CP74">
        <v>1657601650.0999999</v>
      </c>
      <c r="CQ74">
        <v>1170.1579999999999</v>
      </c>
      <c r="CR74">
        <v>1200.02</v>
      </c>
      <c r="CS74">
        <v>27.171299999999999</v>
      </c>
      <c r="CT74">
        <v>22.609200000000001</v>
      </c>
      <c r="CU74">
        <v>1165.1600000000001</v>
      </c>
      <c r="CV74">
        <v>26.119</v>
      </c>
      <c r="CW74">
        <v>550.16499999999996</v>
      </c>
      <c r="CX74">
        <v>101.23</v>
      </c>
      <c r="CY74">
        <v>9.9959599999999996E-2</v>
      </c>
      <c r="CZ74">
        <v>28.603000000000002</v>
      </c>
      <c r="DA74">
        <v>28.753399999999999</v>
      </c>
      <c r="DB74">
        <v>999.9</v>
      </c>
      <c r="DC74">
        <v>0</v>
      </c>
      <c r="DD74">
        <v>0</v>
      </c>
      <c r="DE74">
        <v>5005.62</v>
      </c>
      <c r="DF74">
        <v>0</v>
      </c>
      <c r="DG74">
        <v>1845.86</v>
      </c>
      <c r="DH74">
        <v>-29.964600000000001</v>
      </c>
      <c r="DI74">
        <v>1202.73</v>
      </c>
      <c r="DJ74">
        <v>1227.78</v>
      </c>
      <c r="DK74">
        <v>4.5620900000000004</v>
      </c>
      <c r="DL74">
        <v>1200.02</v>
      </c>
      <c r="DM74">
        <v>22.609200000000001</v>
      </c>
      <c r="DN74">
        <v>2.75054</v>
      </c>
      <c r="DO74">
        <v>2.2887200000000001</v>
      </c>
      <c r="DP74">
        <v>22.590199999999999</v>
      </c>
      <c r="DQ74">
        <v>19.597300000000001</v>
      </c>
      <c r="DR74">
        <v>1499.88</v>
      </c>
      <c r="DS74">
        <v>0.973001</v>
      </c>
      <c r="DT74">
        <v>2.69987E-2</v>
      </c>
      <c r="DU74">
        <v>0</v>
      </c>
      <c r="DV74">
        <v>2.6387</v>
      </c>
      <c r="DW74">
        <v>0</v>
      </c>
      <c r="DX74">
        <v>17895.3</v>
      </c>
      <c r="DY74">
        <v>13302.6</v>
      </c>
      <c r="DZ74">
        <v>37.375</v>
      </c>
      <c r="EA74">
        <v>39.811999999999998</v>
      </c>
      <c r="EB74">
        <v>38.061999999999998</v>
      </c>
      <c r="EC74">
        <v>38.375</v>
      </c>
      <c r="ED74">
        <v>37.561999999999998</v>
      </c>
      <c r="EE74">
        <v>1459.38</v>
      </c>
      <c r="EF74">
        <v>40.49</v>
      </c>
      <c r="EG74">
        <v>0</v>
      </c>
      <c r="EH74">
        <v>1657601650.4000001</v>
      </c>
      <c r="EI74">
        <v>0</v>
      </c>
      <c r="EJ74">
        <v>2.404315384615384</v>
      </c>
      <c r="EK74">
        <v>0.77945299658690503</v>
      </c>
      <c r="EL74">
        <v>495.20683896922361</v>
      </c>
      <c r="EM74">
        <v>17878.2</v>
      </c>
      <c r="EN74">
        <v>15</v>
      </c>
      <c r="EO74">
        <v>1657601680.0999999</v>
      </c>
      <c r="EP74" t="s">
        <v>573</v>
      </c>
      <c r="EQ74">
        <v>1657601680.0999999</v>
      </c>
      <c r="ER74">
        <v>1657601072.5</v>
      </c>
      <c r="ES74">
        <v>49</v>
      </c>
      <c r="ET74">
        <v>0.111</v>
      </c>
      <c r="EU74">
        <v>1.4E-2</v>
      </c>
      <c r="EV74">
        <v>4.9980000000000002</v>
      </c>
      <c r="EW74">
        <v>0.89200000000000002</v>
      </c>
      <c r="EX74">
        <v>1200</v>
      </c>
      <c r="EY74">
        <v>22</v>
      </c>
      <c r="EZ74">
        <v>0.12</v>
      </c>
      <c r="FA74">
        <v>0.02</v>
      </c>
      <c r="FB74">
        <v>-30.109617073170732</v>
      </c>
      <c r="FC74">
        <v>-0.49499790940766702</v>
      </c>
      <c r="FD74">
        <v>0.13198888146528889</v>
      </c>
      <c r="FE74">
        <v>0</v>
      </c>
      <c r="FF74">
        <v>4.5563117073170716</v>
      </c>
      <c r="FG74">
        <v>9.0522648083625739E-3</v>
      </c>
      <c r="FH74">
        <v>6.0957193706767899E-3</v>
      </c>
      <c r="FI74">
        <v>1</v>
      </c>
      <c r="FJ74">
        <v>1</v>
      </c>
      <c r="FK74">
        <v>2</v>
      </c>
      <c r="FL74" t="s">
        <v>400</v>
      </c>
      <c r="FM74">
        <v>3.0568399999999998</v>
      </c>
      <c r="FN74">
        <v>2.7639399999999998</v>
      </c>
      <c r="FO74">
        <v>0.21057300000000001</v>
      </c>
      <c r="FP74">
        <v>0.21535899999999999</v>
      </c>
      <c r="FQ74">
        <v>0.12768099999999999</v>
      </c>
      <c r="FR74">
        <v>0.115512</v>
      </c>
      <c r="FS74">
        <v>24897.599999999999</v>
      </c>
      <c r="FT74">
        <v>19384.7</v>
      </c>
      <c r="FU74">
        <v>29630.1</v>
      </c>
      <c r="FV74">
        <v>24175.5</v>
      </c>
      <c r="FW74">
        <v>33940.5</v>
      </c>
      <c r="FX74">
        <v>31206.799999999999</v>
      </c>
      <c r="FY74">
        <v>42770.1</v>
      </c>
      <c r="FZ74">
        <v>39419.199999999997</v>
      </c>
      <c r="GA74">
        <v>2.0462699999999998</v>
      </c>
      <c r="GB74">
        <v>1.9187000000000001</v>
      </c>
      <c r="GC74">
        <v>2.77944E-2</v>
      </c>
      <c r="GD74">
        <v>0</v>
      </c>
      <c r="GE74">
        <v>28.3</v>
      </c>
      <c r="GF74">
        <v>999.9</v>
      </c>
      <c r="GG74">
        <v>51</v>
      </c>
      <c r="GH74">
        <v>35</v>
      </c>
      <c r="GI74">
        <v>28.455400000000001</v>
      </c>
      <c r="GJ74">
        <v>30.677499999999998</v>
      </c>
      <c r="GK74">
        <v>35.989600000000003</v>
      </c>
      <c r="GL74">
        <v>1</v>
      </c>
      <c r="GM74">
        <v>0.25555899999999998</v>
      </c>
      <c r="GN74">
        <v>2.0428500000000001</v>
      </c>
      <c r="GO74">
        <v>20.255700000000001</v>
      </c>
      <c r="GP74">
        <v>5.2274700000000003</v>
      </c>
      <c r="GQ74">
        <v>11.908099999999999</v>
      </c>
      <c r="GR74">
        <v>4.9637000000000002</v>
      </c>
      <c r="GS74">
        <v>3.2919999999999998</v>
      </c>
      <c r="GT74">
        <v>9999</v>
      </c>
      <c r="GU74">
        <v>9999</v>
      </c>
      <c r="GV74">
        <v>9318.6</v>
      </c>
      <c r="GW74">
        <v>988.8</v>
      </c>
      <c r="GX74">
        <v>1.87714</v>
      </c>
      <c r="GY74">
        <v>1.8754599999999999</v>
      </c>
      <c r="GZ74">
        <v>1.87408</v>
      </c>
      <c r="HA74">
        <v>1.8733200000000001</v>
      </c>
      <c r="HB74">
        <v>1.87483</v>
      </c>
      <c r="HC74">
        <v>1.86971</v>
      </c>
      <c r="HD74">
        <v>1.8739399999999999</v>
      </c>
      <c r="HE74">
        <v>1.87897</v>
      </c>
      <c r="HF74">
        <v>0</v>
      </c>
      <c r="HG74">
        <v>0</v>
      </c>
      <c r="HH74">
        <v>0</v>
      </c>
      <c r="HI74">
        <v>0</v>
      </c>
      <c r="HJ74" t="s">
        <v>401</v>
      </c>
      <c r="HK74" t="s">
        <v>402</v>
      </c>
      <c r="HL74" t="s">
        <v>403</v>
      </c>
      <c r="HM74" t="s">
        <v>404</v>
      </c>
      <c r="HN74" t="s">
        <v>404</v>
      </c>
      <c r="HO74" t="s">
        <v>403</v>
      </c>
      <c r="HP74">
        <v>0</v>
      </c>
      <c r="HQ74">
        <v>100</v>
      </c>
      <c r="HR74">
        <v>100</v>
      </c>
      <c r="HS74">
        <v>4.9980000000000002</v>
      </c>
      <c r="HT74">
        <v>1.0523</v>
      </c>
      <c r="HU74">
        <v>3.4830522015810401</v>
      </c>
      <c r="HV74">
        <v>3.163010181404715E-3</v>
      </c>
      <c r="HW74">
        <v>-2.0387379993135292E-6</v>
      </c>
      <c r="HX74">
        <v>3.1271754133825109E-10</v>
      </c>
      <c r="HY74">
        <v>0.28516758791802488</v>
      </c>
      <c r="HZ74">
        <v>2.270584893602463E-2</v>
      </c>
      <c r="IA74">
        <v>3.1699989254327387E-4</v>
      </c>
      <c r="IB74">
        <v>-2.3669067489602241E-6</v>
      </c>
      <c r="IC74">
        <v>4</v>
      </c>
      <c r="ID74">
        <v>1883</v>
      </c>
      <c r="IE74">
        <v>1</v>
      </c>
      <c r="IF74">
        <v>28</v>
      </c>
      <c r="IG74">
        <v>1.3</v>
      </c>
      <c r="IH74">
        <v>9.6</v>
      </c>
      <c r="II74">
        <v>2.5744600000000002</v>
      </c>
      <c r="IJ74">
        <v>2.4340799999999998</v>
      </c>
      <c r="IK74">
        <v>1.42578</v>
      </c>
      <c r="IL74">
        <v>2.2814899999999998</v>
      </c>
      <c r="IM74">
        <v>1.5478499999999999</v>
      </c>
      <c r="IN74">
        <v>2.3168899999999999</v>
      </c>
      <c r="IO74">
        <v>37.457799999999999</v>
      </c>
      <c r="IP74">
        <v>14.2196</v>
      </c>
      <c r="IQ74">
        <v>18</v>
      </c>
      <c r="IR74">
        <v>572.62300000000005</v>
      </c>
      <c r="IS74">
        <v>475.31200000000001</v>
      </c>
      <c r="IT74">
        <v>25.0001</v>
      </c>
      <c r="IU74">
        <v>30.525600000000001</v>
      </c>
      <c r="IV74">
        <v>30</v>
      </c>
      <c r="IW74">
        <v>30.4101</v>
      </c>
      <c r="IX74">
        <v>30.331600000000002</v>
      </c>
      <c r="IY74">
        <v>51.5548</v>
      </c>
      <c r="IZ74">
        <v>21.969899999999999</v>
      </c>
      <c r="JA74">
        <v>15.524100000000001</v>
      </c>
      <c r="JB74">
        <v>25</v>
      </c>
      <c r="JC74">
        <v>1200</v>
      </c>
      <c r="JD74">
        <v>22.6206</v>
      </c>
      <c r="JE74">
        <v>99.142200000000003</v>
      </c>
      <c r="JF74">
        <v>100.313</v>
      </c>
    </row>
    <row r="75" spans="1:266" x14ac:dyDescent="0.2">
      <c r="A75">
        <v>59</v>
      </c>
      <c r="B75">
        <v>1657601756.0999999</v>
      </c>
      <c r="C75">
        <v>8757.5999999046326</v>
      </c>
      <c r="D75" t="s">
        <v>574</v>
      </c>
      <c r="E75" t="s">
        <v>575</v>
      </c>
      <c r="F75" t="s">
        <v>394</v>
      </c>
      <c r="H75" t="s">
        <v>395</v>
      </c>
      <c r="I75" t="s">
        <v>537</v>
      </c>
      <c r="J75" t="s">
        <v>538</v>
      </c>
      <c r="K75">
        <v>1657601756.0999999</v>
      </c>
      <c r="L75">
        <f t="shared" si="46"/>
        <v>4.3741824844548442E-3</v>
      </c>
      <c r="M75">
        <f t="shared" si="47"/>
        <v>4.3741824844548445</v>
      </c>
      <c r="N75">
        <f t="shared" si="48"/>
        <v>22.94110860715066</v>
      </c>
      <c r="O75">
        <f t="shared" si="49"/>
        <v>1468.095</v>
      </c>
      <c r="P75">
        <f t="shared" si="50"/>
        <v>1324.9040147557071</v>
      </c>
      <c r="Q75">
        <f t="shared" si="51"/>
        <v>134.24608345678007</v>
      </c>
      <c r="R75">
        <f t="shared" si="52"/>
        <v>148.75492994020499</v>
      </c>
      <c r="S75">
        <f t="shared" si="53"/>
        <v>0.35291093844142635</v>
      </c>
      <c r="T75">
        <f t="shared" si="54"/>
        <v>1.9119957389461186</v>
      </c>
      <c r="U75">
        <f t="shared" si="55"/>
        <v>0.3203140232883715</v>
      </c>
      <c r="V75">
        <f t="shared" si="56"/>
        <v>0.20287347169454964</v>
      </c>
      <c r="W75">
        <f t="shared" si="57"/>
        <v>241.752351</v>
      </c>
      <c r="X75">
        <f t="shared" si="58"/>
        <v>29.121212771896662</v>
      </c>
      <c r="Y75">
        <f t="shared" si="59"/>
        <v>29.121212771896662</v>
      </c>
      <c r="Z75">
        <f t="shared" si="60"/>
        <v>4.0500680446116952</v>
      </c>
      <c r="AA75">
        <f t="shared" si="61"/>
        <v>68.644673490791988</v>
      </c>
      <c r="AB75">
        <f t="shared" si="62"/>
        <v>2.7125550311411999</v>
      </c>
      <c r="AC75">
        <f t="shared" si="63"/>
        <v>3.9515885110955664</v>
      </c>
      <c r="AD75">
        <f t="shared" si="64"/>
        <v>1.3375130134704953</v>
      </c>
      <c r="AE75">
        <f t="shared" si="65"/>
        <v>-192.90144756445864</v>
      </c>
      <c r="AF75">
        <f t="shared" si="66"/>
        <v>-43.820418040508848</v>
      </c>
      <c r="AG75">
        <f t="shared" si="67"/>
        <v>-5.0411278918671165</v>
      </c>
      <c r="AH75">
        <f t="shared" si="68"/>
        <v>-1.0642496834599058E-2</v>
      </c>
      <c r="AI75">
        <v>0</v>
      </c>
      <c r="AJ75">
        <v>0</v>
      </c>
      <c r="AK75">
        <f t="shared" si="69"/>
        <v>1</v>
      </c>
      <c r="AL75">
        <f t="shared" si="70"/>
        <v>0</v>
      </c>
      <c r="AM75">
        <f t="shared" si="71"/>
        <v>25552.967471884451</v>
      </c>
      <c r="AN75" t="s">
        <v>397</v>
      </c>
      <c r="AO75" t="s">
        <v>397</v>
      </c>
      <c r="AP75">
        <v>0</v>
      </c>
      <c r="AQ75">
        <v>0</v>
      </c>
      <c r="AR75" t="e">
        <f t="shared" si="72"/>
        <v>#DIV/0!</v>
      </c>
      <c r="AS75">
        <v>0</v>
      </c>
      <c r="AT75" t="s">
        <v>397</v>
      </c>
      <c r="AU75" t="s">
        <v>397</v>
      </c>
      <c r="AV75">
        <v>0</v>
      </c>
      <c r="AW75">
        <v>0</v>
      </c>
      <c r="AX75" t="e">
        <f t="shared" si="73"/>
        <v>#DIV/0!</v>
      </c>
      <c r="AY75">
        <v>0.5</v>
      </c>
      <c r="AZ75">
        <f t="shared" si="74"/>
        <v>1261.2566999999999</v>
      </c>
      <c r="BA75">
        <f t="shared" si="75"/>
        <v>22.94110860715066</v>
      </c>
      <c r="BB75" t="e">
        <f t="shared" si="76"/>
        <v>#DIV/0!</v>
      </c>
      <c r="BC75">
        <f t="shared" si="77"/>
        <v>1.8189087603776979E-2</v>
      </c>
      <c r="BD75" t="e">
        <f t="shared" si="78"/>
        <v>#DIV/0!</v>
      </c>
      <c r="BE75" t="e">
        <f t="shared" si="79"/>
        <v>#DIV/0!</v>
      </c>
      <c r="BF75" t="s">
        <v>397</v>
      </c>
      <c r="BG75">
        <v>0</v>
      </c>
      <c r="BH75" t="e">
        <f t="shared" si="80"/>
        <v>#DIV/0!</v>
      </c>
      <c r="BI75" t="e">
        <f t="shared" si="81"/>
        <v>#DIV/0!</v>
      </c>
      <c r="BJ75" t="e">
        <f t="shared" si="82"/>
        <v>#DIV/0!</v>
      </c>
      <c r="BK75" t="e">
        <f t="shared" si="83"/>
        <v>#DIV/0!</v>
      </c>
      <c r="BL75" t="e">
        <f t="shared" si="84"/>
        <v>#DIV/0!</v>
      </c>
      <c r="BM75" t="e">
        <f t="shared" si="85"/>
        <v>#DIV/0!</v>
      </c>
      <c r="BN75" t="e">
        <f t="shared" si="86"/>
        <v>#DIV/0!</v>
      </c>
      <c r="BO75" t="e">
        <f t="shared" si="87"/>
        <v>#DIV/0!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f t="shared" si="88"/>
        <v>1500.05</v>
      </c>
      <c r="CI75">
        <f t="shared" si="89"/>
        <v>1261.2566999999999</v>
      </c>
      <c r="CJ75">
        <f t="shared" si="90"/>
        <v>0.84080977300756643</v>
      </c>
      <c r="CK75">
        <f t="shared" si="91"/>
        <v>0.16116286190460319</v>
      </c>
      <c r="CL75">
        <v>6</v>
      </c>
      <c r="CM75">
        <v>0.5</v>
      </c>
      <c r="CN75" t="s">
        <v>398</v>
      </c>
      <c r="CO75">
        <v>2</v>
      </c>
      <c r="CP75">
        <v>1657601756.0999999</v>
      </c>
      <c r="CQ75">
        <v>1468.095</v>
      </c>
      <c r="CR75">
        <v>1500.11</v>
      </c>
      <c r="CS75">
        <v>26.770800000000001</v>
      </c>
      <c r="CT75">
        <v>22.129200000000001</v>
      </c>
      <c r="CU75">
        <v>1463</v>
      </c>
      <c r="CV75">
        <v>25.875800000000002</v>
      </c>
      <c r="CW75">
        <v>550.29499999999996</v>
      </c>
      <c r="CX75">
        <v>101.22499999999999</v>
      </c>
      <c r="CY75">
        <v>0.10013900000000001</v>
      </c>
      <c r="CZ75">
        <v>28.696100000000001</v>
      </c>
      <c r="DA75">
        <v>28.888400000000001</v>
      </c>
      <c r="DB75">
        <v>999.9</v>
      </c>
      <c r="DC75">
        <v>0</v>
      </c>
      <c r="DD75">
        <v>0</v>
      </c>
      <c r="DE75">
        <v>4976.88</v>
      </c>
      <c r="DF75">
        <v>0</v>
      </c>
      <c r="DG75">
        <v>1761.56</v>
      </c>
      <c r="DH75">
        <v>-32.277099999999997</v>
      </c>
      <c r="DI75">
        <v>1508.44</v>
      </c>
      <c r="DJ75">
        <v>1534.06</v>
      </c>
      <c r="DK75">
        <v>4.7905899999999999</v>
      </c>
      <c r="DL75">
        <v>1500.11</v>
      </c>
      <c r="DM75">
        <v>22.129200000000001</v>
      </c>
      <c r="DN75">
        <v>2.7249500000000002</v>
      </c>
      <c r="DO75">
        <v>2.2400199999999999</v>
      </c>
      <c r="DP75">
        <v>22.436399999999999</v>
      </c>
      <c r="DQ75">
        <v>19.2515</v>
      </c>
      <c r="DR75">
        <v>1500.05</v>
      </c>
      <c r="DS75">
        <v>0.97300600000000004</v>
      </c>
      <c r="DT75">
        <v>2.6993699999999999E-2</v>
      </c>
      <c r="DU75">
        <v>0</v>
      </c>
      <c r="DV75">
        <v>2.4018000000000002</v>
      </c>
      <c r="DW75">
        <v>0</v>
      </c>
      <c r="DX75">
        <v>18015.8</v>
      </c>
      <c r="DY75">
        <v>13304.1</v>
      </c>
      <c r="DZ75">
        <v>37.5</v>
      </c>
      <c r="EA75">
        <v>39.875</v>
      </c>
      <c r="EB75">
        <v>38.125</v>
      </c>
      <c r="EC75">
        <v>38.561999999999998</v>
      </c>
      <c r="ED75">
        <v>37.686999999999998</v>
      </c>
      <c r="EE75">
        <v>1459.56</v>
      </c>
      <c r="EF75">
        <v>40.49</v>
      </c>
      <c r="EG75">
        <v>0</v>
      </c>
      <c r="EH75">
        <v>1657601756</v>
      </c>
      <c r="EI75">
        <v>0</v>
      </c>
      <c r="EJ75">
        <v>2.4337653846153851</v>
      </c>
      <c r="EK75">
        <v>0.1388683724121752</v>
      </c>
      <c r="EL75">
        <v>-1113.7094017563529</v>
      </c>
      <c r="EM75">
        <v>18199.446153846151</v>
      </c>
      <c r="EN75">
        <v>15</v>
      </c>
      <c r="EO75">
        <v>1657601796.5999999</v>
      </c>
      <c r="EP75" t="s">
        <v>576</v>
      </c>
      <c r="EQ75">
        <v>1657601796.5999999</v>
      </c>
      <c r="ER75">
        <v>1657601782.0999999</v>
      </c>
      <c r="ES75">
        <v>50</v>
      </c>
      <c r="ET75">
        <v>0.28299999999999997</v>
      </c>
      <c r="EU75">
        <v>8.0000000000000002E-3</v>
      </c>
      <c r="EV75">
        <v>5.0949999999999998</v>
      </c>
      <c r="EW75">
        <v>0.89500000000000002</v>
      </c>
      <c r="EX75">
        <v>1500</v>
      </c>
      <c r="EY75">
        <v>22</v>
      </c>
      <c r="EZ75">
        <v>0.16</v>
      </c>
      <c r="FA75">
        <v>0.02</v>
      </c>
      <c r="FB75">
        <v>-32.436302439024388</v>
      </c>
      <c r="FC75">
        <v>-1.250341463414689</v>
      </c>
      <c r="FD75">
        <v>0.2465298898296456</v>
      </c>
      <c r="FE75">
        <v>0</v>
      </c>
      <c r="FF75">
        <v>4.8654380487804874</v>
      </c>
      <c r="FG75">
        <v>-0.40220111498257788</v>
      </c>
      <c r="FH75">
        <v>4.2306025069348649E-2</v>
      </c>
      <c r="FI75">
        <v>1</v>
      </c>
      <c r="FJ75">
        <v>1</v>
      </c>
      <c r="FK75">
        <v>2</v>
      </c>
      <c r="FL75" t="s">
        <v>400</v>
      </c>
      <c r="FM75">
        <v>3.0571299999999999</v>
      </c>
      <c r="FN75">
        <v>2.7639900000000002</v>
      </c>
      <c r="FO75">
        <v>0.24246400000000001</v>
      </c>
      <c r="FP75">
        <v>0.247088</v>
      </c>
      <c r="FQ75">
        <v>0.12684000000000001</v>
      </c>
      <c r="FR75">
        <v>0.11379</v>
      </c>
      <c r="FS75">
        <v>23887.9</v>
      </c>
      <c r="FT75">
        <v>18598.2</v>
      </c>
      <c r="FU75">
        <v>29627.8</v>
      </c>
      <c r="FV75">
        <v>24174.3</v>
      </c>
      <c r="FW75">
        <v>33971.9</v>
      </c>
      <c r="FX75">
        <v>31267.4</v>
      </c>
      <c r="FY75">
        <v>42766</v>
      </c>
      <c r="FZ75">
        <v>39416.6</v>
      </c>
      <c r="GA75">
        <v>2.0463499999999999</v>
      </c>
      <c r="GB75">
        <v>1.9182300000000001</v>
      </c>
      <c r="GC75">
        <v>2.9221199999999999E-2</v>
      </c>
      <c r="GD75">
        <v>0</v>
      </c>
      <c r="GE75">
        <v>28.411799999999999</v>
      </c>
      <c r="GF75">
        <v>999.9</v>
      </c>
      <c r="GG75">
        <v>51</v>
      </c>
      <c r="GH75">
        <v>34.9</v>
      </c>
      <c r="GI75">
        <v>28.300699999999999</v>
      </c>
      <c r="GJ75">
        <v>30.897500000000001</v>
      </c>
      <c r="GK75">
        <v>35.2804</v>
      </c>
      <c r="GL75">
        <v>1</v>
      </c>
      <c r="GM75">
        <v>0.25891799999999998</v>
      </c>
      <c r="GN75">
        <v>2.19</v>
      </c>
      <c r="GO75">
        <v>20.253599999999999</v>
      </c>
      <c r="GP75">
        <v>5.2271700000000001</v>
      </c>
      <c r="GQ75">
        <v>11.908099999999999</v>
      </c>
      <c r="GR75">
        <v>4.9638</v>
      </c>
      <c r="GS75">
        <v>3.2919999999999998</v>
      </c>
      <c r="GT75">
        <v>9999</v>
      </c>
      <c r="GU75">
        <v>9999</v>
      </c>
      <c r="GV75">
        <v>9331</v>
      </c>
      <c r="GW75">
        <v>988.8</v>
      </c>
      <c r="GX75">
        <v>1.8771</v>
      </c>
      <c r="GY75">
        <v>1.8754599999999999</v>
      </c>
      <c r="GZ75">
        <v>1.87409</v>
      </c>
      <c r="HA75">
        <v>1.8733200000000001</v>
      </c>
      <c r="HB75">
        <v>1.8748100000000001</v>
      </c>
      <c r="HC75">
        <v>1.8696600000000001</v>
      </c>
      <c r="HD75">
        <v>1.8739300000000001</v>
      </c>
      <c r="HE75">
        <v>1.879</v>
      </c>
      <c r="HF75">
        <v>0</v>
      </c>
      <c r="HG75">
        <v>0</v>
      </c>
      <c r="HH75">
        <v>0</v>
      </c>
      <c r="HI75">
        <v>0</v>
      </c>
      <c r="HJ75" t="s">
        <v>401</v>
      </c>
      <c r="HK75" t="s">
        <v>402</v>
      </c>
      <c r="HL75" t="s">
        <v>403</v>
      </c>
      <c r="HM75" t="s">
        <v>404</v>
      </c>
      <c r="HN75" t="s">
        <v>404</v>
      </c>
      <c r="HO75" t="s">
        <v>403</v>
      </c>
      <c r="HP75">
        <v>0</v>
      </c>
      <c r="HQ75">
        <v>100</v>
      </c>
      <c r="HR75">
        <v>100</v>
      </c>
      <c r="HS75">
        <v>5.0949999999999998</v>
      </c>
      <c r="HT75">
        <v>0.89500000000000002</v>
      </c>
      <c r="HU75">
        <v>3.5959397324966358</v>
      </c>
      <c r="HV75">
        <v>3.163010181404715E-3</v>
      </c>
      <c r="HW75">
        <v>-2.0387379993135292E-6</v>
      </c>
      <c r="HX75">
        <v>3.1271754133825109E-10</v>
      </c>
      <c r="HY75">
        <v>0.28516758791802488</v>
      </c>
      <c r="HZ75">
        <v>2.270584893602463E-2</v>
      </c>
      <c r="IA75">
        <v>3.1699989254327387E-4</v>
      </c>
      <c r="IB75">
        <v>-2.3669067489602241E-6</v>
      </c>
      <c r="IC75">
        <v>4</v>
      </c>
      <c r="ID75">
        <v>1883</v>
      </c>
      <c r="IE75">
        <v>1</v>
      </c>
      <c r="IF75">
        <v>28</v>
      </c>
      <c r="IG75">
        <v>1.3</v>
      </c>
      <c r="IH75">
        <v>11.4</v>
      </c>
      <c r="II75">
        <v>3.0956999999999999</v>
      </c>
      <c r="IJ75">
        <v>2.4377399999999998</v>
      </c>
      <c r="IK75">
        <v>1.42578</v>
      </c>
      <c r="IL75">
        <v>2.2827099999999998</v>
      </c>
      <c r="IM75">
        <v>1.5478499999999999</v>
      </c>
      <c r="IN75">
        <v>2.2692899999999998</v>
      </c>
      <c r="IO75">
        <v>37.457799999999999</v>
      </c>
      <c r="IP75">
        <v>14.2021</v>
      </c>
      <c r="IQ75">
        <v>18</v>
      </c>
      <c r="IR75">
        <v>572.96100000000001</v>
      </c>
      <c r="IS75">
        <v>475.29700000000003</v>
      </c>
      <c r="IT75">
        <v>25.002500000000001</v>
      </c>
      <c r="IU75">
        <v>30.565000000000001</v>
      </c>
      <c r="IV75">
        <v>30.000599999999999</v>
      </c>
      <c r="IW75">
        <v>30.441600000000001</v>
      </c>
      <c r="IX75">
        <v>30.367699999999999</v>
      </c>
      <c r="IY75">
        <v>61.980800000000002</v>
      </c>
      <c r="IZ75">
        <v>23.497299999999999</v>
      </c>
      <c r="JA75">
        <v>15.202999999999999</v>
      </c>
      <c r="JB75">
        <v>25</v>
      </c>
      <c r="JC75">
        <v>1500</v>
      </c>
      <c r="JD75">
        <v>22.187100000000001</v>
      </c>
      <c r="JE75">
        <v>99.133399999999995</v>
      </c>
      <c r="JF75">
        <v>100.307</v>
      </c>
    </row>
    <row r="76" spans="1:266" x14ac:dyDescent="0.2">
      <c r="A76">
        <v>60</v>
      </c>
      <c r="B76">
        <v>1657601872.5999999</v>
      </c>
      <c r="C76">
        <v>8874.0999999046326</v>
      </c>
      <c r="D76" t="s">
        <v>577</v>
      </c>
      <c r="E76" t="s">
        <v>578</v>
      </c>
      <c r="F76" t="s">
        <v>394</v>
      </c>
      <c r="H76" t="s">
        <v>395</v>
      </c>
      <c r="I76" t="s">
        <v>537</v>
      </c>
      <c r="J76" t="s">
        <v>538</v>
      </c>
      <c r="K76">
        <v>1657601872.5999999</v>
      </c>
      <c r="L76">
        <f t="shared" si="46"/>
        <v>4.5270507779265759E-3</v>
      </c>
      <c r="M76">
        <f t="shared" si="47"/>
        <v>4.5270507779265756</v>
      </c>
      <c r="N76">
        <f t="shared" si="48"/>
        <v>22.421638592764211</v>
      </c>
      <c r="O76">
        <f t="shared" si="49"/>
        <v>1965.9770000000001</v>
      </c>
      <c r="P76">
        <f t="shared" si="50"/>
        <v>1823.4087431419284</v>
      </c>
      <c r="Q76">
        <f t="shared" si="51"/>
        <v>184.75534282483298</v>
      </c>
      <c r="R76">
        <f t="shared" si="52"/>
        <v>199.20095041052701</v>
      </c>
      <c r="S76">
        <f t="shared" si="53"/>
        <v>0.3803599257933708</v>
      </c>
      <c r="T76">
        <f t="shared" si="54"/>
        <v>1.9251791128911151</v>
      </c>
      <c r="U76">
        <f t="shared" si="55"/>
        <v>0.34301401431483586</v>
      </c>
      <c r="V76">
        <f t="shared" si="56"/>
        <v>0.21743275897524209</v>
      </c>
      <c r="W76">
        <f t="shared" si="57"/>
        <v>241.74756299999999</v>
      </c>
      <c r="X76">
        <f t="shared" si="58"/>
        <v>29.19180387068052</v>
      </c>
      <c r="Y76">
        <f t="shared" si="59"/>
        <v>29.19180387068052</v>
      </c>
      <c r="Z76">
        <f t="shared" si="60"/>
        <v>4.0666263081635057</v>
      </c>
      <c r="AA76">
        <f t="shared" si="61"/>
        <v>69.678905283009854</v>
      </c>
      <c r="AB76">
        <f t="shared" si="62"/>
        <v>2.7745085647575003</v>
      </c>
      <c r="AC76">
        <f t="shared" si="63"/>
        <v>3.9818486721174455</v>
      </c>
      <c r="AD76">
        <f t="shared" si="64"/>
        <v>1.2921177434060054</v>
      </c>
      <c r="AE76">
        <f t="shared" si="65"/>
        <v>-199.642939306562</v>
      </c>
      <c r="AF76">
        <f t="shared" si="66"/>
        <v>-37.790434070200384</v>
      </c>
      <c r="AG76">
        <f t="shared" si="67"/>
        <v>-4.3220024091476006</v>
      </c>
      <c r="AH76">
        <f t="shared" si="68"/>
        <v>-7.8127859099836883E-3</v>
      </c>
      <c r="AI76">
        <v>0</v>
      </c>
      <c r="AJ76">
        <v>0</v>
      </c>
      <c r="AK76">
        <f t="shared" si="69"/>
        <v>1</v>
      </c>
      <c r="AL76">
        <f t="shared" si="70"/>
        <v>0</v>
      </c>
      <c r="AM76">
        <f t="shared" si="71"/>
        <v>25871.773743452239</v>
      </c>
      <c r="AN76" t="s">
        <v>397</v>
      </c>
      <c r="AO76" t="s">
        <v>397</v>
      </c>
      <c r="AP76">
        <v>0</v>
      </c>
      <c r="AQ76">
        <v>0</v>
      </c>
      <c r="AR76" t="e">
        <f t="shared" si="72"/>
        <v>#DIV/0!</v>
      </c>
      <c r="AS76">
        <v>0</v>
      </c>
      <c r="AT76" t="s">
        <v>397</v>
      </c>
      <c r="AU76" t="s">
        <v>397</v>
      </c>
      <c r="AV76">
        <v>0</v>
      </c>
      <c r="AW76">
        <v>0</v>
      </c>
      <c r="AX76" t="e">
        <f t="shared" si="73"/>
        <v>#DIV/0!</v>
      </c>
      <c r="AY76">
        <v>0.5</v>
      </c>
      <c r="AZ76">
        <f t="shared" si="74"/>
        <v>1261.2314999999999</v>
      </c>
      <c r="BA76">
        <f t="shared" si="75"/>
        <v>22.421638592764211</v>
      </c>
      <c r="BB76" t="e">
        <f t="shared" si="76"/>
        <v>#DIV/0!</v>
      </c>
      <c r="BC76">
        <f t="shared" si="77"/>
        <v>1.7777575800132023E-2</v>
      </c>
      <c r="BD76" t="e">
        <f t="shared" si="78"/>
        <v>#DIV/0!</v>
      </c>
      <c r="BE76" t="e">
        <f t="shared" si="79"/>
        <v>#DIV/0!</v>
      </c>
      <c r="BF76" t="s">
        <v>397</v>
      </c>
      <c r="BG76">
        <v>0</v>
      </c>
      <c r="BH76" t="e">
        <f t="shared" si="80"/>
        <v>#DIV/0!</v>
      </c>
      <c r="BI76" t="e">
        <f t="shared" si="81"/>
        <v>#DIV/0!</v>
      </c>
      <c r="BJ76" t="e">
        <f t="shared" si="82"/>
        <v>#DIV/0!</v>
      </c>
      <c r="BK76" t="e">
        <f t="shared" si="83"/>
        <v>#DIV/0!</v>
      </c>
      <c r="BL76" t="e">
        <f t="shared" si="84"/>
        <v>#DIV/0!</v>
      </c>
      <c r="BM76" t="e">
        <f t="shared" si="85"/>
        <v>#DIV/0!</v>
      </c>
      <c r="BN76" t="e">
        <f t="shared" si="86"/>
        <v>#DIV/0!</v>
      </c>
      <c r="BO76" t="e">
        <f t="shared" si="87"/>
        <v>#DIV/0!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f t="shared" si="88"/>
        <v>1500.02</v>
      </c>
      <c r="CI76">
        <f t="shared" si="89"/>
        <v>1261.2314999999999</v>
      </c>
      <c r="CJ76">
        <f t="shared" si="90"/>
        <v>0.84080978920281058</v>
      </c>
      <c r="CK76">
        <f t="shared" si="91"/>
        <v>0.16116289316142451</v>
      </c>
      <c r="CL76">
        <v>6</v>
      </c>
      <c r="CM76">
        <v>0.5</v>
      </c>
      <c r="CN76" t="s">
        <v>398</v>
      </c>
      <c r="CO76">
        <v>2</v>
      </c>
      <c r="CP76">
        <v>1657601872.5999999</v>
      </c>
      <c r="CQ76">
        <v>1965.9770000000001</v>
      </c>
      <c r="CR76">
        <v>2000.13</v>
      </c>
      <c r="CS76">
        <v>27.3825</v>
      </c>
      <c r="CT76">
        <v>22.581399999999999</v>
      </c>
      <c r="CU76">
        <v>1960.6</v>
      </c>
      <c r="CV76">
        <v>26.315799999999999</v>
      </c>
      <c r="CW76">
        <v>550.26</v>
      </c>
      <c r="CX76">
        <v>101.224</v>
      </c>
      <c r="CY76">
        <v>0.100151</v>
      </c>
      <c r="CZ76">
        <v>28.8277</v>
      </c>
      <c r="DA76">
        <v>29.0306</v>
      </c>
      <c r="DB76">
        <v>999.9</v>
      </c>
      <c r="DC76">
        <v>0</v>
      </c>
      <c r="DD76">
        <v>0</v>
      </c>
      <c r="DE76">
        <v>5032.5</v>
      </c>
      <c r="DF76">
        <v>0</v>
      </c>
      <c r="DG76">
        <v>1840.34</v>
      </c>
      <c r="DH76">
        <v>-34.931899999999999</v>
      </c>
      <c r="DI76">
        <v>2020.53</v>
      </c>
      <c r="DJ76">
        <v>2046.34</v>
      </c>
      <c r="DK76">
        <v>4.80105</v>
      </c>
      <c r="DL76">
        <v>2000.13</v>
      </c>
      <c r="DM76">
        <v>22.581399999999999</v>
      </c>
      <c r="DN76">
        <v>2.77176</v>
      </c>
      <c r="DO76">
        <v>2.2857799999999999</v>
      </c>
      <c r="DP76">
        <v>22.716799999999999</v>
      </c>
      <c r="DQ76">
        <v>19.576499999999999</v>
      </c>
      <c r="DR76">
        <v>1500.02</v>
      </c>
      <c r="DS76">
        <v>0.97300600000000004</v>
      </c>
      <c r="DT76">
        <v>2.6993699999999999E-2</v>
      </c>
      <c r="DU76">
        <v>0</v>
      </c>
      <c r="DV76">
        <v>2.2122999999999999</v>
      </c>
      <c r="DW76">
        <v>0</v>
      </c>
      <c r="DX76">
        <v>18371</v>
      </c>
      <c r="DY76">
        <v>13303.8</v>
      </c>
      <c r="DZ76">
        <v>37.686999999999998</v>
      </c>
      <c r="EA76">
        <v>40.061999999999998</v>
      </c>
      <c r="EB76">
        <v>38.311999999999998</v>
      </c>
      <c r="EC76">
        <v>38.75</v>
      </c>
      <c r="ED76">
        <v>37.875</v>
      </c>
      <c r="EE76">
        <v>1459.53</v>
      </c>
      <c r="EF76">
        <v>40.49</v>
      </c>
      <c r="EG76">
        <v>0</v>
      </c>
      <c r="EH76">
        <v>1657601872.4000001</v>
      </c>
      <c r="EI76">
        <v>0</v>
      </c>
      <c r="EJ76">
        <v>2.316446153846154</v>
      </c>
      <c r="EK76">
        <v>-0.12575043359953231</v>
      </c>
      <c r="EL76">
        <v>-371.89401521999599</v>
      </c>
      <c r="EM76">
        <v>18396.51923076923</v>
      </c>
      <c r="EN76">
        <v>15</v>
      </c>
      <c r="EO76">
        <v>1657601896.5999999</v>
      </c>
      <c r="EP76" t="s">
        <v>579</v>
      </c>
      <c r="EQ76">
        <v>1657601896.5999999</v>
      </c>
      <c r="ER76">
        <v>1657601782.0999999</v>
      </c>
      <c r="ES76">
        <v>51</v>
      </c>
      <c r="ET76">
        <v>0.81899999999999995</v>
      </c>
      <c r="EU76">
        <v>8.0000000000000002E-3</v>
      </c>
      <c r="EV76">
        <v>5.3769999999999998</v>
      </c>
      <c r="EW76">
        <v>0.89500000000000002</v>
      </c>
      <c r="EX76">
        <v>2001</v>
      </c>
      <c r="EY76">
        <v>22</v>
      </c>
      <c r="EZ76">
        <v>0.05</v>
      </c>
      <c r="FA76">
        <v>0.02</v>
      </c>
      <c r="FB76">
        <v>-35.341502439024389</v>
      </c>
      <c r="FC76">
        <v>0.38392264808357512</v>
      </c>
      <c r="FD76">
        <v>0.18293505376632979</v>
      </c>
      <c r="FE76">
        <v>0</v>
      </c>
      <c r="FF76">
        <v>4.8019668292682924</v>
      </c>
      <c r="FG76">
        <v>-0.128664250871066</v>
      </c>
      <c r="FH76">
        <v>2.5432902200431321E-2</v>
      </c>
      <c r="FI76">
        <v>1</v>
      </c>
      <c r="FJ76">
        <v>1</v>
      </c>
      <c r="FK76">
        <v>2</v>
      </c>
      <c r="FL76" t="s">
        <v>400</v>
      </c>
      <c r="FM76">
        <v>3.0569000000000002</v>
      </c>
      <c r="FN76">
        <v>2.7642500000000001</v>
      </c>
      <c r="FO76">
        <v>0.28833399999999998</v>
      </c>
      <c r="FP76">
        <v>0.29262100000000002</v>
      </c>
      <c r="FQ76">
        <v>0.128303</v>
      </c>
      <c r="FR76">
        <v>0.11537600000000001</v>
      </c>
      <c r="FS76">
        <v>22431.3</v>
      </c>
      <c r="FT76">
        <v>17467.099999999999</v>
      </c>
      <c r="FU76">
        <v>29620</v>
      </c>
      <c r="FV76">
        <v>24170.1</v>
      </c>
      <c r="FW76">
        <v>33907.1</v>
      </c>
      <c r="FX76">
        <v>31207.8</v>
      </c>
      <c r="FY76">
        <v>42754.2</v>
      </c>
      <c r="FZ76">
        <v>39410.400000000001</v>
      </c>
      <c r="GA76">
        <v>2.0454500000000002</v>
      </c>
      <c r="GB76">
        <v>1.9196500000000001</v>
      </c>
      <c r="GC76">
        <v>1.8548200000000001E-2</v>
      </c>
      <c r="GD76">
        <v>0</v>
      </c>
      <c r="GE76">
        <v>28.728200000000001</v>
      </c>
      <c r="GF76">
        <v>999.9</v>
      </c>
      <c r="GG76">
        <v>51.2</v>
      </c>
      <c r="GH76">
        <v>34.9</v>
      </c>
      <c r="GI76">
        <v>28.4116</v>
      </c>
      <c r="GJ76">
        <v>30.827500000000001</v>
      </c>
      <c r="GK76">
        <v>35.977600000000002</v>
      </c>
      <c r="GL76">
        <v>1</v>
      </c>
      <c r="GM76">
        <v>0.20158499999999999</v>
      </c>
      <c r="GN76">
        <v>2.3175500000000002</v>
      </c>
      <c r="GO76">
        <v>20.252800000000001</v>
      </c>
      <c r="GP76">
        <v>5.2231300000000003</v>
      </c>
      <c r="GQ76">
        <v>11.908099999999999</v>
      </c>
      <c r="GR76">
        <v>4.9634999999999998</v>
      </c>
      <c r="GS76">
        <v>3.2919200000000002</v>
      </c>
      <c r="GT76">
        <v>9999</v>
      </c>
      <c r="GU76">
        <v>9999</v>
      </c>
      <c r="GV76">
        <v>9344.1</v>
      </c>
      <c r="GW76">
        <v>988.9</v>
      </c>
      <c r="GX76">
        <v>1.87714</v>
      </c>
      <c r="GY76">
        <v>1.8754599999999999</v>
      </c>
      <c r="GZ76">
        <v>1.8741000000000001</v>
      </c>
      <c r="HA76">
        <v>1.8733200000000001</v>
      </c>
      <c r="HB76">
        <v>1.8747799999999999</v>
      </c>
      <c r="HC76">
        <v>1.86975</v>
      </c>
      <c r="HD76">
        <v>1.8739300000000001</v>
      </c>
      <c r="HE76">
        <v>1.8789800000000001</v>
      </c>
      <c r="HF76">
        <v>0</v>
      </c>
      <c r="HG76">
        <v>0</v>
      </c>
      <c r="HH76">
        <v>0</v>
      </c>
      <c r="HI76">
        <v>0</v>
      </c>
      <c r="HJ76" t="s">
        <v>401</v>
      </c>
      <c r="HK76" t="s">
        <v>402</v>
      </c>
      <c r="HL76" t="s">
        <v>403</v>
      </c>
      <c r="HM76" t="s">
        <v>404</v>
      </c>
      <c r="HN76" t="s">
        <v>404</v>
      </c>
      <c r="HO76" t="s">
        <v>403</v>
      </c>
      <c r="HP76">
        <v>0</v>
      </c>
      <c r="HQ76">
        <v>100</v>
      </c>
      <c r="HR76">
        <v>100</v>
      </c>
      <c r="HS76">
        <v>5.3769999999999998</v>
      </c>
      <c r="HT76">
        <v>1.0667</v>
      </c>
      <c r="HU76">
        <v>3.8783233726760908</v>
      </c>
      <c r="HV76">
        <v>3.163010181404715E-3</v>
      </c>
      <c r="HW76">
        <v>-2.0387379993135292E-6</v>
      </c>
      <c r="HX76">
        <v>3.1271754133825109E-10</v>
      </c>
      <c r="HY76">
        <v>0.29280646277970251</v>
      </c>
      <c r="HZ76">
        <v>2.270584893602463E-2</v>
      </c>
      <c r="IA76">
        <v>3.1699989254327387E-4</v>
      </c>
      <c r="IB76">
        <v>-2.3669067489602241E-6</v>
      </c>
      <c r="IC76">
        <v>4</v>
      </c>
      <c r="ID76">
        <v>1883</v>
      </c>
      <c r="IE76">
        <v>1</v>
      </c>
      <c r="IF76">
        <v>28</v>
      </c>
      <c r="IG76">
        <v>1.3</v>
      </c>
      <c r="IH76">
        <v>1.5</v>
      </c>
      <c r="II76">
        <v>3.90869</v>
      </c>
      <c r="IJ76">
        <v>2.3706100000000001</v>
      </c>
      <c r="IK76">
        <v>1.42578</v>
      </c>
      <c r="IL76">
        <v>2.2827099999999998</v>
      </c>
      <c r="IM76">
        <v>1.5478499999999999</v>
      </c>
      <c r="IN76">
        <v>2.3815900000000001</v>
      </c>
      <c r="IO76">
        <v>37.53</v>
      </c>
      <c r="IP76">
        <v>14.2021</v>
      </c>
      <c r="IQ76">
        <v>18</v>
      </c>
      <c r="IR76">
        <v>573.13699999999994</v>
      </c>
      <c r="IS76">
        <v>476.85899999999998</v>
      </c>
      <c r="IT76">
        <v>25.000399999999999</v>
      </c>
      <c r="IU76">
        <v>30.676600000000001</v>
      </c>
      <c r="IV76">
        <v>30.000599999999999</v>
      </c>
      <c r="IW76">
        <v>30.53</v>
      </c>
      <c r="IX76">
        <v>30.451899999999998</v>
      </c>
      <c r="IY76">
        <v>78.261700000000005</v>
      </c>
      <c r="IZ76">
        <v>22.080400000000001</v>
      </c>
      <c r="JA76">
        <v>14.770799999999999</v>
      </c>
      <c r="JB76">
        <v>25</v>
      </c>
      <c r="JC76">
        <v>2000</v>
      </c>
      <c r="JD76">
        <v>22.565200000000001</v>
      </c>
      <c r="JE76">
        <v>99.1066</v>
      </c>
      <c r="JF76">
        <v>100.29</v>
      </c>
    </row>
    <row r="77" spans="1:266" x14ac:dyDescent="0.2">
      <c r="A77">
        <v>61</v>
      </c>
      <c r="B77">
        <v>1657604646</v>
      </c>
      <c r="C77">
        <v>11647.5</v>
      </c>
      <c r="D77" t="s">
        <v>580</v>
      </c>
      <c r="E77" t="s">
        <v>581</v>
      </c>
      <c r="F77" t="s">
        <v>394</v>
      </c>
      <c r="H77" t="s">
        <v>395</v>
      </c>
      <c r="I77" t="s">
        <v>494</v>
      </c>
      <c r="J77" t="s">
        <v>582</v>
      </c>
      <c r="K77">
        <v>1657604646</v>
      </c>
      <c r="L77">
        <f t="shared" si="46"/>
        <v>4.0498287197764842E-3</v>
      </c>
      <c r="M77">
        <f t="shared" si="47"/>
        <v>4.0498287197764844</v>
      </c>
      <c r="N77">
        <f t="shared" si="48"/>
        <v>16.019616295362663</v>
      </c>
      <c r="O77">
        <f t="shared" si="49"/>
        <v>390.77499999999998</v>
      </c>
      <c r="P77">
        <f t="shared" si="50"/>
        <v>291.13236924451905</v>
      </c>
      <c r="Q77">
        <f t="shared" si="51"/>
        <v>29.480036459710234</v>
      </c>
      <c r="R77">
        <f t="shared" si="52"/>
        <v>39.569839923459995</v>
      </c>
      <c r="S77">
        <f t="shared" si="53"/>
        <v>0.3000604158462073</v>
      </c>
      <c r="T77">
        <f t="shared" si="54"/>
        <v>1.9199834255746677</v>
      </c>
      <c r="U77">
        <f t="shared" si="55"/>
        <v>0.27623262167773122</v>
      </c>
      <c r="V77">
        <f t="shared" si="56"/>
        <v>0.17462827092712413</v>
      </c>
      <c r="W77">
        <f t="shared" si="57"/>
        <v>241.725798</v>
      </c>
      <c r="X77">
        <f t="shared" si="58"/>
        <v>29.747925500324545</v>
      </c>
      <c r="Y77">
        <f t="shared" si="59"/>
        <v>29.747925500324545</v>
      </c>
      <c r="Z77">
        <f t="shared" si="60"/>
        <v>4.199150742118797</v>
      </c>
      <c r="AA77">
        <f t="shared" si="61"/>
        <v>67.972504198700662</v>
      </c>
      <c r="AB77">
        <f t="shared" si="62"/>
        <v>2.7656409415687198</v>
      </c>
      <c r="AC77">
        <f t="shared" si="63"/>
        <v>4.0687642366155261</v>
      </c>
      <c r="AD77">
        <f t="shared" si="64"/>
        <v>1.4335098005500773</v>
      </c>
      <c r="AE77">
        <f t="shared" si="65"/>
        <v>-178.59744654214296</v>
      </c>
      <c r="AF77">
        <f t="shared" si="66"/>
        <v>-56.622689644778895</v>
      </c>
      <c r="AG77">
        <f t="shared" si="67"/>
        <v>-6.5233473630926335</v>
      </c>
      <c r="AH77">
        <f t="shared" si="68"/>
        <v>-1.7685550014483908E-2</v>
      </c>
      <c r="AI77">
        <v>0</v>
      </c>
      <c r="AJ77">
        <v>0</v>
      </c>
      <c r="AK77">
        <f t="shared" si="69"/>
        <v>1</v>
      </c>
      <c r="AL77">
        <f t="shared" si="70"/>
        <v>0</v>
      </c>
      <c r="AM77">
        <f t="shared" si="71"/>
        <v>25712.445016329631</v>
      </c>
      <c r="AN77" t="s">
        <v>397</v>
      </c>
      <c r="AO77" t="s">
        <v>397</v>
      </c>
      <c r="AP77">
        <v>0</v>
      </c>
      <c r="AQ77">
        <v>0</v>
      </c>
      <c r="AR77" t="e">
        <f t="shared" si="72"/>
        <v>#DIV/0!</v>
      </c>
      <c r="AS77">
        <v>0</v>
      </c>
      <c r="AT77" t="s">
        <v>397</v>
      </c>
      <c r="AU77" t="s">
        <v>397</v>
      </c>
      <c r="AV77">
        <v>0</v>
      </c>
      <c r="AW77">
        <v>0</v>
      </c>
      <c r="AX77" t="e">
        <f t="shared" si="73"/>
        <v>#DIV/0!</v>
      </c>
      <c r="AY77">
        <v>0.5</v>
      </c>
      <c r="AZ77">
        <f t="shared" si="74"/>
        <v>1261.1142</v>
      </c>
      <c r="BA77">
        <f t="shared" si="75"/>
        <v>16.019616295362663</v>
      </c>
      <c r="BB77" t="e">
        <f t="shared" si="76"/>
        <v>#DIV/0!</v>
      </c>
      <c r="BC77">
        <f t="shared" si="77"/>
        <v>1.2702748327917221E-2</v>
      </c>
      <c r="BD77" t="e">
        <f t="shared" si="78"/>
        <v>#DIV/0!</v>
      </c>
      <c r="BE77" t="e">
        <f t="shared" si="79"/>
        <v>#DIV/0!</v>
      </c>
      <c r="BF77" t="s">
        <v>397</v>
      </c>
      <c r="BG77">
        <v>0</v>
      </c>
      <c r="BH77" t="e">
        <f t="shared" si="80"/>
        <v>#DIV/0!</v>
      </c>
      <c r="BI77" t="e">
        <f t="shared" si="81"/>
        <v>#DIV/0!</v>
      </c>
      <c r="BJ77" t="e">
        <f t="shared" si="82"/>
        <v>#DIV/0!</v>
      </c>
      <c r="BK77" t="e">
        <f t="shared" si="83"/>
        <v>#DIV/0!</v>
      </c>
      <c r="BL77" t="e">
        <f t="shared" si="84"/>
        <v>#DIV/0!</v>
      </c>
      <c r="BM77" t="e">
        <f t="shared" si="85"/>
        <v>#DIV/0!</v>
      </c>
      <c r="BN77" t="e">
        <f t="shared" si="86"/>
        <v>#DIV/0!</v>
      </c>
      <c r="BO77" t="e">
        <f t="shared" si="87"/>
        <v>#DIV/0!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f t="shared" si="88"/>
        <v>1499.88</v>
      </c>
      <c r="CI77">
        <f t="shared" si="89"/>
        <v>1261.1142</v>
      </c>
      <c r="CJ77">
        <f t="shared" si="90"/>
        <v>0.84081006480518439</v>
      </c>
      <c r="CK77">
        <f t="shared" si="91"/>
        <v>0.16116342507400591</v>
      </c>
      <c r="CL77">
        <v>6</v>
      </c>
      <c r="CM77">
        <v>0.5</v>
      </c>
      <c r="CN77" t="s">
        <v>398</v>
      </c>
      <c r="CO77">
        <v>2</v>
      </c>
      <c r="CP77">
        <v>1657604646</v>
      </c>
      <c r="CQ77">
        <v>390.77499999999998</v>
      </c>
      <c r="CR77">
        <v>409.971</v>
      </c>
      <c r="CS77">
        <v>27.3123</v>
      </c>
      <c r="CT77">
        <v>23.016400000000001</v>
      </c>
      <c r="CU77">
        <v>386.43799999999999</v>
      </c>
      <c r="CV77">
        <v>26.365300000000001</v>
      </c>
      <c r="CW77">
        <v>550.18299999999999</v>
      </c>
      <c r="CX77">
        <v>101.16</v>
      </c>
      <c r="CY77">
        <v>9.9906400000000006E-2</v>
      </c>
      <c r="CZ77">
        <v>29.200900000000001</v>
      </c>
      <c r="DA77">
        <v>29.906700000000001</v>
      </c>
      <c r="DB77">
        <v>999.9</v>
      </c>
      <c r="DC77">
        <v>0</v>
      </c>
      <c r="DD77">
        <v>0</v>
      </c>
      <c r="DE77">
        <v>5013.75</v>
      </c>
      <c r="DF77">
        <v>0</v>
      </c>
      <c r="DG77">
        <v>205.69800000000001</v>
      </c>
      <c r="DH77">
        <v>-18.0349</v>
      </c>
      <c r="DI77">
        <v>402.99200000000002</v>
      </c>
      <c r="DJ77">
        <v>419.62900000000002</v>
      </c>
      <c r="DK77">
        <v>4.4173099999999996</v>
      </c>
      <c r="DL77">
        <v>409.971</v>
      </c>
      <c r="DM77">
        <v>23.016400000000001</v>
      </c>
      <c r="DN77">
        <v>2.7751800000000002</v>
      </c>
      <c r="DO77">
        <v>2.3283299999999998</v>
      </c>
      <c r="DP77">
        <v>22.737200000000001</v>
      </c>
      <c r="DQ77">
        <v>19.873799999999999</v>
      </c>
      <c r="DR77">
        <v>1499.88</v>
      </c>
      <c r="DS77">
        <v>0.97299599999999997</v>
      </c>
      <c r="DT77">
        <v>2.7003900000000001E-2</v>
      </c>
      <c r="DU77">
        <v>0</v>
      </c>
      <c r="DV77">
        <v>2.1073</v>
      </c>
      <c r="DW77">
        <v>0</v>
      </c>
      <c r="DX77">
        <v>17190.8</v>
      </c>
      <c r="DY77">
        <v>13302.5</v>
      </c>
      <c r="DZ77">
        <v>38.625</v>
      </c>
      <c r="EA77">
        <v>40.311999999999998</v>
      </c>
      <c r="EB77">
        <v>39.186999999999998</v>
      </c>
      <c r="EC77">
        <v>39.311999999999998</v>
      </c>
      <c r="ED77">
        <v>38.686999999999998</v>
      </c>
      <c r="EE77">
        <v>1459.38</v>
      </c>
      <c r="EF77">
        <v>40.5</v>
      </c>
      <c r="EG77">
        <v>0</v>
      </c>
      <c r="EH77">
        <v>1657604646.5</v>
      </c>
      <c r="EI77">
        <v>0</v>
      </c>
      <c r="EJ77">
        <v>2.2513384615384622</v>
      </c>
      <c r="EK77">
        <v>9.9268373687002337E-2</v>
      </c>
      <c r="EL77">
        <v>-1478.9777780598499</v>
      </c>
      <c r="EM77">
        <v>17308.257692307689</v>
      </c>
      <c r="EN77">
        <v>15</v>
      </c>
      <c r="EO77">
        <v>1657604670</v>
      </c>
      <c r="EP77" t="s">
        <v>583</v>
      </c>
      <c r="EQ77">
        <v>1657604663</v>
      </c>
      <c r="ER77">
        <v>1657604670</v>
      </c>
      <c r="ES77">
        <v>52</v>
      </c>
      <c r="ET77">
        <v>-1.1930000000000001</v>
      </c>
      <c r="EU77">
        <v>2.4E-2</v>
      </c>
      <c r="EV77">
        <v>4.3369999999999997</v>
      </c>
      <c r="EW77">
        <v>0.94699999999999995</v>
      </c>
      <c r="EX77">
        <v>410</v>
      </c>
      <c r="EY77">
        <v>23</v>
      </c>
      <c r="EZ77">
        <v>0.1</v>
      </c>
      <c r="FA77">
        <v>0.02</v>
      </c>
      <c r="FB77">
        <v>-18.175275609756099</v>
      </c>
      <c r="FC77">
        <v>0.60586829268292985</v>
      </c>
      <c r="FD77">
        <v>8.9599430476433983E-2</v>
      </c>
      <c r="FE77">
        <v>0</v>
      </c>
      <c r="FF77">
        <v>4.4230834146341458</v>
      </c>
      <c r="FG77">
        <v>0.15966459930314719</v>
      </c>
      <c r="FH77">
        <v>3.0165539587154341E-2</v>
      </c>
      <c r="FI77">
        <v>1</v>
      </c>
      <c r="FJ77">
        <v>1</v>
      </c>
      <c r="FK77">
        <v>2</v>
      </c>
      <c r="FL77" t="s">
        <v>400</v>
      </c>
      <c r="FM77">
        <v>3.0526800000000001</v>
      </c>
      <c r="FN77">
        <v>2.7639100000000001</v>
      </c>
      <c r="FO77">
        <v>9.6967700000000004E-2</v>
      </c>
      <c r="FP77">
        <v>0.101997</v>
      </c>
      <c r="FQ77">
        <v>0.12743699999999999</v>
      </c>
      <c r="FR77">
        <v>0.115976</v>
      </c>
      <c r="FS77">
        <v>28271.200000000001</v>
      </c>
      <c r="FT77">
        <v>22053.1</v>
      </c>
      <c r="FU77">
        <v>29425.7</v>
      </c>
      <c r="FV77">
        <v>24041.9</v>
      </c>
      <c r="FW77">
        <v>33707.300000000003</v>
      </c>
      <c r="FX77">
        <v>31020.799999999999</v>
      </c>
      <c r="FY77">
        <v>42451.8</v>
      </c>
      <c r="FZ77">
        <v>39201.800000000003</v>
      </c>
      <c r="GA77">
        <v>2.0217999999999998</v>
      </c>
      <c r="GB77">
        <v>1.8559000000000001</v>
      </c>
      <c r="GC77">
        <v>2.0898900000000002E-2</v>
      </c>
      <c r="GD77">
        <v>0</v>
      </c>
      <c r="GE77">
        <v>29.566500000000001</v>
      </c>
      <c r="GF77">
        <v>999.9</v>
      </c>
      <c r="GG77">
        <v>51.1</v>
      </c>
      <c r="GH77">
        <v>35.5</v>
      </c>
      <c r="GI77">
        <v>29.3325</v>
      </c>
      <c r="GJ77">
        <v>31.297599999999999</v>
      </c>
      <c r="GK77">
        <v>31.650600000000001</v>
      </c>
      <c r="GL77">
        <v>1</v>
      </c>
      <c r="GM77">
        <v>0.56628800000000001</v>
      </c>
      <c r="GN77">
        <v>3.0512299999999999</v>
      </c>
      <c r="GO77">
        <v>20.2394</v>
      </c>
      <c r="GP77">
        <v>5.2231300000000003</v>
      </c>
      <c r="GQ77">
        <v>11.918200000000001</v>
      </c>
      <c r="GR77">
        <v>4.9636500000000003</v>
      </c>
      <c r="GS77">
        <v>3.2919999999999998</v>
      </c>
      <c r="GT77">
        <v>9999</v>
      </c>
      <c r="GU77">
        <v>9999</v>
      </c>
      <c r="GV77">
        <v>9810.9</v>
      </c>
      <c r="GW77">
        <v>989.6</v>
      </c>
      <c r="GX77">
        <v>1.8771899999999999</v>
      </c>
      <c r="GY77">
        <v>1.8755500000000001</v>
      </c>
      <c r="GZ77">
        <v>1.8742300000000001</v>
      </c>
      <c r="HA77">
        <v>1.87344</v>
      </c>
      <c r="HB77">
        <v>1.8748499999999999</v>
      </c>
      <c r="HC77">
        <v>1.86981</v>
      </c>
      <c r="HD77">
        <v>1.87398</v>
      </c>
      <c r="HE77">
        <v>1.8791199999999999</v>
      </c>
      <c r="HF77">
        <v>0</v>
      </c>
      <c r="HG77">
        <v>0</v>
      </c>
      <c r="HH77">
        <v>0</v>
      </c>
      <c r="HI77">
        <v>0</v>
      </c>
      <c r="HJ77" t="s">
        <v>401</v>
      </c>
      <c r="HK77" t="s">
        <v>402</v>
      </c>
      <c r="HL77" t="s">
        <v>403</v>
      </c>
      <c r="HM77" t="s">
        <v>404</v>
      </c>
      <c r="HN77" t="s">
        <v>404</v>
      </c>
      <c r="HO77" t="s">
        <v>403</v>
      </c>
      <c r="HP77">
        <v>0</v>
      </c>
      <c r="HQ77">
        <v>100</v>
      </c>
      <c r="HR77">
        <v>100</v>
      </c>
      <c r="HS77">
        <v>4.3369999999999997</v>
      </c>
      <c r="HT77">
        <v>0.94699999999999995</v>
      </c>
      <c r="HU77">
        <v>4.5616673359227677</v>
      </c>
      <c r="HV77">
        <v>3.163010181404715E-3</v>
      </c>
      <c r="HW77">
        <v>-2.0387379993135292E-6</v>
      </c>
      <c r="HX77">
        <v>3.1271754133825109E-10</v>
      </c>
      <c r="HY77">
        <v>0.29280646277970251</v>
      </c>
      <c r="HZ77">
        <v>2.270584893602463E-2</v>
      </c>
      <c r="IA77">
        <v>3.1699989254327387E-4</v>
      </c>
      <c r="IB77">
        <v>-2.3669067489602241E-6</v>
      </c>
      <c r="IC77">
        <v>4</v>
      </c>
      <c r="ID77">
        <v>1883</v>
      </c>
      <c r="IE77">
        <v>1</v>
      </c>
      <c r="IF77">
        <v>28</v>
      </c>
      <c r="IG77">
        <v>45.8</v>
      </c>
      <c r="IH77">
        <v>47.7</v>
      </c>
      <c r="II77">
        <v>1.0571299999999999</v>
      </c>
      <c r="IJ77">
        <v>2.4523899999999998</v>
      </c>
      <c r="IK77">
        <v>1.42578</v>
      </c>
      <c r="IL77">
        <v>2.2851599999999999</v>
      </c>
      <c r="IM77">
        <v>1.5478499999999999</v>
      </c>
      <c r="IN77">
        <v>2.2705099999999998</v>
      </c>
      <c r="IO77">
        <v>38.354500000000002</v>
      </c>
      <c r="IP77">
        <v>13.8256</v>
      </c>
      <c r="IQ77">
        <v>18</v>
      </c>
      <c r="IR77">
        <v>585.76499999999999</v>
      </c>
      <c r="IS77">
        <v>461.36099999999999</v>
      </c>
      <c r="IT77">
        <v>25.001000000000001</v>
      </c>
      <c r="IU77">
        <v>33.993699999999997</v>
      </c>
      <c r="IV77">
        <v>30.001300000000001</v>
      </c>
      <c r="IW77">
        <v>33.818899999999999</v>
      </c>
      <c r="IX77">
        <v>33.713900000000002</v>
      </c>
      <c r="IY77">
        <v>21.1739</v>
      </c>
      <c r="IZ77">
        <v>22.141300000000001</v>
      </c>
      <c r="JA77">
        <v>10.6898</v>
      </c>
      <c r="JB77">
        <v>25</v>
      </c>
      <c r="JC77">
        <v>410</v>
      </c>
      <c r="JD77">
        <v>23.0261</v>
      </c>
      <c r="JE77">
        <v>98.426500000000004</v>
      </c>
      <c r="JF77">
        <v>99.759200000000007</v>
      </c>
    </row>
    <row r="78" spans="1:266" x14ac:dyDescent="0.2">
      <c r="A78">
        <v>62</v>
      </c>
      <c r="B78">
        <v>1657604917.5</v>
      </c>
      <c r="C78">
        <v>11919</v>
      </c>
      <c r="D78" t="s">
        <v>584</v>
      </c>
      <c r="E78" t="s">
        <v>585</v>
      </c>
      <c r="F78" t="s">
        <v>394</v>
      </c>
      <c r="H78" t="s">
        <v>395</v>
      </c>
      <c r="I78" t="s">
        <v>494</v>
      </c>
      <c r="J78" t="s">
        <v>582</v>
      </c>
      <c r="K78">
        <v>1657604917.5</v>
      </c>
      <c r="L78">
        <f t="shared" si="46"/>
        <v>4.3108395632125065E-3</v>
      </c>
      <c r="M78">
        <f t="shared" si="47"/>
        <v>4.3108395632125065</v>
      </c>
      <c r="N78">
        <f t="shared" si="48"/>
        <v>15.926923158090352</v>
      </c>
      <c r="O78">
        <f t="shared" si="49"/>
        <v>380.86500000000001</v>
      </c>
      <c r="P78">
        <f t="shared" si="50"/>
        <v>290.25341952754383</v>
      </c>
      <c r="Q78">
        <f t="shared" si="51"/>
        <v>29.382388198930183</v>
      </c>
      <c r="R78">
        <f t="shared" si="52"/>
        <v>38.555009272935003</v>
      </c>
      <c r="S78">
        <f t="shared" si="53"/>
        <v>0.33190286388802381</v>
      </c>
      <c r="T78">
        <f t="shared" si="54"/>
        <v>1.9157787620872364</v>
      </c>
      <c r="U78">
        <f t="shared" si="55"/>
        <v>0.30295264795470489</v>
      </c>
      <c r="V78">
        <f t="shared" si="56"/>
        <v>0.19173559256723788</v>
      </c>
      <c r="W78">
        <f t="shared" si="57"/>
        <v>241.75510499999999</v>
      </c>
      <c r="X78">
        <f t="shared" si="58"/>
        <v>29.633924839970202</v>
      </c>
      <c r="Y78">
        <f t="shared" si="59"/>
        <v>29.633924839970202</v>
      </c>
      <c r="Z78">
        <f t="shared" si="60"/>
        <v>4.1716816685767686</v>
      </c>
      <c r="AA78">
        <f t="shared" si="61"/>
        <v>68.403466503308422</v>
      </c>
      <c r="AB78">
        <f t="shared" si="62"/>
        <v>2.7807002618229002</v>
      </c>
      <c r="AC78">
        <f t="shared" si="63"/>
        <v>4.0651452389308487</v>
      </c>
      <c r="AD78">
        <f t="shared" si="64"/>
        <v>1.3909814067538684</v>
      </c>
      <c r="AE78">
        <f t="shared" si="65"/>
        <v>-190.10802473767154</v>
      </c>
      <c r="AF78">
        <f t="shared" si="66"/>
        <v>-46.314871094530027</v>
      </c>
      <c r="AG78">
        <f t="shared" si="67"/>
        <v>-5.3440899235577328</v>
      </c>
      <c r="AH78">
        <f t="shared" si="68"/>
        <v>-1.1880755759314354E-2</v>
      </c>
      <c r="AI78">
        <v>0</v>
      </c>
      <c r="AJ78">
        <v>0</v>
      </c>
      <c r="AK78">
        <f t="shared" si="69"/>
        <v>1</v>
      </c>
      <c r="AL78">
        <f t="shared" si="70"/>
        <v>0</v>
      </c>
      <c r="AM78">
        <f t="shared" si="71"/>
        <v>25609.864684559794</v>
      </c>
      <c r="AN78" t="s">
        <v>397</v>
      </c>
      <c r="AO78" t="s">
        <v>397</v>
      </c>
      <c r="AP78">
        <v>0</v>
      </c>
      <c r="AQ78">
        <v>0</v>
      </c>
      <c r="AR78" t="e">
        <f t="shared" si="72"/>
        <v>#DIV/0!</v>
      </c>
      <c r="AS78">
        <v>0</v>
      </c>
      <c r="AT78" t="s">
        <v>397</v>
      </c>
      <c r="AU78" t="s">
        <v>397</v>
      </c>
      <c r="AV78">
        <v>0</v>
      </c>
      <c r="AW78">
        <v>0</v>
      </c>
      <c r="AX78" t="e">
        <f t="shared" si="73"/>
        <v>#DIV/0!</v>
      </c>
      <c r="AY78">
        <v>0.5</v>
      </c>
      <c r="AZ78">
        <f t="shared" si="74"/>
        <v>1261.2656999999999</v>
      </c>
      <c r="BA78">
        <f t="shared" si="75"/>
        <v>15.926923158090352</v>
      </c>
      <c r="BB78" t="e">
        <f t="shared" si="76"/>
        <v>#DIV/0!</v>
      </c>
      <c r="BC78">
        <f t="shared" si="77"/>
        <v>1.2627730349037759E-2</v>
      </c>
      <c r="BD78" t="e">
        <f t="shared" si="78"/>
        <v>#DIV/0!</v>
      </c>
      <c r="BE78" t="e">
        <f t="shared" si="79"/>
        <v>#DIV/0!</v>
      </c>
      <c r="BF78" t="s">
        <v>397</v>
      </c>
      <c r="BG78">
        <v>0</v>
      </c>
      <c r="BH78" t="e">
        <f t="shared" si="80"/>
        <v>#DIV/0!</v>
      </c>
      <c r="BI78" t="e">
        <f t="shared" si="81"/>
        <v>#DIV/0!</v>
      </c>
      <c r="BJ78" t="e">
        <f t="shared" si="82"/>
        <v>#DIV/0!</v>
      </c>
      <c r="BK78" t="e">
        <f t="shared" si="83"/>
        <v>#DIV/0!</v>
      </c>
      <c r="BL78" t="e">
        <f t="shared" si="84"/>
        <v>#DIV/0!</v>
      </c>
      <c r="BM78" t="e">
        <f t="shared" si="85"/>
        <v>#DIV/0!</v>
      </c>
      <c r="BN78" t="e">
        <f t="shared" si="86"/>
        <v>#DIV/0!</v>
      </c>
      <c r="BO78" t="e">
        <f t="shared" si="87"/>
        <v>#DIV/0!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f t="shared" si="88"/>
        <v>1500.06</v>
      </c>
      <c r="CI78">
        <f t="shared" si="89"/>
        <v>1261.2656999999999</v>
      </c>
      <c r="CJ78">
        <f t="shared" si="90"/>
        <v>0.84081016759329619</v>
      </c>
      <c r="CK78">
        <f t="shared" si="91"/>
        <v>0.1611636234550618</v>
      </c>
      <c r="CL78">
        <v>6</v>
      </c>
      <c r="CM78">
        <v>0.5</v>
      </c>
      <c r="CN78" t="s">
        <v>398</v>
      </c>
      <c r="CO78">
        <v>2</v>
      </c>
      <c r="CP78">
        <v>1657604917.5</v>
      </c>
      <c r="CQ78">
        <v>380.86500000000001</v>
      </c>
      <c r="CR78">
        <v>400.024</v>
      </c>
      <c r="CS78">
        <v>27.469100000000001</v>
      </c>
      <c r="CT78">
        <v>22.897200000000002</v>
      </c>
      <c r="CU78">
        <v>376.57799999999997</v>
      </c>
      <c r="CV78">
        <v>26.3767</v>
      </c>
      <c r="CW78">
        <v>550.19899999999996</v>
      </c>
      <c r="CX78">
        <v>101.13</v>
      </c>
      <c r="CY78">
        <v>0.100119</v>
      </c>
      <c r="CZ78">
        <v>29.185500000000001</v>
      </c>
      <c r="DA78">
        <v>29.688400000000001</v>
      </c>
      <c r="DB78">
        <v>999.9</v>
      </c>
      <c r="DC78">
        <v>0</v>
      </c>
      <c r="DD78">
        <v>0</v>
      </c>
      <c r="DE78">
        <v>4997.5</v>
      </c>
      <c r="DF78">
        <v>0</v>
      </c>
      <c r="DG78">
        <v>134.578</v>
      </c>
      <c r="DH78">
        <v>-19.158999999999999</v>
      </c>
      <c r="DI78">
        <v>391.62299999999999</v>
      </c>
      <c r="DJ78">
        <v>409.399</v>
      </c>
      <c r="DK78">
        <v>4.5719000000000003</v>
      </c>
      <c r="DL78">
        <v>400.024</v>
      </c>
      <c r="DM78">
        <v>22.897200000000002</v>
      </c>
      <c r="DN78">
        <v>2.7779500000000001</v>
      </c>
      <c r="DO78">
        <v>2.3155999999999999</v>
      </c>
      <c r="DP78">
        <v>22.753699999999998</v>
      </c>
      <c r="DQ78">
        <v>19.785299999999999</v>
      </c>
      <c r="DR78">
        <v>1500.06</v>
      </c>
      <c r="DS78">
        <v>0.97299599999999997</v>
      </c>
      <c r="DT78">
        <v>2.7003900000000001E-2</v>
      </c>
      <c r="DU78">
        <v>0</v>
      </c>
      <c r="DV78">
        <v>2.5945</v>
      </c>
      <c r="DW78">
        <v>0</v>
      </c>
      <c r="DX78">
        <v>17402.400000000001</v>
      </c>
      <c r="DY78">
        <v>13304.1</v>
      </c>
      <c r="DZ78">
        <v>38.5</v>
      </c>
      <c r="EA78">
        <v>40.25</v>
      </c>
      <c r="EB78">
        <v>39.125</v>
      </c>
      <c r="EC78">
        <v>39.25</v>
      </c>
      <c r="ED78">
        <v>38.625</v>
      </c>
      <c r="EE78">
        <v>1459.55</v>
      </c>
      <c r="EF78">
        <v>40.51</v>
      </c>
      <c r="EG78">
        <v>0</v>
      </c>
      <c r="EH78">
        <v>1657604917.7</v>
      </c>
      <c r="EI78">
        <v>0</v>
      </c>
      <c r="EJ78">
        <v>2.2721346153846151</v>
      </c>
      <c r="EK78">
        <v>-0.75279659563501455</v>
      </c>
      <c r="EL78">
        <v>766.06495754459252</v>
      </c>
      <c r="EM78">
        <v>17095.553846153849</v>
      </c>
      <c r="EN78">
        <v>15</v>
      </c>
      <c r="EO78">
        <v>1657604670</v>
      </c>
      <c r="EP78" t="s">
        <v>583</v>
      </c>
      <c r="EQ78">
        <v>1657604663</v>
      </c>
      <c r="ER78">
        <v>1657604670</v>
      </c>
      <c r="ES78">
        <v>52</v>
      </c>
      <c r="ET78">
        <v>-1.1930000000000001</v>
      </c>
      <c r="EU78">
        <v>2.4E-2</v>
      </c>
      <c r="EV78">
        <v>4.3369999999999997</v>
      </c>
      <c r="EW78">
        <v>0.94699999999999995</v>
      </c>
      <c r="EX78">
        <v>410</v>
      </c>
      <c r="EY78">
        <v>23</v>
      </c>
      <c r="EZ78">
        <v>0.1</v>
      </c>
      <c r="FA78">
        <v>0.02</v>
      </c>
      <c r="FB78">
        <v>-19.150665853658531</v>
      </c>
      <c r="FC78">
        <v>-4.5386759581909963E-2</v>
      </c>
      <c r="FD78">
        <v>2.7989768250385579E-2</v>
      </c>
      <c r="FE78">
        <v>1</v>
      </c>
      <c r="FF78">
        <v>4.596339024390244</v>
      </c>
      <c r="FG78">
        <v>-0.1348843902438987</v>
      </c>
      <c r="FH78">
        <v>1.9359303278745001E-2</v>
      </c>
      <c r="FI78">
        <v>1</v>
      </c>
      <c r="FJ78">
        <v>2</v>
      </c>
      <c r="FK78">
        <v>2</v>
      </c>
      <c r="FL78" t="s">
        <v>407</v>
      </c>
      <c r="FM78">
        <v>3.0520299999999998</v>
      </c>
      <c r="FN78">
        <v>2.7640600000000002</v>
      </c>
      <c r="FO78">
        <v>9.4847200000000007E-2</v>
      </c>
      <c r="FP78">
        <v>9.9892499999999995E-2</v>
      </c>
      <c r="FQ78">
        <v>0.127251</v>
      </c>
      <c r="FR78">
        <v>0.115354</v>
      </c>
      <c r="FS78">
        <v>28306</v>
      </c>
      <c r="FT78">
        <v>22084.799999999999</v>
      </c>
      <c r="FU78">
        <v>29395.7</v>
      </c>
      <c r="FV78">
        <v>24022.400000000001</v>
      </c>
      <c r="FW78">
        <v>33680.300000000003</v>
      </c>
      <c r="FX78">
        <v>31019.1</v>
      </c>
      <c r="FY78">
        <v>42406.1</v>
      </c>
      <c r="FZ78">
        <v>39170.9</v>
      </c>
      <c r="GA78">
        <v>2.0167000000000002</v>
      </c>
      <c r="GB78">
        <v>1.84518</v>
      </c>
      <c r="GC78">
        <v>1.0408499999999999E-2</v>
      </c>
      <c r="GD78">
        <v>0</v>
      </c>
      <c r="GE78">
        <v>29.518899999999999</v>
      </c>
      <c r="GF78">
        <v>999.9</v>
      </c>
      <c r="GG78">
        <v>49.6</v>
      </c>
      <c r="GH78">
        <v>36.1</v>
      </c>
      <c r="GI78">
        <v>29.434999999999999</v>
      </c>
      <c r="GJ78">
        <v>31.0976</v>
      </c>
      <c r="GK78">
        <v>32.063299999999998</v>
      </c>
      <c r="GL78">
        <v>1</v>
      </c>
      <c r="GM78">
        <v>0.61751999999999996</v>
      </c>
      <c r="GN78">
        <v>3.0784699999999998</v>
      </c>
      <c r="GO78">
        <v>20.238700000000001</v>
      </c>
      <c r="GP78">
        <v>5.2226800000000004</v>
      </c>
      <c r="GQ78">
        <v>11.92</v>
      </c>
      <c r="GR78">
        <v>4.9637500000000001</v>
      </c>
      <c r="GS78">
        <v>3.2919999999999998</v>
      </c>
      <c r="GT78">
        <v>9999</v>
      </c>
      <c r="GU78">
        <v>9999</v>
      </c>
      <c r="GV78">
        <v>9832.2999999999993</v>
      </c>
      <c r="GW78">
        <v>989.7</v>
      </c>
      <c r="GX78">
        <v>1.87724</v>
      </c>
      <c r="GY78">
        <v>1.8755999999999999</v>
      </c>
      <c r="GZ78">
        <v>1.8742399999999999</v>
      </c>
      <c r="HA78">
        <v>1.87347</v>
      </c>
      <c r="HB78">
        <v>1.87487</v>
      </c>
      <c r="HC78">
        <v>1.86982</v>
      </c>
      <c r="HD78">
        <v>1.8740600000000001</v>
      </c>
      <c r="HE78">
        <v>1.8791199999999999</v>
      </c>
      <c r="HF78">
        <v>0</v>
      </c>
      <c r="HG78">
        <v>0</v>
      </c>
      <c r="HH78">
        <v>0</v>
      </c>
      <c r="HI78">
        <v>0</v>
      </c>
      <c r="HJ78" t="s">
        <v>401</v>
      </c>
      <c r="HK78" t="s">
        <v>402</v>
      </c>
      <c r="HL78" t="s">
        <v>403</v>
      </c>
      <c r="HM78" t="s">
        <v>404</v>
      </c>
      <c r="HN78" t="s">
        <v>404</v>
      </c>
      <c r="HO78" t="s">
        <v>403</v>
      </c>
      <c r="HP78">
        <v>0</v>
      </c>
      <c r="HQ78">
        <v>100</v>
      </c>
      <c r="HR78">
        <v>100</v>
      </c>
      <c r="HS78">
        <v>4.2869999999999999</v>
      </c>
      <c r="HT78">
        <v>1.0924</v>
      </c>
      <c r="HU78">
        <v>3.368327444528826</v>
      </c>
      <c r="HV78">
        <v>3.163010181404715E-3</v>
      </c>
      <c r="HW78">
        <v>-2.0387379993135292E-6</v>
      </c>
      <c r="HX78">
        <v>3.1271754133825109E-10</v>
      </c>
      <c r="HY78">
        <v>0.3164029471554915</v>
      </c>
      <c r="HZ78">
        <v>2.270584893602463E-2</v>
      </c>
      <c r="IA78">
        <v>3.1699989254327387E-4</v>
      </c>
      <c r="IB78">
        <v>-2.3669067489602241E-6</v>
      </c>
      <c r="IC78">
        <v>4</v>
      </c>
      <c r="ID78">
        <v>1883</v>
      </c>
      <c r="IE78">
        <v>1</v>
      </c>
      <c r="IF78">
        <v>28</v>
      </c>
      <c r="IG78">
        <v>4.2</v>
      </c>
      <c r="IH78">
        <v>4.0999999999999996</v>
      </c>
      <c r="II78">
        <v>1.0351600000000001</v>
      </c>
      <c r="IJ78">
        <v>2.4597199999999999</v>
      </c>
      <c r="IK78">
        <v>1.42578</v>
      </c>
      <c r="IL78">
        <v>2.2851599999999999</v>
      </c>
      <c r="IM78">
        <v>1.5478499999999999</v>
      </c>
      <c r="IN78">
        <v>2.2949199999999998</v>
      </c>
      <c r="IO78">
        <v>38.994</v>
      </c>
      <c r="IP78">
        <v>13.7818</v>
      </c>
      <c r="IQ78">
        <v>18</v>
      </c>
      <c r="IR78">
        <v>587.77499999999998</v>
      </c>
      <c r="IS78">
        <v>459.38099999999997</v>
      </c>
      <c r="IT78">
        <v>24.9998</v>
      </c>
      <c r="IU78">
        <v>34.552</v>
      </c>
      <c r="IV78">
        <v>30.001000000000001</v>
      </c>
      <c r="IW78">
        <v>34.468699999999998</v>
      </c>
      <c r="IX78">
        <v>34.377200000000002</v>
      </c>
      <c r="IY78">
        <v>20.7393</v>
      </c>
      <c r="IZ78">
        <v>22.977</v>
      </c>
      <c r="JA78">
        <v>7.8100899999999998</v>
      </c>
      <c r="JB78">
        <v>25</v>
      </c>
      <c r="JC78">
        <v>400</v>
      </c>
      <c r="JD78">
        <v>22.9315</v>
      </c>
      <c r="JE78">
        <v>98.322800000000001</v>
      </c>
      <c r="JF78">
        <v>99.679599999999994</v>
      </c>
    </row>
    <row r="79" spans="1:266" x14ac:dyDescent="0.2">
      <c r="A79">
        <v>63</v>
      </c>
      <c r="B79">
        <v>1657604993</v>
      </c>
      <c r="C79">
        <v>11994.5</v>
      </c>
      <c r="D79" t="s">
        <v>586</v>
      </c>
      <c r="E79" t="s">
        <v>587</v>
      </c>
      <c r="F79" t="s">
        <v>394</v>
      </c>
      <c r="H79" t="s">
        <v>395</v>
      </c>
      <c r="I79" t="s">
        <v>494</v>
      </c>
      <c r="J79" t="s">
        <v>582</v>
      </c>
      <c r="K79">
        <v>1657604993</v>
      </c>
      <c r="L79">
        <f t="shared" si="46"/>
        <v>4.3161247539019246E-3</v>
      </c>
      <c r="M79">
        <f t="shared" si="47"/>
        <v>4.3161247539019243</v>
      </c>
      <c r="N79">
        <f t="shared" si="48"/>
        <v>11.452100140760722</v>
      </c>
      <c r="O79">
        <f t="shared" si="49"/>
        <v>286.17599999999999</v>
      </c>
      <c r="P79">
        <f t="shared" si="50"/>
        <v>221.00769380782623</v>
      </c>
      <c r="Q79">
        <f t="shared" si="51"/>
        <v>22.371990022623589</v>
      </c>
      <c r="R79">
        <f t="shared" si="52"/>
        <v>28.968795187199998</v>
      </c>
      <c r="S79">
        <f t="shared" si="53"/>
        <v>0.33331316725270504</v>
      </c>
      <c r="T79">
        <f t="shared" si="54"/>
        <v>1.9207803872213984</v>
      </c>
      <c r="U79">
        <f t="shared" si="55"/>
        <v>0.30419686882505759</v>
      </c>
      <c r="V79">
        <f t="shared" si="56"/>
        <v>0.19252662715479885</v>
      </c>
      <c r="W79">
        <f t="shared" si="57"/>
        <v>241.72260599999996</v>
      </c>
      <c r="X79">
        <f t="shared" si="58"/>
        <v>29.6247796027452</v>
      </c>
      <c r="Y79">
        <f t="shared" si="59"/>
        <v>29.6247796027452</v>
      </c>
      <c r="Z79">
        <f t="shared" si="60"/>
        <v>4.1694848766974681</v>
      </c>
      <c r="AA79">
        <f t="shared" si="61"/>
        <v>68.4715029278169</v>
      </c>
      <c r="AB79">
        <f t="shared" si="62"/>
        <v>2.7825332735999999</v>
      </c>
      <c r="AC79">
        <f t="shared" si="63"/>
        <v>4.0637829675410577</v>
      </c>
      <c r="AD79">
        <f t="shared" si="64"/>
        <v>1.3869516030974682</v>
      </c>
      <c r="AE79">
        <f t="shared" si="65"/>
        <v>-190.34110164707488</v>
      </c>
      <c r="AF79">
        <f t="shared" si="66"/>
        <v>-46.089378056974525</v>
      </c>
      <c r="AG79">
        <f t="shared" si="67"/>
        <v>-5.3038299172370271</v>
      </c>
      <c r="AH79">
        <f t="shared" si="68"/>
        <v>-1.1703621286486054E-2</v>
      </c>
      <c r="AI79">
        <v>0</v>
      </c>
      <c r="AJ79">
        <v>0</v>
      </c>
      <c r="AK79">
        <f t="shared" si="69"/>
        <v>1</v>
      </c>
      <c r="AL79">
        <f t="shared" si="70"/>
        <v>0</v>
      </c>
      <c r="AM79">
        <f t="shared" si="71"/>
        <v>25735.470315499457</v>
      </c>
      <c r="AN79" t="s">
        <v>397</v>
      </c>
      <c r="AO79" t="s">
        <v>397</v>
      </c>
      <c r="AP79">
        <v>0</v>
      </c>
      <c r="AQ79">
        <v>0</v>
      </c>
      <c r="AR79" t="e">
        <f t="shared" si="72"/>
        <v>#DIV/0!</v>
      </c>
      <c r="AS79">
        <v>0</v>
      </c>
      <c r="AT79" t="s">
        <v>397</v>
      </c>
      <c r="AU79" t="s">
        <v>397</v>
      </c>
      <c r="AV79">
        <v>0</v>
      </c>
      <c r="AW79">
        <v>0</v>
      </c>
      <c r="AX79" t="e">
        <f t="shared" si="73"/>
        <v>#DIV/0!</v>
      </c>
      <c r="AY79">
        <v>0.5</v>
      </c>
      <c r="AZ79">
        <f t="shared" si="74"/>
        <v>1261.0973999999999</v>
      </c>
      <c r="BA79">
        <f t="shared" si="75"/>
        <v>11.452100140760722</v>
      </c>
      <c r="BB79" t="e">
        <f t="shared" si="76"/>
        <v>#DIV/0!</v>
      </c>
      <c r="BC79">
        <f t="shared" si="77"/>
        <v>9.0810591955551752E-3</v>
      </c>
      <c r="BD79" t="e">
        <f t="shared" si="78"/>
        <v>#DIV/0!</v>
      </c>
      <c r="BE79" t="e">
        <f t="shared" si="79"/>
        <v>#DIV/0!</v>
      </c>
      <c r="BF79" t="s">
        <v>397</v>
      </c>
      <c r="BG79">
        <v>0</v>
      </c>
      <c r="BH79" t="e">
        <f t="shared" si="80"/>
        <v>#DIV/0!</v>
      </c>
      <c r="BI79" t="e">
        <f t="shared" si="81"/>
        <v>#DIV/0!</v>
      </c>
      <c r="BJ79" t="e">
        <f t="shared" si="82"/>
        <v>#DIV/0!</v>
      </c>
      <c r="BK79" t="e">
        <f t="shared" si="83"/>
        <v>#DIV/0!</v>
      </c>
      <c r="BL79" t="e">
        <f t="shared" si="84"/>
        <v>#DIV/0!</v>
      </c>
      <c r="BM79" t="e">
        <f t="shared" si="85"/>
        <v>#DIV/0!</v>
      </c>
      <c r="BN79" t="e">
        <f t="shared" si="86"/>
        <v>#DIV/0!</v>
      </c>
      <c r="BO79" t="e">
        <f t="shared" si="87"/>
        <v>#DIV/0!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f t="shared" si="88"/>
        <v>1499.86</v>
      </c>
      <c r="CI79">
        <f t="shared" si="89"/>
        <v>1261.0973999999999</v>
      </c>
      <c r="CJ79">
        <f t="shared" si="90"/>
        <v>0.84081007560705656</v>
      </c>
      <c r="CK79">
        <f t="shared" si="91"/>
        <v>0.16116344592161932</v>
      </c>
      <c r="CL79">
        <v>6</v>
      </c>
      <c r="CM79">
        <v>0.5</v>
      </c>
      <c r="CN79" t="s">
        <v>398</v>
      </c>
      <c r="CO79">
        <v>2</v>
      </c>
      <c r="CP79">
        <v>1657604993</v>
      </c>
      <c r="CQ79">
        <v>286.17599999999999</v>
      </c>
      <c r="CR79">
        <v>300.01100000000002</v>
      </c>
      <c r="CS79">
        <v>27.488</v>
      </c>
      <c r="CT79">
        <v>22.910799999999998</v>
      </c>
      <c r="CU79">
        <v>282.137</v>
      </c>
      <c r="CV79">
        <v>26.3949</v>
      </c>
      <c r="CW79">
        <v>550.22500000000002</v>
      </c>
      <c r="CX79">
        <v>101.127</v>
      </c>
      <c r="CY79">
        <v>0.1002</v>
      </c>
      <c r="CZ79">
        <v>29.1797</v>
      </c>
      <c r="DA79">
        <v>29.7346</v>
      </c>
      <c r="DB79">
        <v>999.9</v>
      </c>
      <c r="DC79">
        <v>0</v>
      </c>
      <c r="DD79">
        <v>0</v>
      </c>
      <c r="DE79">
        <v>5018.75</v>
      </c>
      <c r="DF79">
        <v>0</v>
      </c>
      <c r="DG79">
        <v>727.98400000000004</v>
      </c>
      <c r="DH79">
        <v>-13.7692</v>
      </c>
      <c r="DI79">
        <v>294.33300000000003</v>
      </c>
      <c r="DJ79">
        <v>307.04599999999999</v>
      </c>
      <c r="DK79">
        <v>4.5772199999999996</v>
      </c>
      <c r="DL79">
        <v>300.01100000000002</v>
      </c>
      <c r="DM79">
        <v>22.910799999999998</v>
      </c>
      <c r="DN79">
        <v>2.7797700000000001</v>
      </c>
      <c r="DO79">
        <v>2.3168899999999999</v>
      </c>
      <c r="DP79">
        <v>22.764399999999998</v>
      </c>
      <c r="DQ79">
        <v>19.7943</v>
      </c>
      <c r="DR79">
        <v>1499.86</v>
      </c>
      <c r="DS79">
        <v>0.97299599999999997</v>
      </c>
      <c r="DT79">
        <v>2.7003900000000001E-2</v>
      </c>
      <c r="DU79">
        <v>0</v>
      </c>
      <c r="DV79">
        <v>2.3645</v>
      </c>
      <c r="DW79">
        <v>0</v>
      </c>
      <c r="DX79">
        <v>16665</v>
      </c>
      <c r="DY79">
        <v>13302.3</v>
      </c>
      <c r="DZ79">
        <v>38.561999999999998</v>
      </c>
      <c r="EA79">
        <v>40.311999999999998</v>
      </c>
      <c r="EB79">
        <v>39.125</v>
      </c>
      <c r="EC79">
        <v>39.311999999999998</v>
      </c>
      <c r="ED79">
        <v>38.625</v>
      </c>
      <c r="EE79">
        <v>1459.36</v>
      </c>
      <c r="EF79">
        <v>40.5</v>
      </c>
      <c r="EG79">
        <v>0</v>
      </c>
      <c r="EH79">
        <v>1657604993.3</v>
      </c>
      <c r="EI79">
        <v>0</v>
      </c>
      <c r="EJ79">
        <v>2.3192461538461542</v>
      </c>
      <c r="EK79">
        <v>0.14726152752966479</v>
      </c>
      <c r="EL79">
        <v>-811.81196526574638</v>
      </c>
      <c r="EM79">
        <v>16778.880769230771</v>
      </c>
      <c r="EN79">
        <v>15</v>
      </c>
      <c r="EO79">
        <v>1657605012</v>
      </c>
      <c r="EP79" t="s">
        <v>588</v>
      </c>
      <c r="EQ79">
        <v>1657605012</v>
      </c>
      <c r="ER79">
        <v>1657604670</v>
      </c>
      <c r="ES79">
        <v>53</v>
      </c>
      <c r="ET79">
        <v>-9.5000000000000001E-2</v>
      </c>
      <c r="EU79">
        <v>2.4E-2</v>
      </c>
      <c r="EV79">
        <v>4.0389999999999997</v>
      </c>
      <c r="EW79">
        <v>0.94699999999999995</v>
      </c>
      <c r="EX79">
        <v>300</v>
      </c>
      <c r="EY79">
        <v>23</v>
      </c>
      <c r="EZ79">
        <v>0.08</v>
      </c>
      <c r="FA79">
        <v>0.02</v>
      </c>
      <c r="FB79">
        <v>-13.74605365853659</v>
      </c>
      <c r="FC79">
        <v>-4.1698954703856039E-2</v>
      </c>
      <c r="FD79">
        <v>2.8286358839044751E-2</v>
      </c>
      <c r="FE79">
        <v>1</v>
      </c>
      <c r="FF79">
        <v>4.5790231707317082</v>
      </c>
      <c r="FG79">
        <v>5.0328292682933623E-2</v>
      </c>
      <c r="FH79">
        <v>6.726276627045137E-3</v>
      </c>
      <c r="FI79">
        <v>1</v>
      </c>
      <c r="FJ79">
        <v>2</v>
      </c>
      <c r="FK79">
        <v>2</v>
      </c>
      <c r="FL79" t="s">
        <v>407</v>
      </c>
      <c r="FM79">
        <v>3.05192</v>
      </c>
      <c r="FN79">
        <v>2.76424</v>
      </c>
      <c r="FO79">
        <v>7.5037000000000006E-2</v>
      </c>
      <c r="FP79">
        <v>7.9370099999999999E-2</v>
      </c>
      <c r="FQ79">
        <v>0.12726000000000001</v>
      </c>
      <c r="FR79">
        <v>0.115353</v>
      </c>
      <c r="FS79">
        <v>28917.1</v>
      </c>
      <c r="FT79">
        <v>22583.1</v>
      </c>
      <c r="FU79">
        <v>29387.200000000001</v>
      </c>
      <c r="FV79">
        <v>24016.9</v>
      </c>
      <c r="FW79">
        <v>33670.300000000003</v>
      </c>
      <c r="FX79">
        <v>31010.7</v>
      </c>
      <c r="FY79">
        <v>42394.1</v>
      </c>
      <c r="FZ79">
        <v>39160.800000000003</v>
      </c>
      <c r="GA79">
        <v>2.0156499999999999</v>
      </c>
      <c r="GB79">
        <v>1.8420300000000001</v>
      </c>
      <c r="GC79">
        <v>9.1269599999999999E-3</v>
      </c>
      <c r="GD79">
        <v>0</v>
      </c>
      <c r="GE79">
        <v>29.585999999999999</v>
      </c>
      <c r="GF79">
        <v>999.9</v>
      </c>
      <c r="GG79">
        <v>49.2</v>
      </c>
      <c r="GH79">
        <v>36.299999999999997</v>
      </c>
      <c r="GI79">
        <v>29.520399999999999</v>
      </c>
      <c r="GJ79">
        <v>31.017600000000002</v>
      </c>
      <c r="GK79">
        <v>32.235599999999998</v>
      </c>
      <c r="GL79">
        <v>1</v>
      </c>
      <c r="GM79">
        <v>0.63028200000000001</v>
      </c>
      <c r="GN79">
        <v>3.1155499999999998</v>
      </c>
      <c r="GO79">
        <v>20.238199999999999</v>
      </c>
      <c r="GP79">
        <v>5.2264200000000001</v>
      </c>
      <c r="GQ79">
        <v>11.9201</v>
      </c>
      <c r="GR79">
        <v>4.9637500000000001</v>
      </c>
      <c r="GS79">
        <v>3.2919999999999998</v>
      </c>
      <c r="GT79">
        <v>9999</v>
      </c>
      <c r="GU79">
        <v>9999</v>
      </c>
      <c r="GV79">
        <v>9836.7999999999993</v>
      </c>
      <c r="GW79">
        <v>989.7</v>
      </c>
      <c r="GX79">
        <v>1.8772599999999999</v>
      </c>
      <c r="GY79">
        <v>1.87561</v>
      </c>
      <c r="GZ79">
        <v>1.8742399999999999</v>
      </c>
      <c r="HA79">
        <v>1.87347</v>
      </c>
      <c r="HB79">
        <v>1.87487</v>
      </c>
      <c r="HC79">
        <v>1.86982</v>
      </c>
      <c r="HD79">
        <v>1.87408</v>
      </c>
      <c r="HE79">
        <v>1.8791199999999999</v>
      </c>
      <c r="HF79">
        <v>0</v>
      </c>
      <c r="HG79">
        <v>0</v>
      </c>
      <c r="HH79">
        <v>0</v>
      </c>
      <c r="HI79">
        <v>0</v>
      </c>
      <c r="HJ79" t="s">
        <v>401</v>
      </c>
      <c r="HK79" t="s">
        <v>402</v>
      </c>
      <c r="HL79" t="s">
        <v>403</v>
      </c>
      <c r="HM79" t="s">
        <v>404</v>
      </c>
      <c r="HN79" t="s">
        <v>404</v>
      </c>
      <c r="HO79" t="s">
        <v>403</v>
      </c>
      <c r="HP79">
        <v>0</v>
      </c>
      <c r="HQ79">
        <v>100</v>
      </c>
      <c r="HR79">
        <v>100</v>
      </c>
      <c r="HS79">
        <v>4.0389999999999997</v>
      </c>
      <c r="HT79">
        <v>1.0931</v>
      </c>
      <c r="HU79">
        <v>3.368327444528826</v>
      </c>
      <c r="HV79">
        <v>3.163010181404715E-3</v>
      </c>
      <c r="HW79">
        <v>-2.0387379993135292E-6</v>
      </c>
      <c r="HX79">
        <v>3.1271754133825109E-10</v>
      </c>
      <c r="HY79">
        <v>0.3164029471554915</v>
      </c>
      <c r="HZ79">
        <v>2.270584893602463E-2</v>
      </c>
      <c r="IA79">
        <v>3.1699989254327387E-4</v>
      </c>
      <c r="IB79">
        <v>-2.3669067489602241E-6</v>
      </c>
      <c r="IC79">
        <v>4</v>
      </c>
      <c r="ID79">
        <v>1883</v>
      </c>
      <c r="IE79">
        <v>1</v>
      </c>
      <c r="IF79">
        <v>28</v>
      </c>
      <c r="IG79">
        <v>5.5</v>
      </c>
      <c r="IH79">
        <v>5.4</v>
      </c>
      <c r="II79">
        <v>0.81909200000000004</v>
      </c>
      <c r="IJ79">
        <v>2.4499499999999999</v>
      </c>
      <c r="IK79">
        <v>1.42578</v>
      </c>
      <c r="IL79">
        <v>2.2851599999999999</v>
      </c>
      <c r="IM79">
        <v>1.5478499999999999</v>
      </c>
      <c r="IN79">
        <v>2.3779300000000001</v>
      </c>
      <c r="IO79">
        <v>39.1676</v>
      </c>
      <c r="IP79">
        <v>13.773</v>
      </c>
      <c r="IQ79">
        <v>18</v>
      </c>
      <c r="IR79">
        <v>588.47400000000005</v>
      </c>
      <c r="IS79">
        <v>458.61500000000001</v>
      </c>
      <c r="IT79">
        <v>25.0014</v>
      </c>
      <c r="IU79">
        <v>34.700299999999999</v>
      </c>
      <c r="IV79">
        <v>30.000900000000001</v>
      </c>
      <c r="IW79">
        <v>34.635899999999999</v>
      </c>
      <c r="IX79">
        <v>34.547899999999998</v>
      </c>
      <c r="IY79">
        <v>16.403300000000002</v>
      </c>
      <c r="IZ79">
        <v>22.698899999999998</v>
      </c>
      <c r="JA79">
        <v>6.6735300000000004</v>
      </c>
      <c r="JB79">
        <v>25</v>
      </c>
      <c r="JC79">
        <v>300</v>
      </c>
      <c r="JD79">
        <v>22.931699999999999</v>
      </c>
      <c r="JE79">
        <v>98.294799999999995</v>
      </c>
      <c r="JF79">
        <v>99.655100000000004</v>
      </c>
    </row>
    <row r="80" spans="1:266" x14ac:dyDescent="0.2">
      <c r="A80">
        <v>64</v>
      </c>
      <c r="B80">
        <v>1657605088</v>
      </c>
      <c r="C80">
        <v>12089.5</v>
      </c>
      <c r="D80" t="s">
        <v>589</v>
      </c>
      <c r="E80" t="s">
        <v>590</v>
      </c>
      <c r="F80" t="s">
        <v>394</v>
      </c>
      <c r="H80" t="s">
        <v>395</v>
      </c>
      <c r="I80" t="s">
        <v>494</v>
      </c>
      <c r="J80" t="s">
        <v>582</v>
      </c>
      <c r="K80">
        <v>1657605088</v>
      </c>
      <c r="L80">
        <f t="shared" si="46"/>
        <v>4.6178961952421252E-3</v>
      </c>
      <c r="M80">
        <f t="shared" si="47"/>
        <v>4.6178961952421256</v>
      </c>
      <c r="N80">
        <f t="shared" si="48"/>
        <v>6.6305736068022094</v>
      </c>
      <c r="O80">
        <f t="shared" si="49"/>
        <v>191.77799999999999</v>
      </c>
      <c r="P80">
        <f t="shared" si="50"/>
        <v>155.23833965322754</v>
      </c>
      <c r="Q80">
        <f t="shared" si="51"/>
        <v>15.714950679559955</v>
      </c>
      <c r="R80">
        <f t="shared" si="52"/>
        <v>19.413901347804</v>
      </c>
      <c r="S80">
        <f t="shared" si="53"/>
        <v>0.35382266651247207</v>
      </c>
      <c r="T80">
        <f t="shared" si="54"/>
        <v>1.9160869245644241</v>
      </c>
      <c r="U80">
        <f t="shared" si="55"/>
        <v>0.32112849883073757</v>
      </c>
      <c r="V80">
        <f t="shared" si="56"/>
        <v>0.203390405207869</v>
      </c>
      <c r="W80">
        <f t="shared" si="57"/>
        <v>241.74074099999999</v>
      </c>
      <c r="X80">
        <f t="shared" si="58"/>
        <v>29.400520421661575</v>
      </c>
      <c r="Y80">
        <f t="shared" si="59"/>
        <v>29.400520421661575</v>
      </c>
      <c r="Z80">
        <f t="shared" si="60"/>
        <v>4.1159298370151784</v>
      </c>
      <c r="AA80">
        <f t="shared" si="61"/>
        <v>67.09381689746138</v>
      </c>
      <c r="AB80">
        <f t="shared" si="62"/>
        <v>2.7092787803694001</v>
      </c>
      <c r="AC80">
        <f t="shared" si="63"/>
        <v>4.0380453902480404</v>
      </c>
      <c r="AD80">
        <f t="shared" si="64"/>
        <v>1.4066510566457784</v>
      </c>
      <c r="AE80">
        <f t="shared" si="65"/>
        <v>-203.64922221017773</v>
      </c>
      <c r="AF80">
        <f t="shared" si="66"/>
        <v>-34.163445445481862</v>
      </c>
      <c r="AG80">
        <f t="shared" si="67"/>
        <v>-3.934529017196791</v>
      </c>
      <c r="AH80">
        <f t="shared" si="68"/>
        <v>-6.4556728563829324E-3</v>
      </c>
      <c r="AI80">
        <v>0</v>
      </c>
      <c r="AJ80">
        <v>0</v>
      </c>
      <c r="AK80">
        <f t="shared" si="69"/>
        <v>1</v>
      </c>
      <c r="AL80">
        <f t="shared" si="70"/>
        <v>0</v>
      </c>
      <c r="AM80">
        <f t="shared" si="71"/>
        <v>25627.336873697324</v>
      </c>
      <c r="AN80" t="s">
        <v>397</v>
      </c>
      <c r="AO80" t="s">
        <v>397</v>
      </c>
      <c r="AP80">
        <v>0</v>
      </c>
      <c r="AQ80">
        <v>0</v>
      </c>
      <c r="AR80" t="e">
        <f t="shared" si="72"/>
        <v>#DIV/0!</v>
      </c>
      <c r="AS80">
        <v>0</v>
      </c>
      <c r="AT80" t="s">
        <v>397</v>
      </c>
      <c r="AU80" t="s">
        <v>397</v>
      </c>
      <c r="AV80">
        <v>0</v>
      </c>
      <c r="AW80">
        <v>0</v>
      </c>
      <c r="AX80" t="e">
        <f t="shared" si="73"/>
        <v>#DIV/0!</v>
      </c>
      <c r="AY80">
        <v>0.5</v>
      </c>
      <c r="AZ80">
        <f t="shared" si="74"/>
        <v>1261.1901</v>
      </c>
      <c r="BA80">
        <f t="shared" si="75"/>
        <v>6.6305736068022094</v>
      </c>
      <c r="BB80" t="e">
        <f t="shared" si="76"/>
        <v>#DIV/0!</v>
      </c>
      <c r="BC80">
        <f t="shared" si="77"/>
        <v>5.2573942713332504E-3</v>
      </c>
      <c r="BD80" t="e">
        <f t="shared" si="78"/>
        <v>#DIV/0!</v>
      </c>
      <c r="BE80" t="e">
        <f t="shared" si="79"/>
        <v>#DIV/0!</v>
      </c>
      <c r="BF80" t="s">
        <v>397</v>
      </c>
      <c r="BG80">
        <v>0</v>
      </c>
      <c r="BH80" t="e">
        <f t="shared" si="80"/>
        <v>#DIV/0!</v>
      </c>
      <c r="BI80" t="e">
        <f t="shared" si="81"/>
        <v>#DIV/0!</v>
      </c>
      <c r="BJ80" t="e">
        <f t="shared" si="82"/>
        <v>#DIV/0!</v>
      </c>
      <c r="BK80" t="e">
        <f t="shared" si="83"/>
        <v>#DIV/0!</v>
      </c>
      <c r="BL80" t="e">
        <f t="shared" si="84"/>
        <v>#DIV/0!</v>
      </c>
      <c r="BM80" t="e">
        <f t="shared" si="85"/>
        <v>#DIV/0!</v>
      </c>
      <c r="BN80" t="e">
        <f t="shared" si="86"/>
        <v>#DIV/0!</v>
      </c>
      <c r="BO80" t="e">
        <f t="shared" si="87"/>
        <v>#DIV/0!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f t="shared" si="88"/>
        <v>1499.97</v>
      </c>
      <c r="CI80">
        <f t="shared" si="89"/>
        <v>1261.1901</v>
      </c>
      <c r="CJ80">
        <f t="shared" si="90"/>
        <v>0.84081021620432406</v>
      </c>
      <c r="CK80">
        <f t="shared" si="91"/>
        <v>0.16116371727434547</v>
      </c>
      <c r="CL80">
        <v>6</v>
      </c>
      <c r="CM80">
        <v>0.5</v>
      </c>
      <c r="CN80" t="s">
        <v>398</v>
      </c>
      <c r="CO80">
        <v>2</v>
      </c>
      <c r="CP80">
        <v>1657605088</v>
      </c>
      <c r="CQ80">
        <v>191.77799999999999</v>
      </c>
      <c r="CR80">
        <v>199.97499999999999</v>
      </c>
      <c r="CS80">
        <v>26.763300000000001</v>
      </c>
      <c r="CT80">
        <v>21.861899999999999</v>
      </c>
      <c r="CU80">
        <v>188.03200000000001</v>
      </c>
      <c r="CV80">
        <v>25.694400000000002</v>
      </c>
      <c r="CW80">
        <v>550.16600000000005</v>
      </c>
      <c r="CX80">
        <v>101.131</v>
      </c>
      <c r="CY80">
        <v>0.100118</v>
      </c>
      <c r="CZ80">
        <v>29.069800000000001</v>
      </c>
      <c r="DA80">
        <v>29.572500000000002</v>
      </c>
      <c r="DB80">
        <v>999.9</v>
      </c>
      <c r="DC80">
        <v>0</v>
      </c>
      <c r="DD80">
        <v>0</v>
      </c>
      <c r="DE80">
        <v>4998.75</v>
      </c>
      <c r="DF80">
        <v>0</v>
      </c>
      <c r="DG80">
        <v>955.53099999999995</v>
      </c>
      <c r="DH80">
        <v>-8.1443499999999993</v>
      </c>
      <c r="DI80">
        <v>197.10599999999999</v>
      </c>
      <c r="DJ80">
        <v>204.44399999999999</v>
      </c>
      <c r="DK80">
        <v>4.9014199999999999</v>
      </c>
      <c r="DL80">
        <v>199.97499999999999</v>
      </c>
      <c r="DM80">
        <v>21.861899999999999</v>
      </c>
      <c r="DN80">
        <v>2.70661</v>
      </c>
      <c r="DO80">
        <v>2.2109299999999998</v>
      </c>
      <c r="DP80">
        <v>22.325299999999999</v>
      </c>
      <c r="DQ80">
        <v>19.041699999999999</v>
      </c>
      <c r="DR80">
        <v>1499.97</v>
      </c>
      <c r="DS80">
        <v>0.97299599999999997</v>
      </c>
      <c r="DT80">
        <v>2.7003900000000001E-2</v>
      </c>
      <c r="DU80">
        <v>0</v>
      </c>
      <c r="DV80">
        <v>2.7715999999999998</v>
      </c>
      <c r="DW80">
        <v>0</v>
      </c>
      <c r="DX80">
        <v>16826.7</v>
      </c>
      <c r="DY80">
        <v>13303.2</v>
      </c>
      <c r="DZ80">
        <v>38.5</v>
      </c>
      <c r="EA80">
        <v>40.186999999999998</v>
      </c>
      <c r="EB80">
        <v>39</v>
      </c>
      <c r="EC80">
        <v>39.25</v>
      </c>
      <c r="ED80">
        <v>38.625</v>
      </c>
      <c r="EE80">
        <v>1459.46</v>
      </c>
      <c r="EF80">
        <v>40.51</v>
      </c>
      <c r="EG80">
        <v>0</v>
      </c>
      <c r="EH80">
        <v>1657605088.0999999</v>
      </c>
      <c r="EI80">
        <v>0</v>
      </c>
      <c r="EJ80">
        <v>2.2838461538461541</v>
      </c>
      <c r="EK80">
        <v>-0.20125129632220889</v>
      </c>
      <c r="EL80">
        <v>-382.38290652085402</v>
      </c>
      <c r="EM80">
        <v>16959.303846153849</v>
      </c>
      <c r="EN80">
        <v>15</v>
      </c>
      <c r="EO80">
        <v>1657605112</v>
      </c>
      <c r="EP80" t="s">
        <v>591</v>
      </c>
      <c r="EQ80">
        <v>1657605112</v>
      </c>
      <c r="ER80">
        <v>1657604670</v>
      </c>
      <c r="ES80">
        <v>54</v>
      </c>
      <c r="ET80">
        <v>-7.1999999999999995E-2</v>
      </c>
      <c r="EU80">
        <v>2.4E-2</v>
      </c>
      <c r="EV80">
        <v>3.746</v>
      </c>
      <c r="EW80">
        <v>0.94699999999999995</v>
      </c>
      <c r="EX80">
        <v>200</v>
      </c>
      <c r="EY80">
        <v>23</v>
      </c>
      <c r="EZ80">
        <v>0.19</v>
      </c>
      <c r="FA80">
        <v>0.02</v>
      </c>
      <c r="FB80">
        <v>-8.1478102439024394</v>
      </c>
      <c r="FC80">
        <v>-0.1120754006968538</v>
      </c>
      <c r="FD80">
        <v>3.619894908108047E-2</v>
      </c>
      <c r="FE80">
        <v>0</v>
      </c>
      <c r="FF80">
        <v>4.9160741463414626</v>
      </c>
      <c r="FG80">
        <v>-0.2025200696864107</v>
      </c>
      <c r="FH80">
        <v>2.6126723724262741E-2</v>
      </c>
      <c r="FI80">
        <v>1</v>
      </c>
      <c r="FJ80">
        <v>1</v>
      </c>
      <c r="FK80">
        <v>2</v>
      </c>
      <c r="FL80" t="s">
        <v>400</v>
      </c>
      <c r="FM80">
        <v>3.05158</v>
      </c>
      <c r="FN80">
        <v>2.7640600000000002</v>
      </c>
      <c r="FO80">
        <v>5.2642500000000002E-2</v>
      </c>
      <c r="FP80">
        <v>5.5948299999999999E-2</v>
      </c>
      <c r="FQ80">
        <v>0.124863</v>
      </c>
      <c r="FR80">
        <v>0.111619</v>
      </c>
      <c r="FS80">
        <v>29608.9</v>
      </c>
      <c r="FT80">
        <v>23150</v>
      </c>
      <c r="FU80">
        <v>29379.4</v>
      </c>
      <c r="FV80">
        <v>24009.3</v>
      </c>
      <c r="FW80">
        <v>33753</v>
      </c>
      <c r="FX80">
        <v>31132.1</v>
      </c>
      <c r="FY80">
        <v>42382</v>
      </c>
      <c r="FZ80">
        <v>39149.4</v>
      </c>
      <c r="GA80">
        <v>2.0143499999999999</v>
      </c>
      <c r="GB80">
        <v>1.83683</v>
      </c>
      <c r="GC80">
        <v>1.08816E-2</v>
      </c>
      <c r="GD80">
        <v>0</v>
      </c>
      <c r="GE80">
        <v>29.395299999999999</v>
      </c>
      <c r="GF80">
        <v>999.9</v>
      </c>
      <c r="GG80">
        <v>48.7</v>
      </c>
      <c r="GH80">
        <v>36.5</v>
      </c>
      <c r="GI80">
        <v>29.544599999999999</v>
      </c>
      <c r="GJ80">
        <v>31.067599999999999</v>
      </c>
      <c r="GK80">
        <v>31.999199999999998</v>
      </c>
      <c r="GL80">
        <v>1</v>
      </c>
      <c r="GM80">
        <v>0.64443600000000001</v>
      </c>
      <c r="GN80">
        <v>3.0958299999999999</v>
      </c>
      <c r="GO80">
        <v>20.238900000000001</v>
      </c>
      <c r="GP80">
        <v>5.2261300000000004</v>
      </c>
      <c r="GQ80">
        <v>11.9201</v>
      </c>
      <c r="GR80">
        <v>4.9637500000000001</v>
      </c>
      <c r="GS80">
        <v>3.2919999999999998</v>
      </c>
      <c r="GT80">
        <v>9999</v>
      </c>
      <c r="GU80">
        <v>9999</v>
      </c>
      <c r="GV80">
        <v>9841.6</v>
      </c>
      <c r="GW80">
        <v>989.8</v>
      </c>
      <c r="GX80">
        <v>1.8772200000000001</v>
      </c>
      <c r="GY80">
        <v>1.8755900000000001</v>
      </c>
      <c r="GZ80">
        <v>1.8742399999999999</v>
      </c>
      <c r="HA80">
        <v>1.87347</v>
      </c>
      <c r="HB80">
        <v>1.8748800000000001</v>
      </c>
      <c r="HC80">
        <v>1.86981</v>
      </c>
      <c r="HD80">
        <v>1.87408</v>
      </c>
      <c r="HE80">
        <v>1.87913</v>
      </c>
      <c r="HF80">
        <v>0</v>
      </c>
      <c r="HG80">
        <v>0</v>
      </c>
      <c r="HH80">
        <v>0</v>
      </c>
      <c r="HI80">
        <v>0</v>
      </c>
      <c r="HJ80" t="s">
        <v>401</v>
      </c>
      <c r="HK80" t="s">
        <v>402</v>
      </c>
      <c r="HL80" t="s">
        <v>403</v>
      </c>
      <c r="HM80" t="s">
        <v>404</v>
      </c>
      <c r="HN80" t="s">
        <v>404</v>
      </c>
      <c r="HO80" t="s">
        <v>403</v>
      </c>
      <c r="HP80">
        <v>0</v>
      </c>
      <c r="HQ80">
        <v>100</v>
      </c>
      <c r="HR80">
        <v>100</v>
      </c>
      <c r="HS80">
        <v>3.746</v>
      </c>
      <c r="HT80">
        <v>1.0689</v>
      </c>
      <c r="HU80">
        <v>3.2735867262483489</v>
      </c>
      <c r="HV80">
        <v>3.163010181404715E-3</v>
      </c>
      <c r="HW80">
        <v>-2.0387379993135292E-6</v>
      </c>
      <c r="HX80">
        <v>3.1271754133825109E-10</v>
      </c>
      <c r="HY80">
        <v>0.3164029471554915</v>
      </c>
      <c r="HZ80">
        <v>2.270584893602463E-2</v>
      </c>
      <c r="IA80">
        <v>3.1699989254327387E-4</v>
      </c>
      <c r="IB80">
        <v>-2.3669067489602241E-6</v>
      </c>
      <c r="IC80">
        <v>4</v>
      </c>
      <c r="ID80">
        <v>1883</v>
      </c>
      <c r="IE80">
        <v>1</v>
      </c>
      <c r="IF80">
        <v>28</v>
      </c>
      <c r="IG80">
        <v>1.3</v>
      </c>
      <c r="IH80">
        <v>7</v>
      </c>
      <c r="II80">
        <v>0.59204100000000004</v>
      </c>
      <c r="IJ80">
        <v>2.4865699999999999</v>
      </c>
      <c r="IK80">
        <v>1.42578</v>
      </c>
      <c r="IL80">
        <v>2.2863799999999999</v>
      </c>
      <c r="IM80">
        <v>1.5478499999999999</v>
      </c>
      <c r="IN80">
        <v>2.2802699999999998</v>
      </c>
      <c r="IO80">
        <v>39.316899999999997</v>
      </c>
      <c r="IP80">
        <v>13.738</v>
      </c>
      <c r="IQ80">
        <v>18</v>
      </c>
      <c r="IR80">
        <v>589.12199999999996</v>
      </c>
      <c r="IS80">
        <v>456.625</v>
      </c>
      <c r="IT80">
        <v>25.000699999999998</v>
      </c>
      <c r="IU80">
        <v>34.848500000000001</v>
      </c>
      <c r="IV80">
        <v>30.000699999999998</v>
      </c>
      <c r="IW80">
        <v>34.818800000000003</v>
      </c>
      <c r="IX80">
        <v>34.727400000000003</v>
      </c>
      <c r="IY80">
        <v>11.8712</v>
      </c>
      <c r="IZ80">
        <v>26.497199999999999</v>
      </c>
      <c r="JA80">
        <v>4.8517900000000003</v>
      </c>
      <c r="JB80">
        <v>25</v>
      </c>
      <c r="JC80">
        <v>200</v>
      </c>
      <c r="JD80">
        <v>21.8689</v>
      </c>
      <c r="JE80">
        <v>98.267399999999995</v>
      </c>
      <c r="JF80">
        <v>99.625100000000003</v>
      </c>
    </row>
    <row r="81" spans="1:266" x14ac:dyDescent="0.2">
      <c r="A81">
        <v>65</v>
      </c>
      <c r="B81">
        <v>1657605188</v>
      </c>
      <c r="C81">
        <v>12189.5</v>
      </c>
      <c r="D81" t="s">
        <v>592</v>
      </c>
      <c r="E81" t="s">
        <v>593</v>
      </c>
      <c r="F81" t="s">
        <v>394</v>
      </c>
      <c r="H81" t="s">
        <v>395</v>
      </c>
      <c r="I81" t="s">
        <v>494</v>
      </c>
      <c r="J81" t="s">
        <v>582</v>
      </c>
      <c r="K81">
        <v>1657605188</v>
      </c>
      <c r="L81">
        <f t="shared" ref="L81:L112" si="92">(M81)/1000</f>
        <v>4.591994564226134E-3</v>
      </c>
      <c r="M81">
        <f t="shared" ref="M81:M91" si="93">1000*CW81*AK81*(CS81-CT81)/(100*CL81*(1000-AK81*CS81))</f>
        <v>4.5919945642261339</v>
      </c>
      <c r="N81">
        <f t="shared" ref="N81:N91" si="94">CW81*AK81*(CR81-CQ81*(1000-AK81*CT81)/(1000-AK81*CS81))/(100*CL81)</f>
        <v>1.7090494225260908</v>
      </c>
      <c r="O81">
        <f t="shared" ref="O81:O112" si="95">CQ81 - IF(AK81&gt;1, N81*CL81*100/(AM81*DE81), 0)</f>
        <v>97.599000000000004</v>
      </c>
      <c r="P81">
        <f t="shared" ref="P81:P112" si="96">((V81-L81/2)*O81-N81)/(V81+L81/2)</f>
        <v>87.163739323635141</v>
      </c>
      <c r="Q81">
        <f t="shared" ref="Q81:Q112" si="97">P81*(CX81+CY81)/1000</f>
        <v>8.8239523782378768</v>
      </c>
      <c r="R81">
        <f t="shared" ref="R81:R91" si="98">(CQ81 - IF(AK81&gt;1, N81*CL81*100/(AM81*DE81), 0))*(CX81+CY81)/1000</f>
        <v>9.8803577593889997</v>
      </c>
      <c r="S81">
        <f t="shared" ref="S81:S112" si="99">2/((1/U81-1/T81)+SIGN(U81)*SQRT((1/U81-1/T81)*(1/U81-1/T81) + 4*CM81/((CM81+1)*(CM81+1))*(2*1/U81*1/T81-1/T81*1/T81)))</f>
        <v>0.35587438749972178</v>
      </c>
      <c r="T81">
        <f t="shared" ref="T81:T91" si="100">IF(LEFT(CN81,1)&lt;&gt;"0",IF(LEFT(CN81,1)="1",3,CO81),$D$5+$E$5*(DE81*CX81/($K$5*1000))+$F$5*(DE81*CX81/($K$5*1000))*MAX(MIN(CL81,$J$5),$I$5)*MAX(MIN(CL81,$J$5),$I$5)+$G$5*MAX(MIN(CL81,$J$5),$I$5)*(DE81*CX81/($K$5*1000))+$H$5*(DE81*CX81/($K$5*1000))*(DE81*CX81/($K$5*1000)))</f>
        <v>1.9106334987137217</v>
      </c>
      <c r="U81">
        <f t="shared" ref="U81:U91" si="101">L81*(1000-(1000*0.61365*EXP(17.502*Y81/(240.97+Y81))/(CX81+CY81)+CS81)/2)/(1000*0.61365*EXP(17.502*Y81/(240.97+Y81))/(CX81+CY81)-CS81)</f>
        <v>0.32273393772069137</v>
      </c>
      <c r="V81">
        <f t="shared" ref="V81:V91" si="102">1/((CM81+1)/(S81/1.6)+1/(T81/1.37)) + CM81/((CM81+1)/(S81/1.6) + CM81/(T81/1.37))</f>
        <v>0.20442845042487673</v>
      </c>
      <c r="W81">
        <f t="shared" ref="W81:W91" si="103">(CH81*CK81)</f>
        <v>241.79558399999996</v>
      </c>
      <c r="X81">
        <f t="shared" ref="X81:X112" si="104">(CZ81+(W81+2*0.95*0.0000000567*(((CZ81+$B$7)+273)^4-(CZ81+273)^4)-44100*L81)/(1.84*29.3*T81+8*0.95*0.0000000567*(CZ81+273)^3))</f>
        <v>29.361704552255546</v>
      </c>
      <c r="Y81">
        <f t="shared" ref="Y81:Y112" si="105">($C$7*DA81+$D$7*DB81+$E$7*X81)</f>
        <v>29.361704552255546</v>
      </c>
      <c r="Z81">
        <f t="shared" ref="Z81:Z112" si="106">0.61365*EXP(17.502*Y81/(240.97+Y81))</f>
        <v>4.1067214121499322</v>
      </c>
      <c r="AA81">
        <f t="shared" ref="AA81:AA112" si="107">(AB81/AC81*100)</f>
        <v>67.426873782615274</v>
      </c>
      <c r="AB81">
        <f t="shared" ref="AB81:AB91" si="108">CS81*(CX81+CY81)/1000</f>
        <v>2.7148484534924999</v>
      </c>
      <c r="AC81">
        <f t="shared" ref="AC81:AC91" si="109">0.61365*EXP(17.502*CZ81/(240.97+CZ81))</f>
        <v>4.0263596711382332</v>
      </c>
      <c r="AD81">
        <f t="shared" ref="AD81:AD91" si="110">(Z81-CS81*(CX81+CY81)/1000)</f>
        <v>1.3918729586574323</v>
      </c>
      <c r="AE81">
        <f t="shared" ref="AE81:AE91" si="111">(-L81*44100)</f>
        <v>-202.50696028237252</v>
      </c>
      <c r="AF81">
        <f t="shared" ref="AF81:AF91" si="112">2*29.3*T81*0.92*(CZ81-Y81)</f>
        <v>-35.228545938435595</v>
      </c>
      <c r="AG81">
        <f t="shared" ref="AG81:AG91" si="113">2*0.95*0.0000000567*(((CZ81+$B$7)+273)^4-(Y81+273)^4)</f>
        <v>-4.0669793835208541</v>
      </c>
      <c r="AH81">
        <f t="shared" ref="AH81:AH112" si="114">W81+AG81+AE81+AF81</f>
        <v>-6.9016043289948925E-3</v>
      </c>
      <c r="AI81">
        <v>0</v>
      </c>
      <c r="AJ81">
        <v>0</v>
      </c>
      <c r="AK81">
        <f t="shared" ref="AK81:AK91" si="115">IF(AI81*$H$13&gt;=AM81,1,(AM81/(AM81-AI81*$H$13)))</f>
        <v>1</v>
      </c>
      <c r="AL81">
        <f t="shared" ref="AL81:AL112" si="116">(AK81-1)*100</f>
        <v>0</v>
      </c>
      <c r="AM81">
        <f t="shared" ref="AM81:AM91" si="117">MAX(0,($B$13+$C$13*DE81)/(1+$D$13*DE81)*CX81/(CZ81+273)*$E$13)</f>
        <v>25495.165930915744</v>
      </c>
      <c r="AN81" t="s">
        <v>397</v>
      </c>
      <c r="AO81" t="s">
        <v>397</v>
      </c>
      <c r="AP81">
        <v>0</v>
      </c>
      <c r="AQ81">
        <v>0</v>
      </c>
      <c r="AR81" t="e">
        <f t="shared" ref="AR81:AR112" si="118">1-AP81/AQ81</f>
        <v>#DIV/0!</v>
      </c>
      <c r="AS81">
        <v>0</v>
      </c>
      <c r="AT81" t="s">
        <v>397</v>
      </c>
      <c r="AU81" t="s">
        <v>397</v>
      </c>
      <c r="AV81">
        <v>0</v>
      </c>
      <c r="AW81">
        <v>0</v>
      </c>
      <c r="AX81" t="e">
        <f t="shared" ref="AX81:AX112" si="119">1-AV81/AW81</f>
        <v>#DIV/0!</v>
      </c>
      <c r="AY81">
        <v>0.5</v>
      </c>
      <c r="AZ81">
        <f t="shared" ref="AZ81:AZ91" si="120">CI81</f>
        <v>1261.4759999999999</v>
      </c>
      <c r="BA81">
        <f t="shared" ref="BA81:BA91" si="121">N81</f>
        <v>1.7090494225260908</v>
      </c>
      <c r="BB81" t="e">
        <f t="shared" ref="BB81:BB91" si="122">AX81*AY81*AZ81</f>
        <v>#DIV/0!</v>
      </c>
      <c r="BC81">
        <f t="shared" ref="BC81:BC91" si="123">(BA81-AS81)/AZ81</f>
        <v>1.3548013775340085E-3</v>
      </c>
      <c r="BD81" t="e">
        <f t="shared" ref="BD81:BD91" si="124">(AQ81-AW81)/AW81</f>
        <v>#DIV/0!</v>
      </c>
      <c r="BE81" t="e">
        <f t="shared" ref="BE81:BE91" si="125">AP81/(AR81+AP81/AW81)</f>
        <v>#DIV/0!</v>
      </c>
      <c r="BF81" t="s">
        <v>397</v>
      </c>
      <c r="BG81">
        <v>0</v>
      </c>
      <c r="BH81" t="e">
        <f t="shared" ref="BH81:BH112" si="126">IF(BG81&lt;&gt;0, BG81, BE81)</f>
        <v>#DIV/0!</v>
      </c>
      <c r="BI81" t="e">
        <f t="shared" ref="BI81:BI112" si="127">1-BH81/AW81</f>
        <v>#DIV/0!</v>
      </c>
      <c r="BJ81" t="e">
        <f t="shared" ref="BJ81:BJ91" si="128">(AW81-AV81)/(AW81-BH81)</f>
        <v>#DIV/0!</v>
      </c>
      <c r="BK81" t="e">
        <f t="shared" ref="BK81:BK91" si="129">(AQ81-AW81)/(AQ81-BH81)</f>
        <v>#DIV/0!</v>
      </c>
      <c r="BL81" t="e">
        <f t="shared" ref="BL81:BL91" si="130">(AW81-AV81)/(AW81-AP81)</f>
        <v>#DIV/0!</v>
      </c>
      <c r="BM81" t="e">
        <f t="shared" ref="BM81:BM91" si="131">(AQ81-AW81)/(AQ81-AP81)</f>
        <v>#DIV/0!</v>
      </c>
      <c r="BN81" t="e">
        <f t="shared" ref="BN81:BN91" si="132">(BJ81*BH81/AV81)</f>
        <v>#DIV/0!</v>
      </c>
      <c r="BO81" t="e">
        <f t="shared" ref="BO81:BO112" si="133">(1-BN81)</f>
        <v>#DIV/0!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f t="shared" ref="CH81:CH91" si="134">$B$11*DF81+$C$11*DG81+$F$11*DR81*(1-DU81)</f>
        <v>1500.31</v>
      </c>
      <c r="CI81">
        <f t="shared" ref="CI81:CI112" si="135">CH81*CJ81</f>
        <v>1261.4759999999999</v>
      </c>
      <c r="CJ81">
        <f t="shared" ref="CJ81:CJ91" si="136">($B$11*$D$9+$C$11*$D$9+$F$11*((EE81+DW81)/MAX(EE81+DW81+EF81, 0.1)*$I$9+EF81/MAX(EE81+DW81+EF81, 0.1)*$J$9))/($B$11+$C$11+$F$11)</f>
        <v>0.84081023255193921</v>
      </c>
      <c r="CK81">
        <f t="shared" ref="CK81:CK91" si="137">($B$11*$K$9+$C$11*$K$9+$F$11*((EE81+DW81)/MAX(EE81+DW81+EF81, 0.1)*$P$9+EF81/MAX(EE81+DW81+EF81, 0.1)*$Q$9))/($B$11+$C$11+$F$11)</f>
        <v>0.16116374882524276</v>
      </c>
      <c r="CL81">
        <v>6</v>
      </c>
      <c r="CM81">
        <v>0.5</v>
      </c>
      <c r="CN81" t="s">
        <v>398</v>
      </c>
      <c r="CO81">
        <v>2</v>
      </c>
      <c r="CP81">
        <v>1657605188</v>
      </c>
      <c r="CQ81">
        <v>97.599000000000004</v>
      </c>
      <c r="CR81">
        <v>99.951800000000006</v>
      </c>
      <c r="CS81">
        <v>26.817499999999999</v>
      </c>
      <c r="CT81">
        <v>21.9435</v>
      </c>
      <c r="CU81">
        <v>94.152000000000001</v>
      </c>
      <c r="CV81">
        <v>25.7468</v>
      </c>
      <c r="CW81">
        <v>550.125</v>
      </c>
      <c r="CX81">
        <v>101.134</v>
      </c>
      <c r="CY81">
        <v>0.10021099999999999</v>
      </c>
      <c r="CZ81">
        <v>29.0197</v>
      </c>
      <c r="DA81">
        <v>29.538</v>
      </c>
      <c r="DB81">
        <v>999.9</v>
      </c>
      <c r="DC81">
        <v>0</v>
      </c>
      <c r="DD81">
        <v>0</v>
      </c>
      <c r="DE81">
        <v>4975.62</v>
      </c>
      <c r="DF81">
        <v>0</v>
      </c>
      <c r="DG81">
        <v>152.62899999999999</v>
      </c>
      <c r="DH81">
        <v>-2.3180900000000002</v>
      </c>
      <c r="DI81">
        <v>100.324</v>
      </c>
      <c r="DJ81">
        <v>102.194</v>
      </c>
      <c r="DK81">
        <v>4.8740199999999998</v>
      </c>
      <c r="DL81">
        <v>99.951800000000006</v>
      </c>
      <c r="DM81">
        <v>21.9435</v>
      </c>
      <c r="DN81">
        <v>2.7121599999999999</v>
      </c>
      <c r="DO81">
        <v>2.21923</v>
      </c>
      <c r="DP81">
        <v>22.359000000000002</v>
      </c>
      <c r="DQ81">
        <v>19.101800000000001</v>
      </c>
      <c r="DR81">
        <v>1500.31</v>
      </c>
      <c r="DS81">
        <v>0.97299100000000005</v>
      </c>
      <c r="DT81">
        <v>2.7008999999999998E-2</v>
      </c>
      <c r="DU81">
        <v>0</v>
      </c>
      <c r="DV81">
        <v>1.9977</v>
      </c>
      <c r="DW81">
        <v>0</v>
      </c>
      <c r="DX81">
        <v>17137.3</v>
      </c>
      <c r="DY81">
        <v>13306.3</v>
      </c>
      <c r="DZ81">
        <v>38.5</v>
      </c>
      <c r="EA81">
        <v>40.125</v>
      </c>
      <c r="EB81">
        <v>39</v>
      </c>
      <c r="EC81">
        <v>39.186999999999998</v>
      </c>
      <c r="ED81">
        <v>38.561999999999998</v>
      </c>
      <c r="EE81">
        <v>1459.79</v>
      </c>
      <c r="EF81">
        <v>40.520000000000003</v>
      </c>
      <c r="EG81">
        <v>0</v>
      </c>
      <c r="EH81">
        <v>1657605188.3</v>
      </c>
      <c r="EI81">
        <v>0</v>
      </c>
      <c r="EJ81">
        <v>2.275188</v>
      </c>
      <c r="EK81">
        <v>0.66076153555882633</v>
      </c>
      <c r="EL81">
        <v>-829.00769521827249</v>
      </c>
      <c r="EM81">
        <v>17157.856</v>
      </c>
      <c r="EN81">
        <v>15</v>
      </c>
      <c r="EO81">
        <v>1657605213.5</v>
      </c>
      <c r="EP81" t="s">
        <v>594</v>
      </c>
      <c r="EQ81">
        <v>1657605213.5</v>
      </c>
      <c r="ER81">
        <v>1657604670</v>
      </c>
      <c r="ES81">
        <v>55</v>
      </c>
      <c r="ET81">
        <v>-4.1000000000000002E-2</v>
      </c>
      <c r="EU81">
        <v>2.4E-2</v>
      </c>
      <c r="EV81">
        <v>3.4470000000000001</v>
      </c>
      <c r="EW81">
        <v>0.94699999999999995</v>
      </c>
      <c r="EX81">
        <v>100</v>
      </c>
      <c r="EY81">
        <v>23</v>
      </c>
      <c r="EZ81">
        <v>0.21</v>
      </c>
      <c r="FA81">
        <v>0.02</v>
      </c>
      <c r="FB81">
        <v>-2.349476341463415</v>
      </c>
      <c r="FC81">
        <v>-0.12196097560975611</v>
      </c>
      <c r="FD81">
        <v>2.5731624630545659E-2</v>
      </c>
      <c r="FE81">
        <v>0</v>
      </c>
      <c r="FF81">
        <v>4.8476139024390239</v>
      </c>
      <c r="FG81">
        <v>-0.18225930313588379</v>
      </c>
      <c r="FH81">
        <v>1.920315216477889E-2</v>
      </c>
      <c r="FI81">
        <v>1</v>
      </c>
      <c r="FJ81">
        <v>1</v>
      </c>
      <c r="FK81">
        <v>2</v>
      </c>
      <c r="FL81" t="s">
        <v>400</v>
      </c>
      <c r="FM81">
        <v>3.05132</v>
      </c>
      <c r="FN81">
        <v>2.7640500000000001</v>
      </c>
      <c r="FO81">
        <v>2.7335700000000001E-2</v>
      </c>
      <c r="FP81">
        <v>2.9145500000000001E-2</v>
      </c>
      <c r="FQ81">
        <v>0.12499499999999999</v>
      </c>
      <c r="FR81">
        <v>0.111868</v>
      </c>
      <c r="FS81">
        <v>30385.1</v>
      </c>
      <c r="FT81">
        <v>23801.5</v>
      </c>
      <c r="FU81">
        <v>29365.8</v>
      </c>
      <c r="FV81">
        <v>24004.1</v>
      </c>
      <c r="FW81">
        <v>33731.9</v>
      </c>
      <c r="FX81">
        <v>31115.4</v>
      </c>
      <c r="FY81">
        <v>42362.5</v>
      </c>
      <c r="FZ81">
        <v>39140.199999999997</v>
      </c>
      <c r="GA81">
        <v>2.0131999999999999</v>
      </c>
      <c r="GB81">
        <v>1.8329</v>
      </c>
      <c r="GC81">
        <v>1.3384999999999999E-2</v>
      </c>
      <c r="GD81">
        <v>0</v>
      </c>
      <c r="GE81">
        <v>29.32</v>
      </c>
      <c r="GF81">
        <v>999.9</v>
      </c>
      <c r="GG81">
        <v>48.3</v>
      </c>
      <c r="GH81">
        <v>36.700000000000003</v>
      </c>
      <c r="GI81">
        <v>29.620699999999999</v>
      </c>
      <c r="GJ81">
        <v>31.047599999999999</v>
      </c>
      <c r="GK81">
        <v>32.203499999999998</v>
      </c>
      <c r="GL81">
        <v>1</v>
      </c>
      <c r="GM81">
        <v>0.65748499999999999</v>
      </c>
      <c r="GN81">
        <v>3.06345</v>
      </c>
      <c r="GO81">
        <v>20.238900000000001</v>
      </c>
      <c r="GP81">
        <v>5.2258300000000002</v>
      </c>
      <c r="GQ81">
        <v>11.9201</v>
      </c>
      <c r="GR81">
        <v>4.9637000000000002</v>
      </c>
      <c r="GS81">
        <v>3.2919999999999998</v>
      </c>
      <c r="GT81">
        <v>9999</v>
      </c>
      <c r="GU81">
        <v>9999</v>
      </c>
      <c r="GV81">
        <v>9845.4</v>
      </c>
      <c r="GW81">
        <v>989.8</v>
      </c>
      <c r="GX81">
        <v>1.8772800000000001</v>
      </c>
      <c r="GY81">
        <v>1.87561</v>
      </c>
      <c r="GZ81">
        <v>1.8742399999999999</v>
      </c>
      <c r="HA81">
        <v>1.87348</v>
      </c>
      <c r="HB81">
        <v>1.87487</v>
      </c>
      <c r="HC81">
        <v>1.8698399999999999</v>
      </c>
      <c r="HD81">
        <v>1.87408</v>
      </c>
      <c r="HE81">
        <v>1.87913</v>
      </c>
      <c r="HF81">
        <v>0</v>
      </c>
      <c r="HG81">
        <v>0</v>
      </c>
      <c r="HH81">
        <v>0</v>
      </c>
      <c r="HI81">
        <v>0</v>
      </c>
      <c r="HJ81" t="s">
        <v>401</v>
      </c>
      <c r="HK81" t="s">
        <v>402</v>
      </c>
      <c r="HL81" t="s">
        <v>403</v>
      </c>
      <c r="HM81" t="s">
        <v>404</v>
      </c>
      <c r="HN81" t="s">
        <v>404</v>
      </c>
      <c r="HO81" t="s">
        <v>403</v>
      </c>
      <c r="HP81">
        <v>0</v>
      </c>
      <c r="HQ81">
        <v>100</v>
      </c>
      <c r="HR81">
        <v>100</v>
      </c>
      <c r="HS81">
        <v>3.4470000000000001</v>
      </c>
      <c r="HT81">
        <v>1.0707</v>
      </c>
      <c r="HU81">
        <v>3.201767374382841</v>
      </c>
      <c r="HV81">
        <v>3.163010181404715E-3</v>
      </c>
      <c r="HW81">
        <v>-2.0387379993135292E-6</v>
      </c>
      <c r="HX81">
        <v>3.1271754133825109E-10</v>
      </c>
      <c r="HY81">
        <v>0.3164029471554915</v>
      </c>
      <c r="HZ81">
        <v>2.270584893602463E-2</v>
      </c>
      <c r="IA81">
        <v>3.1699989254327387E-4</v>
      </c>
      <c r="IB81">
        <v>-2.3669067489602241E-6</v>
      </c>
      <c r="IC81">
        <v>4</v>
      </c>
      <c r="ID81">
        <v>1883</v>
      </c>
      <c r="IE81">
        <v>1</v>
      </c>
      <c r="IF81">
        <v>28</v>
      </c>
      <c r="IG81">
        <v>1.3</v>
      </c>
      <c r="IH81">
        <v>8.6</v>
      </c>
      <c r="II81">
        <v>0.35888700000000001</v>
      </c>
      <c r="IJ81">
        <v>2.5109900000000001</v>
      </c>
      <c r="IK81">
        <v>1.42578</v>
      </c>
      <c r="IL81">
        <v>2.2863799999999999</v>
      </c>
      <c r="IM81">
        <v>1.5478499999999999</v>
      </c>
      <c r="IN81">
        <v>2.2705099999999998</v>
      </c>
      <c r="IO81">
        <v>39.4666</v>
      </c>
      <c r="IP81">
        <v>13.720499999999999</v>
      </c>
      <c r="IQ81">
        <v>18</v>
      </c>
      <c r="IR81">
        <v>589.75599999999997</v>
      </c>
      <c r="IS81">
        <v>455.38</v>
      </c>
      <c r="IT81">
        <v>25.001000000000001</v>
      </c>
      <c r="IU81">
        <v>34.985500000000002</v>
      </c>
      <c r="IV81">
        <v>30.000699999999998</v>
      </c>
      <c r="IW81">
        <v>34.987900000000003</v>
      </c>
      <c r="IX81">
        <v>34.900199999999998</v>
      </c>
      <c r="IY81">
        <v>7.2069099999999997</v>
      </c>
      <c r="IZ81">
        <v>26.636700000000001</v>
      </c>
      <c r="JA81">
        <v>3.2305100000000002</v>
      </c>
      <c r="JB81">
        <v>25</v>
      </c>
      <c r="JC81">
        <v>100</v>
      </c>
      <c r="JD81">
        <v>21.899799999999999</v>
      </c>
      <c r="JE81">
        <v>98.222200000000001</v>
      </c>
      <c r="JF81">
        <v>99.602400000000003</v>
      </c>
    </row>
    <row r="82" spans="1:266" x14ac:dyDescent="0.2">
      <c r="A82">
        <v>66</v>
      </c>
      <c r="B82">
        <v>1657605289.5</v>
      </c>
      <c r="C82">
        <v>12291</v>
      </c>
      <c r="D82" t="s">
        <v>595</v>
      </c>
      <c r="E82" t="s">
        <v>596</v>
      </c>
      <c r="F82" t="s">
        <v>394</v>
      </c>
      <c r="H82" t="s">
        <v>395</v>
      </c>
      <c r="I82" t="s">
        <v>494</v>
      </c>
      <c r="J82" t="s">
        <v>582</v>
      </c>
      <c r="K82">
        <v>1657605289.5</v>
      </c>
      <c r="L82">
        <f t="shared" si="92"/>
        <v>4.4509288636503915E-3</v>
      </c>
      <c r="M82">
        <f t="shared" si="93"/>
        <v>4.4509288636503914</v>
      </c>
      <c r="N82">
        <f t="shared" si="94"/>
        <v>-0.81620858676459929</v>
      </c>
      <c r="O82">
        <f t="shared" si="95"/>
        <v>50.639399999999988</v>
      </c>
      <c r="P82">
        <f t="shared" si="96"/>
        <v>53.638192511144695</v>
      </c>
      <c r="Q82">
        <f t="shared" si="97"/>
        <v>5.4299887199892227</v>
      </c>
      <c r="R82">
        <f t="shared" si="98"/>
        <v>5.1264100804643986</v>
      </c>
      <c r="S82">
        <f t="shared" si="99"/>
        <v>0.33765601600707651</v>
      </c>
      <c r="T82">
        <f t="shared" si="100"/>
        <v>1.9141819338003403</v>
      </c>
      <c r="U82">
        <f t="shared" si="101"/>
        <v>0.30771926638271346</v>
      </c>
      <c r="V82">
        <f t="shared" si="102"/>
        <v>0.19479257448582388</v>
      </c>
      <c r="W82">
        <f t="shared" si="103"/>
        <v>241.74872099999999</v>
      </c>
      <c r="X82">
        <f t="shared" si="104"/>
        <v>29.470869277937627</v>
      </c>
      <c r="Y82">
        <f t="shared" si="105"/>
        <v>29.470869277937627</v>
      </c>
      <c r="Z82">
        <f t="shared" si="106"/>
        <v>4.1326648251713518</v>
      </c>
      <c r="AA82">
        <f t="shared" si="107"/>
        <v>67.284970759758409</v>
      </c>
      <c r="AB82">
        <f t="shared" si="108"/>
        <v>2.7179406375732</v>
      </c>
      <c r="AC82">
        <f t="shared" si="109"/>
        <v>4.039446858463581</v>
      </c>
      <c r="AD82">
        <f t="shared" si="110"/>
        <v>1.4147241875981518</v>
      </c>
      <c r="AE82">
        <f t="shared" si="111"/>
        <v>-196.28596288698228</v>
      </c>
      <c r="AF82">
        <f t="shared" si="112"/>
        <v>-40.770112985348831</v>
      </c>
      <c r="AG82">
        <f t="shared" si="113"/>
        <v>-4.7018590578211112</v>
      </c>
      <c r="AH82">
        <f t="shared" si="114"/>
        <v>-9.2139301522280448E-3</v>
      </c>
      <c r="AI82">
        <v>0</v>
      </c>
      <c r="AJ82">
        <v>0</v>
      </c>
      <c r="AK82">
        <f t="shared" si="115"/>
        <v>1</v>
      </c>
      <c r="AL82">
        <f t="shared" si="116"/>
        <v>0</v>
      </c>
      <c r="AM82">
        <f t="shared" si="117"/>
        <v>25579.137002698943</v>
      </c>
      <c r="AN82" t="s">
        <v>397</v>
      </c>
      <c r="AO82" t="s">
        <v>397</v>
      </c>
      <c r="AP82">
        <v>0</v>
      </c>
      <c r="AQ82">
        <v>0</v>
      </c>
      <c r="AR82" t="e">
        <f t="shared" si="118"/>
        <v>#DIV/0!</v>
      </c>
      <c r="AS82">
        <v>0</v>
      </c>
      <c r="AT82" t="s">
        <v>397</v>
      </c>
      <c r="AU82" t="s">
        <v>397</v>
      </c>
      <c r="AV82">
        <v>0</v>
      </c>
      <c r="AW82">
        <v>0</v>
      </c>
      <c r="AX82" t="e">
        <f t="shared" si="119"/>
        <v>#DIV/0!</v>
      </c>
      <c r="AY82">
        <v>0.5</v>
      </c>
      <c r="AZ82">
        <f t="shared" si="120"/>
        <v>1261.2320999999999</v>
      </c>
      <c r="BA82">
        <f t="shared" si="121"/>
        <v>-0.81620858676459929</v>
      </c>
      <c r="BB82" t="e">
        <f t="shared" si="122"/>
        <v>#DIV/0!</v>
      </c>
      <c r="BC82">
        <f t="shared" si="123"/>
        <v>-6.4715177068883621E-4</v>
      </c>
      <c r="BD82" t="e">
        <f t="shared" si="124"/>
        <v>#DIV/0!</v>
      </c>
      <c r="BE82" t="e">
        <f t="shared" si="125"/>
        <v>#DIV/0!</v>
      </c>
      <c r="BF82" t="s">
        <v>397</v>
      </c>
      <c r="BG82">
        <v>0</v>
      </c>
      <c r="BH82" t="e">
        <f t="shared" si="126"/>
        <v>#DIV/0!</v>
      </c>
      <c r="BI82" t="e">
        <f t="shared" si="127"/>
        <v>#DIV/0!</v>
      </c>
      <c r="BJ82" t="e">
        <f t="shared" si="128"/>
        <v>#DIV/0!</v>
      </c>
      <c r="BK82" t="e">
        <f t="shared" si="129"/>
        <v>#DIV/0!</v>
      </c>
      <c r="BL82" t="e">
        <f t="shared" si="130"/>
        <v>#DIV/0!</v>
      </c>
      <c r="BM82" t="e">
        <f t="shared" si="131"/>
        <v>#DIV/0!</v>
      </c>
      <c r="BN82" t="e">
        <f t="shared" si="132"/>
        <v>#DIV/0!</v>
      </c>
      <c r="BO82" t="e">
        <f t="shared" si="133"/>
        <v>#DIV/0!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f t="shared" si="134"/>
        <v>1500.02</v>
      </c>
      <c r="CI82">
        <f t="shared" si="135"/>
        <v>1261.2320999999999</v>
      </c>
      <c r="CJ82">
        <f t="shared" si="136"/>
        <v>0.84081018919747741</v>
      </c>
      <c r="CK82">
        <f t="shared" si="137"/>
        <v>0.16116366515113131</v>
      </c>
      <c r="CL82">
        <v>6</v>
      </c>
      <c r="CM82">
        <v>0.5</v>
      </c>
      <c r="CN82" t="s">
        <v>398</v>
      </c>
      <c r="CO82">
        <v>2</v>
      </c>
      <c r="CP82">
        <v>1657605289.5</v>
      </c>
      <c r="CQ82">
        <v>50.639399999999988</v>
      </c>
      <c r="CR82">
        <v>49.995199999999997</v>
      </c>
      <c r="CS82">
        <v>26.848199999999999</v>
      </c>
      <c r="CT82">
        <v>22.125399999999999</v>
      </c>
      <c r="CU82">
        <v>47.235399999999998</v>
      </c>
      <c r="CV82">
        <v>25.9192</v>
      </c>
      <c r="CW82">
        <v>550.279</v>
      </c>
      <c r="CX82">
        <v>101.133</v>
      </c>
      <c r="CY82">
        <v>0.10062599999999999</v>
      </c>
      <c r="CZ82">
        <v>29.075800000000001</v>
      </c>
      <c r="DA82">
        <v>29.640699999999999</v>
      </c>
      <c r="DB82">
        <v>999.9</v>
      </c>
      <c r="DC82">
        <v>0</v>
      </c>
      <c r="DD82">
        <v>0</v>
      </c>
      <c r="DE82">
        <v>4990.62</v>
      </c>
      <c r="DF82">
        <v>0</v>
      </c>
      <c r="DG82">
        <v>1794.29</v>
      </c>
      <c r="DH82">
        <v>0.54556300000000002</v>
      </c>
      <c r="DI82">
        <v>51.942999999999998</v>
      </c>
      <c r="DJ82">
        <v>51.126399999999997</v>
      </c>
      <c r="DK82">
        <v>4.8704700000000001</v>
      </c>
      <c r="DL82">
        <v>49.995199999999997</v>
      </c>
      <c r="DM82">
        <v>22.125399999999999</v>
      </c>
      <c r="DN82">
        <v>2.7301799999999998</v>
      </c>
      <c r="DO82">
        <v>2.2376100000000001</v>
      </c>
      <c r="DP82">
        <v>22.4679</v>
      </c>
      <c r="DQ82">
        <v>19.234200000000001</v>
      </c>
      <c r="DR82">
        <v>1500.02</v>
      </c>
      <c r="DS82">
        <v>0.97299599999999997</v>
      </c>
      <c r="DT82">
        <v>2.7003900000000001E-2</v>
      </c>
      <c r="DU82">
        <v>0</v>
      </c>
      <c r="DV82">
        <v>2.2395</v>
      </c>
      <c r="DW82">
        <v>0</v>
      </c>
      <c r="DX82">
        <v>16943.099999999999</v>
      </c>
      <c r="DY82">
        <v>13303.7</v>
      </c>
      <c r="DZ82">
        <v>38.5</v>
      </c>
      <c r="EA82">
        <v>40.186999999999998</v>
      </c>
      <c r="EB82">
        <v>39.061999999999998</v>
      </c>
      <c r="EC82">
        <v>39.125</v>
      </c>
      <c r="ED82">
        <v>38.561999999999998</v>
      </c>
      <c r="EE82">
        <v>1459.51</v>
      </c>
      <c r="EF82">
        <v>40.51</v>
      </c>
      <c r="EG82">
        <v>0</v>
      </c>
      <c r="EH82">
        <v>1657605289.7</v>
      </c>
      <c r="EI82">
        <v>0</v>
      </c>
      <c r="EJ82">
        <v>2.3475115384615379</v>
      </c>
      <c r="EK82">
        <v>-0.92824273500834864</v>
      </c>
      <c r="EL82">
        <v>-70.639310286310263</v>
      </c>
      <c r="EM82">
        <v>16827.63846153846</v>
      </c>
      <c r="EN82">
        <v>15</v>
      </c>
      <c r="EO82">
        <v>1657605321.5</v>
      </c>
      <c r="EP82" t="s">
        <v>597</v>
      </c>
      <c r="EQ82">
        <v>1657605315.5</v>
      </c>
      <c r="ER82">
        <v>1657605321.5</v>
      </c>
      <c r="ES82">
        <v>56</v>
      </c>
      <c r="ET82">
        <v>0.1</v>
      </c>
      <c r="EU82">
        <v>1.0999999999999999E-2</v>
      </c>
      <c r="EV82">
        <v>3.4039999999999999</v>
      </c>
      <c r="EW82">
        <v>0.92900000000000005</v>
      </c>
      <c r="EX82">
        <v>50</v>
      </c>
      <c r="EY82">
        <v>22</v>
      </c>
      <c r="EZ82">
        <v>0.2</v>
      </c>
      <c r="FA82">
        <v>0.02</v>
      </c>
      <c r="FB82">
        <v>0.55815275609756099</v>
      </c>
      <c r="FC82">
        <v>0.41796857142857158</v>
      </c>
      <c r="FD82">
        <v>5.6509254485667029E-2</v>
      </c>
      <c r="FE82">
        <v>0</v>
      </c>
      <c r="FF82">
        <v>4.87214756097561</v>
      </c>
      <c r="FG82">
        <v>0.21649149825784769</v>
      </c>
      <c r="FH82">
        <v>2.9040191894522279E-2</v>
      </c>
      <c r="FI82">
        <v>1</v>
      </c>
      <c r="FJ82">
        <v>1</v>
      </c>
      <c r="FK82">
        <v>2</v>
      </c>
      <c r="FL82" t="s">
        <v>400</v>
      </c>
      <c r="FM82">
        <v>3.0514800000000002</v>
      </c>
      <c r="FN82">
        <v>2.7645300000000002</v>
      </c>
      <c r="FO82">
        <v>1.3794600000000001E-2</v>
      </c>
      <c r="FP82">
        <v>1.46867E-2</v>
      </c>
      <c r="FQ82">
        <v>0.125523</v>
      </c>
      <c r="FR82">
        <v>0.11246399999999999</v>
      </c>
      <c r="FS82">
        <v>30802.2</v>
      </c>
      <c r="FT82">
        <v>24147.200000000001</v>
      </c>
      <c r="FU82">
        <v>29361.1</v>
      </c>
      <c r="FV82">
        <v>23996.400000000001</v>
      </c>
      <c r="FW82">
        <v>33704.800000000003</v>
      </c>
      <c r="FX82">
        <v>31084.5</v>
      </c>
      <c r="FY82">
        <v>42354</v>
      </c>
      <c r="FZ82">
        <v>39128.1</v>
      </c>
      <c r="GA82">
        <v>2.0117799999999999</v>
      </c>
      <c r="GB82">
        <v>1.82955</v>
      </c>
      <c r="GC82">
        <v>8.0466300000000008E-3</v>
      </c>
      <c r="GD82">
        <v>0</v>
      </c>
      <c r="GE82">
        <v>29.509699999999999</v>
      </c>
      <c r="GF82">
        <v>999.9</v>
      </c>
      <c r="GG82">
        <v>48.1</v>
      </c>
      <c r="GH82">
        <v>36.9</v>
      </c>
      <c r="GI82">
        <v>29.823499999999999</v>
      </c>
      <c r="GJ82">
        <v>31.367599999999999</v>
      </c>
      <c r="GK82">
        <v>32.447899999999997</v>
      </c>
      <c r="GL82">
        <v>1</v>
      </c>
      <c r="GM82">
        <v>0.67070099999999999</v>
      </c>
      <c r="GN82">
        <v>3.0752700000000002</v>
      </c>
      <c r="GO82">
        <v>20.238399999999999</v>
      </c>
      <c r="GP82">
        <v>5.2229799999999997</v>
      </c>
      <c r="GQ82">
        <v>11.9201</v>
      </c>
      <c r="GR82">
        <v>4.9635999999999996</v>
      </c>
      <c r="GS82">
        <v>3.2919999999999998</v>
      </c>
      <c r="GT82">
        <v>9999</v>
      </c>
      <c r="GU82">
        <v>9999</v>
      </c>
      <c r="GV82">
        <v>9847.6</v>
      </c>
      <c r="GW82">
        <v>989.8</v>
      </c>
      <c r="GX82">
        <v>1.8772899999999999</v>
      </c>
      <c r="GY82">
        <v>1.87561</v>
      </c>
      <c r="GZ82">
        <v>1.87425</v>
      </c>
      <c r="HA82">
        <v>1.87357</v>
      </c>
      <c r="HB82">
        <v>1.8749899999999999</v>
      </c>
      <c r="HC82">
        <v>1.8698999999999999</v>
      </c>
      <c r="HD82">
        <v>1.87408</v>
      </c>
      <c r="HE82">
        <v>1.87917</v>
      </c>
      <c r="HF82">
        <v>0</v>
      </c>
      <c r="HG82">
        <v>0</v>
      </c>
      <c r="HH82">
        <v>0</v>
      </c>
      <c r="HI82">
        <v>0</v>
      </c>
      <c r="HJ82" t="s">
        <v>401</v>
      </c>
      <c r="HK82" t="s">
        <v>402</v>
      </c>
      <c r="HL82" t="s">
        <v>403</v>
      </c>
      <c r="HM82" t="s">
        <v>404</v>
      </c>
      <c r="HN82" t="s">
        <v>404</v>
      </c>
      <c r="HO82" t="s">
        <v>403</v>
      </c>
      <c r="HP82">
        <v>0</v>
      </c>
      <c r="HQ82">
        <v>100</v>
      </c>
      <c r="HR82">
        <v>100</v>
      </c>
      <c r="HS82">
        <v>3.4039999999999999</v>
      </c>
      <c r="HT82">
        <v>0.92900000000000005</v>
      </c>
      <c r="HU82">
        <v>3.160535124833503</v>
      </c>
      <c r="HV82">
        <v>3.163010181404715E-3</v>
      </c>
      <c r="HW82">
        <v>-2.0387379993135292E-6</v>
      </c>
      <c r="HX82">
        <v>3.1271754133825109E-10</v>
      </c>
      <c r="HY82">
        <v>0.3164029471554915</v>
      </c>
      <c r="HZ82">
        <v>2.270584893602463E-2</v>
      </c>
      <c r="IA82">
        <v>3.1699989254327387E-4</v>
      </c>
      <c r="IB82">
        <v>-2.3669067489602241E-6</v>
      </c>
      <c r="IC82">
        <v>4</v>
      </c>
      <c r="ID82">
        <v>1883</v>
      </c>
      <c r="IE82">
        <v>1</v>
      </c>
      <c r="IF82">
        <v>28</v>
      </c>
      <c r="IG82">
        <v>1.3</v>
      </c>
      <c r="IH82">
        <v>10.3</v>
      </c>
      <c r="II82">
        <v>0.24292</v>
      </c>
      <c r="IJ82">
        <v>2.5134300000000001</v>
      </c>
      <c r="IK82">
        <v>1.42578</v>
      </c>
      <c r="IL82">
        <v>2.2863799999999999</v>
      </c>
      <c r="IM82">
        <v>1.5478499999999999</v>
      </c>
      <c r="IN82">
        <v>2.4072300000000002</v>
      </c>
      <c r="IO82">
        <v>39.666899999999998</v>
      </c>
      <c r="IP82">
        <v>13.6942</v>
      </c>
      <c r="IQ82">
        <v>18</v>
      </c>
      <c r="IR82">
        <v>590.29300000000001</v>
      </c>
      <c r="IS82">
        <v>454.58600000000001</v>
      </c>
      <c r="IT82">
        <v>24.999300000000002</v>
      </c>
      <c r="IU82">
        <v>35.152999999999999</v>
      </c>
      <c r="IV82">
        <v>30.000800000000002</v>
      </c>
      <c r="IW82">
        <v>35.169400000000003</v>
      </c>
      <c r="IX82">
        <v>35.0867</v>
      </c>
      <c r="IY82">
        <v>4.8948700000000001</v>
      </c>
      <c r="IZ82">
        <v>26.474799999999998</v>
      </c>
      <c r="JA82">
        <v>1.54166</v>
      </c>
      <c r="JB82">
        <v>25</v>
      </c>
      <c r="JC82">
        <v>50</v>
      </c>
      <c r="JD82">
        <v>22.130299999999998</v>
      </c>
      <c r="JE82">
        <v>98.2042</v>
      </c>
      <c r="JF82">
        <v>99.570999999999998</v>
      </c>
    </row>
    <row r="83" spans="1:266" x14ac:dyDescent="0.2">
      <c r="A83">
        <v>67</v>
      </c>
      <c r="B83">
        <v>1657605397.5</v>
      </c>
      <c r="C83">
        <v>12399</v>
      </c>
      <c r="D83" t="s">
        <v>598</v>
      </c>
      <c r="E83" t="s">
        <v>599</v>
      </c>
      <c r="F83" t="s">
        <v>394</v>
      </c>
      <c r="H83" t="s">
        <v>395</v>
      </c>
      <c r="I83" t="s">
        <v>494</v>
      </c>
      <c r="J83" t="s">
        <v>582</v>
      </c>
      <c r="K83">
        <v>1657605397.5</v>
      </c>
      <c r="L83">
        <f t="shared" si="92"/>
        <v>4.7500152878377057E-3</v>
      </c>
      <c r="M83">
        <f t="shared" si="93"/>
        <v>4.750015287837706</v>
      </c>
      <c r="N83">
        <f t="shared" si="94"/>
        <v>-3.3535203573931329</v>
      </c>
      <c r="O83">
        <f t="shared" si="95"/>
        <v>6.9495199999999997</v>
      </c>
      <c r="P83">
        <f t="shared" si="96"/>
        <v>22.519420609371352</v>
      </c>
      <c r="Q83">
        <f t="shared" si="97"/>
        <v>2.2797551893074131</v>
      </c>
      <c r="R83">
        <f t="shared" si="98"/>
        <v>0.70353516451496001</v>
      </c>
      <c r="S83">
        <f t="shared" si="99"/>
        <v>0.36801298304798424</v>
      </c>
      <c r="T83">
        <f t="shared" si="100"/>
        <v>1.9179121198654046</v>
      </c>
      <c r="U83">
        <f t="shared" si="101"/>
        <v>0.33281346822077884</v>
      </c>
      <c r="V83">
        <f t="shared" si="102"/>
        <v>0.21088968263621183</v>
      </c>
      <c r="W83">
        <f t="shared" si="103"/>
        <v>241.70562899999999</v>
      </c>
      <c r="X83">
        <f t="shared" si="104"/>
        <v>29.403374492243671</v>
      </c>
      <c r="Y83">
        <f t="shared" si="105"/>
        <v>29.403374492243671</v>
      </c>
      <c r="Z83">
        <f t="shared" si="106"/>
        <v>4.1166076280608319</v>
      </c>
      <c r="AA83">
        <f t="shared" si="107"/>
        <v>67.162670074683135</v>
      </c>
      <c r="AB83">
        <f t="shared" si="108"/>
        <v>2.7205407342654997</v>
      </c>
      <c r="AC83">
        <f t="shared" si="109"/>
        <v>4.0506738806547293</v>
      </c>
      <c r="AD83">
        <f t="shared" si="110"/>
        <v>1.3960668937953322</v>
      </c>
      <c r="AE83">
        <f t="shared" si="111"/>
        <v>-209.47567419364282</v>
      </c>
      <c r="AF83">
        <f t="shared" si="112"/>
        <v>-28.907577043262172</v>
      </c>
      <c r="AG83">
        <f t="shared" si="113"/>
        <v>-3.3269922219332821</v>
      </c>
      <c r="AH83">
        <f t="shared" si="114"/>
        <v>-4.6144588382972529E-3</v>
      </c>
      <c r="AI83">
        <v>0</v>
      </c>
      <c r="AJ83">
        <v>0</v>
      </c>
      <c r="AK83">
        <f t="shared" si="115"/>
        <v>1</v>
      </c>
      <c r="AL83">
        <f t="shared" si="116"/>
        <v>0</v>
      </c>
      <c r="AM83">
        <f t="shared" si="117"/>
        <v>25668.21548164613</v>
      </c>
      <c r="AN83" t="s">
        <v>397</v>
      </c>
      <c r="AO83" t="s">
        <v>397</v>
      </c>
      <c r="AP83">
        <v>0</v>
      </c>
      <c r="AQ83">
        <v>0</v>
      </c>
      <c r="AR83" t="e">
        <f t="shared" si="118"/>
        <v>#DIV/0!</v>
      </c>
      <c r="AS83">
        <v>0</v>
      </c>
      <c r="AT83" t="s">
        <v>397</v>
      </c>
      <c r="AU83" t="s">
        <v>397</v>
      </c>
      <c r="AV83">
        <v>0</v>
      </c>
      <c r="AW83">
        <v>0</v>
      </c>
      <c r="AX83" t="e">
        <f t="shared" si="119"/>
        <v>#DIV/0!</v>
      </c>
      <c r="AY83">
        <v>0.5</v>
      </c>
      <c r="AZ83">
        <f t="shared" si="120"/>
        <v>1261.0052999999998</v>
      </c>
      <c r="BA83">
        <f t="shared" si="121"/>
        <v>-3.3535203573931329</v>
      </c>
      <c r="BB83" t="e">
        <f t="shared" si="122"/>
        <v>#DIV/0!</v>
      </c>
      <c r="BC83">
        <f t="shared" si="123"/>
        <v>-2.6594022700722458E-3</v>
      </c>
      <c r="BD83" t="e">
        <f t="shared" si="124"/>
        <v>#DIV/0!</v>
      </c>
      <c r="BE83" t="e">
        <f t="shared" si="125"/>
        <v>#DIV/0!</v>
      </c>
      <c r="BF83" t="s">
        <v>397</v>
      </c>
      <c r="BG83">
        <v>0</v>
      </c>
      <c r="BH83" t="e">
        <f t="shared" si="126"/>
        <v>#DIV/0!</v>
      </c>
      <c r="BI83" t="e">
        <f t="shared" si="127"/>
        <v>#DIV/0!</v>
      </c>
      <c r="BJ83" t="e">
        <f t="shared" si="128"/>
        <v>#DIV/0!</v>
      </c>
      <c r="BK83" t="e">
        <f t="shared" si="129"/>
        <v>#DIV/0!</v>
      </c>
      <c r="BL83" t="e">
        <f t="shared" si="130"/>
        <v>#DIV/0!</v>
      </c>
      <c r="BM83" t="e">
        <f t="shared" si="131"/>
        <v>#DIV/0!</v>
      </c>
      <c r="BN83" t="e">
        <f t="shared" si="132"/>
        <v>#DIV/0!</v>
      </c>
      <c r="BO83" t="e">
        <f t="shared" si="133"/>
        <v>#DIV/0!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f t="shared" si="134"/>
        <v>1499.75</v>
      </c>
      <c r="CI83">
        <f t="shared" si="135"/>
        <v>1261.0052999999998</v>
      </c>
      <c r="CJ83">
        <f t="shared" si="136"/>
        <v>0.84081033505584257</v>
      </c>
      <c r="CK83">
        <f t="shared" si="137"/>
        <v>0.16116394665777628</v>
      </c>
      <c r="CL83">
        <v>6</v>
      </c>
      <c r="CM83">
        <v>0.5</v>
      </c>
      <c r="CN83" t="s">
        <v>398</v>
      </c>
      <c r="CO83">
        <v>2</v>
      </c>
      <c r="CP83">
        <v>1657605397.5</v>
      </c>
      <c r="CQ83">
        <v>6.9495199999999997</v>
      </c>
      <c r="CR83">
        <v>3.3278500000000002</v>
      </c>
      <c r="CS83">
        <v>26.8735</v>
      </c>
      <c r="CT83">
        <v>21.831900000000001</v>
      </c>
      <c r="CU83">
        <v>3.37452</v>
      </c>
      <c r="CV83">
        <v>25.790600000000001</v>
      </c>
      <c r="CW83">
        <v>550.10699999999997</v>
      </c>
      <c r="CX83">
        <v>101.13500000000001</v>
      </c>
      <c r="CY83">
        <v>0.100073</v>
      </c>
      <c r="CZ83">
        <v>29.123799999999999</v>
      </c>
      <c r="DA83">
        <v>29.672000000000001</v>
      </c>
      <c r="DB83">
        <v>999.9</v>
      </c>
      <c r="DC83">
        <v>0</v>
      </c>
      <c r="DD83">
        <v>0</v>
      </c>
      <c r="DE83">
        <v>5006.25</v>
      </c>
      <c r="DF83">
        <v>0</v>
      </c>
      <c r="DG83">
        <v>138.16499999999999</v>
      </c>
      <c r="DH83">
        <v>3.3179500000000002</v>
      </c>
      <c r="DI83">
        <v>6.8293299999999997</v>
      </c>
      <c r="DJ83">
        <v>3.40212</v>
      </c>
      <c r="DK83">
        <v>5.0416499999999997</v>
      </c>
      <c r="DL83">
        <v>3.3278500000000002</v>
      </c>
      <c r="DM83">
        <v>21.831900000000001</v>
      </c>
      <c r="DN83">
        <v>2.7178499999999999</v>
      </c>
      <c r="DO83">
        <v>2.2079599999999999</v>
      </c>
      <c r="DP83">
        <v>22.3934</v>
      </c>
      <c r="DQ83">
        <v>19.020199999999999</v>
      </c>
      <c r="DR83">
        <v>1499.75</v>
      </c>
      <c r="DS83">
        <v>0.97299100000000005</v>
      </c>
      <c r="DT83">
        <v>2.7008999999999998E-2</v>
      </c>
      <c r="DU83">
        <v>0</v>
      </c>
      <c r="DV83">
        <v>2.4794</v>
      </c>
      <c r="DW83">
        <v>0</v>
      </c>
      <c r="DX83">
        <v>17409.8</v>
      </c>
      <c r="DY83">
        <v>13301.3</v>
      </c>
      <c r="DZ83">
        <v>38.5</v>
      </c>
      <c r="EA83">
        <v>40.186999999999998</v>
      </c>
      <c r="EB83">
        <v>39.061999999999998</v>
      </c>
      <c r="EC83">
        <v>39.061999999999998</v>
      </c>
      <c r="ED83">
        <v>38.5</v>
      </c>
      <c r="EE83">
        <v>1459.24</v>
      </c>
      <c r="EF83">
        <v>40.51</v>
      </c>
      <c r="EG83">
        <v>0</v>
      </c>
      <c r="EH83">
        <v>1657605397.7</v>
      </c>
      <c r="EI83">
        <v>0</v>
      </c>
      <c r="EJ83">
        <v>2.2927807692307689</v>
      </c>
      <c r="EK83">
        <v>-0.47182565051911551</v>
      </c>
      <c r="EL83">
        <v>1003.0837581930469</v>
      </c>
      <c r="EM83">
        <v>17162.223076923081</v>
      </c>
      <c r="EN83">
        <v>15</v>
      </c>
      <c r="EO83">
        <v>1657605426.5</v>
      </c>
      <c r="EP83" t="s">
        <v>600</v>
      </c>
      <c r="EQ83">
        <v>1657605426.5</v>
      </c>
      <c r="ER83">
        <v>1657605321.5</v>
      </c>
      <c r="ES83">
        <v>57</v>
      </c>
      <c r="ET83">
        <v>0.315</v>
      </c>
      <c r="EU83">
        <v>1.0999999999999999E-2</v>
      </c>
      <c r="EV83">
        <v>3.5750000000000002</v>
      </c>
      <c r="EW83">
        <v>0.92900000000000005</v>
      </c>
      <c r="EX83">
        <v>3</v>
      </c>
      <c r="EY83">
        <v>22</v>
      </c>
      <c r="EZ83">
        <v>0.34</v>
      </c>
      <c r="FA83">
        <v>0.02</v>
      </c>
      <c r="FB83">
        <v>3.3583075</v>
      </c>
      <c r="FC83">
        <v>-0.17617418386492231</v>
      </c>
      <c r="FD83">
        <v>2.253491066656356E-2</v>
      </c>
      <c r="FE83">
        <v>0</v>
      </c>
      <c r="FF83">
        <v>5.0576777500000007</v>
      </c>
      <c r="FG83">
        <v>1.309272045028155E-2</v>
      </c>
      <c r="FH83">
        <v>2.4960536100763112E-2</v>
      </c>
      <c r="FI83">
        <v>1</v>
      </c>
      <c r="FJ83">
        <v>1</v>
      </c>
      <c r="FK83">
        <v>2</v>
      </c>
      <c r="FL83" t="s">
        <v>400</v>
      </c>
      <c r="FM83">
        <v>3.0509300000000001</v>
      </c>
      <c r="FN83">
        <v>2.7640500000000001</v>
      </c>
      <c r="FO83">
        <v>9.8068599999999993E-4</v>
      </c>
      <c r="FP83">
        <v>9.7295300000000003E-4</v>
      </c>
      <c r="FQ83">
        <v>0.125051</v>
      </c>
      <c r="FR83">
        <v>0.111388</v>
      </c>
      <c r="FS83">
        <v>31192</v>
      </c>
      <c r="FT83">
        <v>24480.799999999999</v>
      </c>
      <c r="FU83">
        <v>29352.3</v>
      </c>
      <c r="FV83">
        <v>23994.7</v>
      </c>
      <c r="FW83">
        <v>33712.400000000001</v>
      </c>
      <c r="FX83">
        <v>31119.5</v>
      </c>
      <c r="FY83">
        <v>42340.7</v>
      </c>
      <c r="FZ83">
        <v>39125</v>
      </c>
      <c r="GA83">
        <v>2.0105</v>
      </c>
      <c r="GB83">
        <v>1.8263499999999999</v>
      </c>
      <c r="GC83">
        <v>8.8810899999999995E-3</v>
      </c>
      <c r="GD83">
        <v>0</v>
      </c>
      <c r="GE83">
        <v>29.5273</v>
      </c>
      <c r="GF83">
        <v>999.9</v>
      </c>
      <c r="GG83">
        <v>47.6</v>
      </c>
      <c r="GH83">
        <v>37.1</v>
      </c>
      <c r="GI83">
        <v>29.835799999999999</v>
      </c>
      <c r="GJ83">
        <v>30.947600000000001</v>
      </c>
      <c r="GK83">
        <v>32.620199999999997</v>
      </c>
      <c r="GL83">
        <v>1</v>
      </c>
      <c r="GM83">
        <v>0.67897600000000002</v>
      </c>
      <c r="GN83">
        <v>3.0728599999999999</v>
      </c>
      <c r="GO83">
        <v>20.238900000000001</v>
      </c>
      <c r="GP83">
        <v>5.2234299999999996</v>
      </c>
      <c r="GQ83">
        <v>11.9201</v>
      </c>
      <c r="GR83">
        <v>4.9637500000000001</v>
      </c>
      <c r="GS83">
        <v>3.2919999999999998</v>
      </c>
      <c r="GT83">
        <v>9999</v>
      </c>
      <c r="GU83">
        <v>9999</v>
      </c>
      <c r="GV83">
        <v>9848.2999999999993</v>
      </c>
      <c r="GW83">
        <v>989.8</v>
      </c>
      <c r="GX83">
        <v>1.87731</v>
      </c>
      <c r="GY83">
        <v>1.8756299999999999</v>
      </c>
      <c r="GZ83">
        <v>1.8743700000000001</v>
      </c>
      <c r="HA83">
        <v>1.8736200000000001</v>
      </c>
      <c r="HB83">
        <v>1.875</v>
      </c>
      <c r="HC83">
        <v>1.8699600000000001</v>
      </c>
      <c r="HD83">
        <v>1.87409</v>
      </c>
      <c r="HE83">
        <v>1.87921</v>
      </c>
      <c r="HF83">
        <v>0</v>
      </c>
      <c r="HG83">
        <v>0</v>
      </c>
      <c r="HH83">
        <v>0</v>
      </c>
      <c r="HI83">
        <v>0</v>
      </c>
      <c r="HJ83" t="s">
        <v>401</v>
      </c>
      <c r="HK83" t="s">
        <v>402</v>
      </c>
      <c r="HL83" t="s">
        <v>403</v>
      </c>
      <c r="HM83" t="s">
        <v>404</v>
      </c>
      <c r="HN83" t="s">
        <v>404</v>
      </c>
      <c r="HO83" t="s">
        <v>403</v>
      </c>
      <c r="HP83">
        <v>0</v>
      </c>
      <c r="HQ83">
        <v>100</v>
      </c>
      <c r="HR83">
        <v>100</v>
      </c>
      <c r="HS83">
        <v>3.5750000000000002</v>
      </c>
      <c r="HT83">
        <v>1.0829</v>
      </c>
      <c r="HU83">
        <v>3.260627278371472</v>
      </c>
      <c r="HV83">
        <v>3.163010181404715E-3</v>
      </c>
      <c r="HW83">
        <v>-2.0387379993135292E-6</v>
      </c>
      <c r="HX83">
        <v>3.1271754133825109E-10</v>
      </c>
      <c r="HY83">
        <v>0.32710444625718549</v>
      </c>
      <c r="HZ83">
        <v>2.270584893602463E-2</v>
      </c>
      <c r="IA83">
        <v>3.1699989254327387E-4</v>
      </c>
      <c r="IB83">
        <v>-2.3669067489602241E-6</v>
      </c>
      <c r="IC83">
        <v>4</v>
      </c>
      <c r="ID83">
        <v>1883</v>
      </c>
      <c r="IE83">
        <v>1</v>
      </c>
      <c r="IF83">
        <v>28</v>
      </c>
      <c r="IG83">
        <v>1.4</v>
      </c>
      <c r="IH83">
        <v>1.3</v>
      </c>
      <c r="II83">
        <v>3.1738299999999997E-2</v>
      </c>
      <c r="IJ83">
        <v>4.99756</v>
      </c>
      <c r="IK83">
        <v>1.42578</v>
      </c>
      <c r="IL83">
        <v>2.2863799999999999</v>
      </c>
      <c r="IM83">
        <v>1.5478499999999999</v>
      </c>
      <c r="IN83">
        <v>2.3339799999999999</v>
      </c>
      <c r="IO83">
        <v>39.868000000000002</v>
      </c>
      <c r="IP83">
        <v>13.6592</v>
      </c>
      <c r="IQ83">
        <v>18</v>
      </c>
      <c r="IR83">
        <v>590.63800000000003</v>
      </c>
      <c r="IS83">
        <v>453.62900000000002</v>
      </c>
      <c r="IT83">
        <v>25.001200000000001</v>
      </c>
      <c r="IU83">
        <v>35.268700000000003</v>
      </c>
      <c r="IV83">
        <v>30.000499999999999</v>
      </c>
      <c r="IW83">
        <v>35.316699999999997</v>
      </c>
      <c r="IX83">
        <v>35.237099999999998</v>
      </c>
      <c r="IY83">
        <v>0</v>
      </c>
      <c r="IZ83">
        <v>27.535799999999998</v>
      </c>
      <c r="JA83">
        <v>0</v>
      </c>
      <c r="JB83">
        <v>25</v>
      </c>
      <c r="JC83">
        <v>0</v>
      </c>
      <c r="JD83">
        <v>21.9146</v>
      </c>
      <c r="JE83">
        <v>98.1738</v>
      </c>
      <c r="JF83">
        <v>99.563500000000005</v>
      </c>
    </row>
    <row r="84" spans="1:266" x14ac:dyDescent="0.2">
      <c r="A84">
        <v>68</v>
      </c>
      <c r="B84">
        <v>1657605502.5999999</v>
      </c>
      <c r="C84">
        <v>12504.099999904631</v>
      </c>
      <c r="D84" t="s">
        <v>601</v>
      </c>
      <c r="E84" t="s">
        <v>602</v>
      </c>
      <c r="F84" t="s">
        <v>394</v>
      </c>
      <c r="H84" t="s">
        <v>395</v>
      </c>
      <c r="I84" t="s">
        <v>494</v>
      </c>
      <c r="J84" t="s">
        <v>582</v>
      </c>
      <c r="K84">
        <v>1657605502.5999999</v>
      </c>
      <c r="L84">
        <f t="shared" si="92"/>
        <v>4.6706518951818094E-3</v>
      </c>
      <c r="M84">
        <f t="shared" si="93"/>
        <v>4.670651895181809</v>
      </c>
      <c r="N84">
        <f t="shared" si="94"/>
        <v>14.927325097768241</v>
      </c>
      <c r="O84">
        <f t="shared" si="95"/>
        <v>381.959</v>
      </c>
      <c r="P84">
        <f t="shared" si="96"/>
        <v>302.91362489846472</v>
      </c>
      <c r="Q84">
        <f t="shared" si="97"/>
        <v>30.66397775148857</v>
      </c>
      <c r="R84">
        <f t="shared" si="98"/>
        <v>38.665749293735999</v>
      </c>
      <c r="S84">
        <f t="shared" si="99"/>
        <v>0.36461264328872806</v>
      </c>
      <c r="T84">
        <f t="shared" si="100"/>
        <v>1.9154823023286804</v>
      </c>
      <c r="U84">
        <f t="shared" si="101"/>
        <v>0.32998849904674327</v>
      </c>
      <c r="V84">
        <f t="shared" si="102"/>
        <v>0.20907897379523371</v>
      </c>
      <c r="W84">
        <f t="shared" si="103"/>
        <v>241.74393299999997</v>
      </c>
      <c r="X84">
        <f t="shared" si="104"/>
        <v>29.422123273467463</v>
      </c>
      <c r="Y84">
        <f t="shared" si="105"/>
        <v>29.422123273467463</v>
      </c>
      <c r="Z84">
        <f t="shared" si="106"/>
        <v>4.1210625500410281</v>
      </c>
      <c r="AA84">
        <f t="shared" si="107"/>
        <v>67.611790094388823</v>
      </c>
      <c r="AB84">
        <f t="shared" si="108"/>
        <v>2.7367862306711999</v>
      </c>
      <c r="AC84">
        <f t="shared" si="109"/>
        <v>4.0477943667081355</v>
      </c>
      <c r="AD84">
        <f t="shared" si="110"/>
        <v>1.3842763193698282</v>
      </c>
      <c r="AE84">
        <f t="shared" si="111"/>
        <v>-205.97574857751781</v>
      </c>
      <c r="AF84">
        <f t="shared" si="112"/>
        <v>-32.077283265284109</v>
      </c>
      <c r="AG84">
        <f t="shared" si="113"/>
        <v>-3.6965973944598298</v>
      </c>
      <c r="AH84">
        <f t="shared" si="114"/>
        <v>-5.6962372617874735E-3</v>
      </c>
      <c r="AI84">
        <v>0</v>
      </c>
      <c r="AJ84">
        <v>0</v>
      </c>
      <c r="AK84">
        <f t="shared" si="115"/>
        <v>1</v>
      </c>
      <c r="AL84">
        <f t="shared" si="116"/>
        <v>0</v>
      </c>
      <c r="AM84">
        <f t="shared" si="117"/>
        <v>25608.728776954937</v>
      </c>
      <c r="AN84" t="s">
        <v>397</v>
      </c>
      <c r="AO84" t="s">
        <v>397</v>
      </c>
      <c r="AP84">
        <v>0</v>
      </c>
      <c r="AQ84">
        <v>0</v>
      </c>
      <c r="AR84" t="e">
        <f t="shared" si="118"/>
        <v>#DIV/0!</v>
      </c>
      <c r="AS84">
        <v>0</v>
      </c>
      <c r="AT84" t="s">
        <v>397</v>
      </c>
      <c r="AU84" t="s">
        <v>397</v>
      </c>
      <c r="AV84">
        <v>0</v>
      </c>
      <c r="AW84">
        <v>0</v>
      </c>
      <c r="AX84" t="e">
        <f t="shared" si="119"/>
        <v>#DIV/0!</v>
      </c>
      <c r="AY84">
        <v>0.5</v>
      </c>
      <c r="AZ84">
        <f t="shared" si="120"/>
        <v>1261.2068999999999</v>
      </c>
      <c r="BA84">
        <f t="shared" si="121"/>
        <v>14.927325097768241</v>
      </c>
      <c r="BB84" t="e">
        <f t="shared" si="122"/>
        <v>#DIV/0!</v>
      </c>
      <c r="BC84">
        <f t="shared" si="123"/>
        <v>1.1835746456642635E-2</v>
      </c>
      <c r="BD84" t="e">
        <f t="shared" si="124"/>
        <v>#DIV/0!</v>
      </c>
      <c r="BE84" t="e">
        <f t="shared" si="125"/>
        <v>#DIV/0!</v>
      </c>
      <c r="BF84" t="s">
        <v>397</v>
      </c>
      <c r="BG84">
        <v>0</v>
      </c>
      <c r="BH84" t="e">
        <f t="shared" si="126"/>
        <v>#DIV/0!</v>
      </c>
      <c r="BI84" t="e">
        <f t="shared" si="127"/>
        <v>#DIV/0!</v>
      </c>
      <c r="BJ84" t="e">
        <f t="shared" si="128"/>
        <v>#DIV/0!</v>
      </c>
      <c r="BK84" t="e">
        <f t="shared" si="129"/>
        <v>#DIV/0!</v>
      </c>
      <c r="BL84" t="e">
        <f t="shared" si="130"/>
        <v>#DIV/0!</v>
      </c>
      <c r="BM84" t="e">
        <f t="shared" si="131"/>
        <v>#DIV/0!</v>
      </c>
      <c r="BN84" t="e">
        <f t="shared" si="132"/>
        <v>#DIV/0!</v>
      </c>
      <c r="BO84" t="e">
        <f t="shared" si="133"/>
        <v>#DIV/0!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f t="shared" si="134"/>
        <v>1499.99</v>
      </c>
      <c r="CI84">
        <f t="shared" si="135"/>
        <v>1261.2068999999999</v>
      </c>
      <c r="CJ84">
        <f t="shared" si="136"/>
        <v>0.8408102054013693</v>
      </c>
      <c r="CK84">
        <f t="shared" si="137"/>
        <v>0.16116369642464282</v>
      </c>
      <c r="CL84">
        <v>6</v>
      </c>
      <c r="CM84">
        <v>0.5</v>
      </c>
      <c r="CN84" t="s">
        <v>398</v>
      </c>
      <c r="CO84">
        <v>2</v>
      </c>
      <c r="CP84">
        <v>1657605502.5999999</v>
      </c>
      <c r="CQ84">
        <v>381.959</v>
      </c>
      <c r="CR84">
        <v>400.18400000000003</v>
      </c>
      <c r="CS84">
        <v>27.035299999999999</v>
      </c>
      <c r="CT84">
        <v>22.0793</v>
      </c>
      <c r="CU84">
        <v>377.41</v>
      </c>
      <c r="CV84">
        <v>25.946999999999999</v>
      </c>
      <c r="CW84">
        <v>550.16700000000003</v>
      </c>
      <c r="CX84">
        <v>101.13</v>
      </c>
      <c r="CY84">
        <v>0.100104</v>
      </c>
      <c r="CZ84">
        <v>29.111499999999999</v>
      </c>
      <c r="DA84">
        <v>29.6083</v>
      </c>
      <c r="DB84">
        <v>999.9</v>
      </c>
      <c r="DC84">
        <v>0</v>
      </c>
      <c r="DD84">
        <v>0</v>
      </c>
      <c r="DE84">
        <v>4996.25</v>
      </c>
      <c r="DF84">
        <v>0</v>
      </c>
      <c r="DG84">
        <v>1478.02</v>
      </c>
      <c r="DH84">
        <v>-18.278500000000001</v>
      </c>
      <c r="DI84">
        <v>392.51799999999997</v>
      </c>
      <c r="DJ84">
        <v>409.22</v>
      </c>
      <c r="DK84">
        <v>4.9560500000000003</v>
      </c>
      <c r="DL84">
        <v>400.18400000000003</v>
      </c>
      <c r="DM84">
        <v>22.0793</v>
      </c>
      <c r="DN84">
        <v>2.7340800000000001</v>
      </c>
      <c r="DO84">
        <v>2.2328700000000001</v>
      </c>
      <c r="DP84">
        <v>22.491399999999999</v>
      </c>
      <c r="DQ84">
        <v>19.200099999999999</v>
      </c>
      <c r="DR84">
        <v>1499.99</v>
      </c>
      <c r="DS84">
        <v>0.97299599999999997</v>
      </c>
      <c r="DT84">
        <v>2.7003900000000001E-2</v>
      </c>
      <c r="DU84">
        <v>0</v>
      </c>
      <c r="DV84">
        <v>2.3649</v>
      </c>
      <c r="DW84">
        <v>0</v>
      </c>
      <c r="DX84">
        <v>16856.400000000001</v>
      </c>
      <c r="DY84">
        <v>13303.5</v>
      </c>
      <c r="DZ84">
        <v>38.436999999999998</v>
      </c>
      <c r="EA84">
        <v>40.125</v>
      </c>
      <c r="EB84">
        <v>39</v>
      </c>
      <c r="EC84">
        <v>39.125</v>
      </c>
      <c r="ED84">
        <v>38.561999999999998</v>
      </c>
      <c r="EE84">
        <v>1459.48</v>
      </c>
      <c r="EF84">
        <v>40.51</v>
      </c>
      <c r="EG84">
        <v>0</v>
      </c>
      <c r="EH84">
        <v>1657605502.7</v>
      </c>
      <c r="EI84">
        <v>0</v>
      </c>
      <c r="EJ84">
        <v>2.2917960000000002</v>
      </c>
      <c r="EK84">
        <v>-0.84596923091472531</v>
      </c>
      <c r="EL84">
        <v>247.9846146473663</v>
      </c>
      <c r="EM84">
        <v>16864.011999999999</v>
      </c>
      <c r="EN84">
        <v>15</v>
      </c>
      <c r="EO84">
        <v>1657605528.0999999</v>
      </c>
      <c r="EP84" t="s">
        <v>603</v>
      </c>
      <c r="EQ84">
        <v>1657605528.0999999</v>
      </c>
      <c r="ER84">
        <v>1657605321.5</v>
      </c>
      <c r="ES84">
        <v>58</v>
      </c>
      <c r="ET84">
        <v>2.1000000000000001E-2</v>
      </c>
      <c r="EU84">
        <v>1.0999999999999999E-2</v>
      </c>
      <c r="EV84">
        <v>4.5490000000000004</v>
      </c>
      <c r="EW84">
        <v>0.92900000000000005</v>
      </c>
      <c r="EX84">
        <v>401</v>
      </c>
      <c r="EY84">
        <v>22</v>
      </c>
      <c r="EZ84">
        <v>0.2</v>
      </c>
      <c r="FA84">
        <v>0.02</v>
      </c>
      <c r="FB84">
        <v>-18.046534999999999</v>
      </c>
      <c r="FC84">
        <v>-3.6910739212007249</v>
      </c>
      <c r="FD84">
        <v>0.41271420592826691</v>
      </c>
      <c r="FE84">
        <v>0</v>
      </c>
      <c r="FF84">
        <v>4.9658369999999996</v>
      </c>
      <c r="FG84">
        <v>-0.1042971106942002</v>
      </c>
      <c r="FH84">
        <v>1.082334657118578E-2</v>
      </c>
      <c r="FI84">
        <v>1</v>
      </c>
      <c r="FJ84">
        <v>1</v>
      </c>
      <c r="FK84">
        <v>2</v>
      </c>
      <c r="FL84" t="s">
        <v>400</v>
      </c>
      <c r="FM84">
        <v>3.0509300000000001</v>
      </c>
      <c r="FN84">
        <v>2.7640400000000001</v>
      </c>
      <c r="FO84">
        <v>9.4770300000000002E-2</v>
      </c>
      <c r="FP84">
        <v>9.9666199999999996E-2</v>
      </c>
      <c r="FQ84">
        <v>0.12553300000000001</v>
      </c>
      <c r="FR84">
        <v>0.11222500000000001</v>
      </c>
      <c r="FS84">
        <v>28259.200000000001</v>
      </c>
      <c r="FT84">
        <v>22058.400000000001</v>
      </c>
      <c r="FU84">
        <v>29348.9</v>
      </c>
      <c r="FV84">
        <v>23991.1</v>
      </c>
      <c r="FW84">
        <v>33693.300000000003</v>
      </c>
      <c r="FX84">
        <v>31089.5</v>
      </c>
      <c r="FY84">
        <v>42334.9</v>
      </c>
      <c r="FZ84">
        <v>39119.599999999999</v>
      </c>
      <c r="GA84">
        <v>2.0094699999999999</v>
      </c>
      <c r="GB84">
        <v>1.8256300000000001</v>
      </c>
      <c r="GC84">
        <v>-3.0696400000000002E-3</v>
      </c>
      <c r="GD84">
        <v>0</v>
      </c>
      <c r="GE84">
        <v>29.658300000000001</v>
      </c>
      <c r="GF84">
        <v>999.9</v>
      </c>
      <c r="GG84">
        <v>47.2</v>
      </c>
      <c r="GH84">
        <v>37.299999999999997</v>
      </c>
      <c r="GI84">
        <v>29.911300000000001</v>
      </c>
      <c r="GJ84">
        <v>31.253</v>
      </c>
      <c r="GK84">
        <v>31.927099999999999</v>
      </c>
      <c r="GL84">
        <v>1</v>
      </c>
      <c r="GM84">
        <v>0.68715199999999999</v>
      </c>
      <c r="GN84">
        <v>3.09734</v>
      </c>
      <c r="GO84">
        <v>20.238600000000002</v>
      </c>
      <c r="GP84">
        <v>5.2235800000000001</v>
      </c>
      <c r="GQ84">
        <v>11.9201</v>
      </c>
      <c r="GR84">
        <v>4.9638</v>
      </c>
      <c r="GS84">
        <v>3.2919999999999998</v>
      </c>
      <c r="GT84">
        <v>9999</v>
      </c>
      <c r="GU84">
        <v>9999</v>
      </c>
      <c r="GV84">
        <v>9848.2999999999993</v>
      </c>
      <c r="GW84">
        <v>989.9</v>
      </c>
      <c r="GX84">
        <v>1.8772899999999999</v>
      </c>
      <c r="GY84">
        <v>1.87561</v>
      </c>
      <c r="GZ84">
        <v>1.8743799999999999</v>
      </c>
      <c r="HA84">
        <v>1.8735900000000001</v>
      </c>
      <c r="HB84">
        <v>1.8749800000000001</v>
      </c>
      <c r="HC84">
        <v>1.8699300000000001</v>
      </c>
      <c r="HD84">
        <v>1.87408</v>
      </c>
      <c r="HE84">
        <v>1.87914</v>
      </c>
      <c r="HF84">
        <v>0</v>
      </c>
      <c r="HG84">
        <v>0</v>
      </c>
      <c r="HH84">
        <v>0</v>
      </c>
      <c r="HI84">
        <v>0</v>
      </c>
      <c r="HJ84" t="s">
        <v>401</v>
      </c>
      <c r="HK84" t="s">
        <v>402</v>
      </c>
      <c r="HL84" t="s">
        <v>403</v>
      </c>
      <c r="HM84" t="s">
        <v>404</v>
      </c>
      <c r="HN84" t="s">
        <v>404</v>
      </c>
      <c r="HO84" t="s">
        <v>403</v>
      </c>
      <c r="HP84">
        <v>0</v>
      </c>
      <c r="HQ84">
        <v>100</v>
      </c>
      <c r="HR84">
        <v>100</v>
      </c>
      <c r="HS84">
        <v>4.5490000000000004</v>
      </c>
      <c r="HT84">
        <v>1.0883</v>
      </c>
      <c r="HU84">
        <v>3.5754179425793402</v>
      </c>
      <c r="HV84">
        <v>3.163010181404715E-3</v>
      </c>
      <c r="HW84">
        <v>-2.0387379993135292E-6</v>
      </c>
      <c r="HX84">
        <v>3.1271754133825109E-10</v>
      </c>
      <c r="HY84">
        <v>0.32710444625718549</v>
      </c>
      <c r="HZ84">
        <v>2.270584893602463E-2</v>
      </c>
      <c r="IA84">
        <v>3.1699989254327387E-4</v>
      </c>
      <c r="IB84">
        <v>-2.3669067489602241E-6</v>
      </c>
      <c r="IC84">
        <v>4</v>
      </c>
      <c r="ID84">
        <v>1883</v>
      </c>
      <c r="IE84">
        <v>1</v>
      </c>
      <c r="IF84">
        <v>28</v>
      </c>
      <c r="IG84">
        <v>1.3</v>
      </c>
      <c r="IH84">
        <v>3</v>
      </c>
      <c r="II84">
        <v>1.0437000000000001</v>
      </c>
      <c r="IJ84">
        <v>2.4939</v>
      </c>
      <c r="IK84">
        <v>1.42578</v>
      </c>
      <c r="IL84">
        <v>2.2863799999999999</v>
      </c>
      <c r="IM84">
        <v>1.5478499999999999</v>
      </c>
      <c r="IN84">
        <v>2.34009</v>
      </c>
      <c r="IO84">
        <v>40.095300000000002</v>
      </c>
      <c r="IP84">
        <v>13.6417</v>
      </c>
      <c r="IQ84">
        <v>18</v>
      </c>
      <c r="IR84">
        <v>591.05899999999997</v>
      </c>
      <c r="IS84">
        <v>454.11799999999999</v>
      </c>
      <c r="IT84">
        <v>24.9998</v>
      </c>
      <c r="IU84">
        <v>35.378900000000002</v>
      </c>
      <c r="IV84">
        <v>30.000399999999999</v>
      </c>
      <c r="IW84">
        <v>35.451799999999999</v>
      </c>
      <c r="IX84">
        <v>35.373899999999999</v>
      </c>
      <c r="IY84">
        <v>20.9116</v>
      </c>
      <c r="IZ84">
        <v>26.680399999999999</v>
      </c>
      <c r="JA84">
        <v>0</v>
      </c>
      <c r="JB84">
        <v>25</v>
      </c>
      <c r="JC84">
        <v>400</v>
      </c>
      <c r="JD84">
        <v>22.089099999999998</v>
      </c>
      <c r="JE84">
        <v>98.161199999999994</v>
      </c>
      <c r="JF84">
        <v>99.549199999999999</v>
      </c>
    </row>
    <row r="85" spans="1:266" x14ac:dyDescent="0.2">
      <c r="A85">
        <v>69</v>
      </c>
      <c r="B85">
        <v>1657605604.0999999</v>
      </c>
      <c r="C85">
        <v>12605.599999904631</v>
      </c>
      <c r="D85" t="s">
        <v>604</v>
      </c>
      <c r="E85" t="s">
        <v>605</v>
      </c>
      <c r="F85" t="s">
        <v>394</v>
      </c>
      <c r="H85" t="s">
        <v>395</v>
      </c>
      <c r="I85" t="s">
        <v>494</v>
      </c>
      <c r="J85" t="s">
        <v>582</v>
      </c>
      <c r="K85">
        <v>1657605604.0999999</v>
      </c>
      <c r="L85">
        <f t="shared" si="92"/>
        <v>4.845899377844908E-3</v>
      </c>
      <c r="M85">
        <f t="shared" si="93"/>
        <v>4.8458993778449084</v>
      </c>
      <c r="N85">
        <f t="shared" si="94"/>
        <v>14.909871264947503</v>
      </c>
      <c r="O85">
        <f t="shared" si="95"/>
        <v>381.81400000000002</v>
      </c>
      <c r="P85">
        <f t="shared" si="96"/>
        <v>304.98335363672322</v>
      </c>
      <c r="Q85">
        <f t="shared" si="97"/>
        <v>30.87438654834018</v>
      </c>
      <c r="R85">
        <f t="shared" si="98"/>
        <v>38.652185061908</v>
      </c>
      <c r="S85">
        <f t="shared" si="99"/>
        <v>0.37720511090815478</v>
      </c>
      <c r="T85">
        <f t="shared" si="100"/>
        <v>1.9187775337498434</v>
      </c>
      <c r="U85">
        <f t="shared" si="101"/>
        <v>0.34033431790673235</v>
      </c>
      <c r="V85">
        <f t="shared" si="102"/>
        <v>0.21572051627586356</v>
      </c>
      <c r="W85">
        <f t="shared" si="103"/>
        <v>241.72637699999999</v>
      </c>
      <c r="X85">
        <f t="shared" si="104"/>
        <v>29.345681912910962</v>
      </c>
      <c r="Y85">
        <f t="shared" si="105"/>
        <v>29.345681912910962</v>
      </c>
      <c r="Z85">
        <f t="shared" si="106"/>
        <v>4.102925545518068</v>
      </c>
      <c r="AA85">
        <f t="shared" si="107"/>
        <v>66.984312695083432</v>
      </c>
      <c r="AB85">
        <f t="shared" si="108"/>
        <v>2.7100079989399997</v>
      </c>
      <c r="AC85">
        <f t="shared" si="109"/>
        <v>4.0457353220538623</v>
      </c>
      <c r="AD85">
        <f t="shared" si="110"/>
        <v>1.3929175465780683</v>
      </c>
      <c r="AE85">
        <f t="shared" si="111"/>
        <v>-213.70416256296045</v>
      </c>
      <c r="AF85">
        <f t="shared" si="112"/>
        <v>-25.135296637727429</v>
      </c>
      <c r="AG85">
        <f t="shared" si="113"/>
        <v>-2.8904025994160185</v>
      </c>
      <c r="AH85">
        <f t="shared" si="114"/>
        <v>-3.4848001038980669E-3</v>
      </c>
      <c r="AI85">
        <v>0</v>
      </c>
      <c r="AJ85">
        <v>0</v>
      </c>
      <c r="AK85">
        <f t="shared" si="115"/>
        <v>1</v>
      </c>
      <c r="AL85">
        <f t="shared" si="116"/>
        <v>0</v>
      </c>
      <c r="AM85">
        <f t="shared" si="117"/>
        <v>25691.720612419758</v>
      </c>
      <c r="AN85" t="s">
        <v>397</v>
      </c>
      <c r="AO85" t="s">
        <v>397</v>
      </c>
      <c r="AP85">
        <v>0</v>
      </c>
      <c r="AQ85">
        <v>0</v>
      </c>
      <c r="AR85" t="e">
        <f t="shared" si="118"/>
        <v>#DIV/0!</v>
      </c>
      <c r="AS85">
        <v>0</v>
      </c>
      <c r="AT85" t="s">
        <v>397</v>
      </c>
      <c r="AU85" t="s">
        <v>397</v>
      </c>
      <c r="AV85">
        <v>0</v>
      </c>
      <c r="AW85">
        <v>0</v>
      </c>
      <c r="AX85" t="e">
        <f t="shared" si="119"/>
        <v>#DIV/0!</v>
      </c>
      <c r="AY85">
        <v>0.5</v>
      </c>
      <c r="AZ85">
        <f t="shared" si="120"/>
        <v>1261.1144999999999</v>
      </c>
      <c r="BA85">
        <f t="shared" si="121"/>
        <v>14.909871264947503</v>
      </c>
      <c r="BB85" t="e">
        <f t="shared" si="122"/>
        <v>#DIV/0!</v>
      </c>
      <c r="BC85">
        <f t="shared" si="123"/>
        <v>1.1822773637879435E-2</v>
      </c>
      <c r="BD85" t="e">
        <f t="shared" si="124"/>
        <v>#DIV/0!</v>
      </c>
      <c r="BE85" t="e">
        <f t="shared" si="125"/>
        <v>#DIV/0!</v>
      </c>
      <c r="BF85" t="s">
        <v>397</v>
      </c>
      <c r="BG85">
        <v>0</v>
      </c>
      <c r="BH85" t="e">
        <f t="shared" si="126"/>
        <v>#DIV/0!</v>
      </c>
      <c r="BI85" t="e">
        <f t="shared" si="127"/>
        <v>#DIV/0!</v>
      </c>
      <c r="BJ85" t="e">
        <f t="shared" si="128"/>
        <v>#DIV/0!</v>
      </c>
      <c r="BK85" t="e">
        <f t="shared" si="129"/>
        <v>#DIV/0!</v>
      </c>
      <c r="BL85" t="e">
        <f t="shared" si="130"/>
        <v>#DIV/0!</v>
      </c>
      <c r="BM85" t="e">
        <f t="shared" si="131"/>
        <v>#DIV/0!</v>
      </c>
      <c r="BN85" t="e">
        <f t="shared" si="132"/>
        <v>#DIV/0!</v>
      </c>
      <c r="BO85" t="e">
        <f t="shared" si="133"/>
        <v>#DIV/0!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f t="shared" si="134"/>
        <v>1499.88</v>
      </c>
      <c r="CI85">
        <f t="shared" si="135"/>
        <v>1261.1144999999999</v>
      </c>
      <c r="CJ85">
        <f t="shared" si="136"/>
        <v>0.84081026482118559</v>
      </c>
      <c r="CK85">
        <f t="shared" si="137"/>
        <v>0.16116381110488837</v>
      </c>
      <c r="CL85">
        <v>6</v>
      </c>
      <c r="CM85">
        <v>0.5</v>
      </c>
      <c r="CN85" t="s">
        <v>398</v>
      </c>
      <c r="CO85">
        <v>2</v>
      </c>
      <c r="CP85">
        <v>1657605604.0999999</v>
      </c>
      <c r="CQ85">
        <v>381.81400000000002</v>
      </c>
      <c r="CR85">
        <v>400.09199999999998</v>
      </c>
      <c r="CS85">
        <v>26.77</v>
      </c>
      <c r="CT85">
        <v>21.6267</v>
      </c>
      <c r="CU85">
        <v>377.29700000000003</v>
      </c>
      <c r="CV85">
        <v>25.6905</v>
      </c>
      <c r="CW85">
        <v>550.173</v>
      </c>
      <c r="CX85">
        <v>101.133</v>
      </c>
      <c r="CY85">
        <v>0.100022</v>
      </c>
      <c r="CZ85">
        <v>29.102699999999999</v>
      </c>
      <c r="DA85">
        <v>29.557700000000001</v>
      </c>
      <c r="DB85">
        <v>999.9</v>
      </c>
      <c r="DC85">
        <v>0</v>
      </c>
      <c r="DD85">
        <v>0</v>
      </c>
      <c r="DE85">
        <v>5010</v>
      </c>
      <c r="DF85">
        <v>0</v>
      </c>
      <c r="DG85">
        <v>139.32400000000001</v>
      </c>
      <c r="DH85">
        <v>-18.278700000000001</v>
      </c>
      <c r="DI85">
        <v>392.31599999999997</v>
      </c>
      <c r="DJ85">
        <v>408.93599999999998</v>
      </c>
      <c r="DK85">
        <v>5.1432900000000004</v>
      </c>
      <c r="DL85">
        <v>400.09199999999998</v>
      </c>
      <c r="DM85">
        <v>21.6267</v>
      </c>
      <c r="DN85">
        <v>2.7073299999999998</v>
      </c>
      <c r="DO85">
        <v>2.1871700000000001</v>
      </c>
      <c r="DP85">
        <v>22.329699999999999</v>
      </c>
      <c r="DQ85">
        <v>18.8687</v>
      </c>
      <c r="DR85">
        <v>1499.88</v>
      </c>
      <c r="DS85">
        <v>0.97299100000000005</v>
      </c>
      <c r="DT85">
        <v>2.7008999999999998E-2</v>
      </c>
      <c r="DU85">
        <v>0</v>
      </c>
      <c r="DV85">
        <v>2.0318999999999998</v>
      </c>
      <c r="DW85">
        <v>0</v>
      </c>
      <c r="DX85">
        <v>17107.8</v>
      </c>
      <c r="DY85">
        <v>13302.4</v>
      </c>
      <c r="DZ85">
        <v>38.436999999999998</v>
      </c>
      <c r="EA85">
        <v>40.125</v>
      </c>
      <c r="EB85">
        <v>39</v>
      </c>
      <c r="EC85">
        <v>39.061999999999998</v>
      </c>
      <c r="ED85">
        <v>38.561999999999998</v>
      </c>
      <c r="EE85">
        <v>1459.37</v>
      </c>
      <c r="EF85">
        <v>40.51</v>
      </c>
      <c r="EG85">
        <v>0</v>
      </c>
      <c r="EH85">
        <v>1657605604.0999999</v>
      </c>
      <c r="EI85">
        <v>0</v>
      </c>
      <c r="EJ85">
        <v>2.280326923076923</v>
      </c>
      <c r="EK85">
        <v>-0.7128307558279573</v>
      </c>
      <c r="EL85">
        <v>2389.5863220917322</v>
      </c>
      <c r="EM85">
        <v>16827.869230769229</v>
      </c>
      <c r="EN85">
        <v>15</v>
      </c>
      <c r="EO85">
        <v>1657605528.0999999</v>
      </c>
      <c r="EP85" t="s">
        <v>603</v>
      </c>
      <c r="EQ85">
        <v>1657605528.0999999</v>
      </c>
      <c r="ER85">
        <v>1657605321.5</v>
      </c>
      <c r="ES85">
        <v>58</v>
      </c>
      <c r="ET85">
        <v>2.1000000000000001E-2</v>
      </c>
      <c r="EU85">
        <v>1.0999999999999999E-2</v>
      </c>
      <c r="EV85">
        <v>4.5490000000000004</v>
      </c>
      <c r="EW85">
        <v>0.92900000000000005</v>
      </c>
      <c r="EX85">
        <v>401</v>
      </c>
      <c r="EY85">
        <v>22</v>
      </c>
      <c r="EZ85">
        <v>0.2</v>
      </c>
      <c r="FA85">
        <v>0.02</v>
      </c>
      <c r="FB85">
        <v>-18.187919512195119</v>
      </c>
      <c r="FC85">
        <v>-0.51359999999997608</v>
      </c>
      <c r="FD85">
        <v>5.8162234077902941E-2</v>
      </c>
      <c r="FE85">
        <v>0</v>
      </c>
      <c r="FF85">
        <v>5.1302797560975604</v>
      </c>
      <c r="FG85">
        <v>0.21829651567944861</v>
      </c>
      <c r="FH85">
        <v>2.859359637399695E-2</v>
      </c>
      <c r="FI85">
        <v>1</v>
      </c>
      <c r="FJ85">
        <v>1</v>
      </c>
      <c r="FK85">
        <v>2</v>
      </c>
      <c r="FL85" t="s">
        <v>400</v>
      </c>
      <c r="FM85">
        <v>3.0508500000000001</v>
      </c>
      <c r="FN85">
        <v>2.7640199999999999</v>
      </c>
      <c r="FO85">
        <v>9.4721600000000003E-2</v>
      </c>
      <c r="FP85">
        <v>9.9618600000000002E-2</v>
      </c>
      <c r="FQ85">
        <v>0.124642</v>
      </c>
      <c r="FR85">
        <v>0.110593</v>
      </c>
      <c r="FS85">
        <v>28253</v>
      </c>
      <c r="FT85">
        <v>22056.3</v>
      </c>
      <c r="FU85">
        <v>29341.4</v>
      </c>
      <c r="FV85">
        <v>23987.9</v>
      </c>
      <c r="FW85">
        <v>33719.4</v>
      </c>
      <c r="FX85">
        <v>31142.3</v>
      </c>
      <c r="FY85">
        <v>42324.2</v>
      </c>
      <c r="FZ85">
        <v>39113.9</v>
      </c>
      <c r="GA85">
        <v>2.0085700000000002</v>
      </c>
      <c r="GB85">
        <v>1.8224499999999999</v>
      </c>
      <c r="GC85">
        <v>-2.2537999999999998E-3</v>
      </c>
      <c r="GD85">
        <v>0</v>
      </c>
      <c r="GE85">
        <v>29.5944</v>
      </c>
      <c r="GF85">
        <v>999.9</v>
      </c>
      <c r="GG85">
        <v>46.8</v>
      </c>
      <c r="GH85">
        <v>37.5</v>
      </c>
      <c r="GI85">
        <v>29.981400000000001</v>
      </c>
      <c r="GJ85">
        <v>30.863</v>
      </c>
      <c r="GK85">
        <v>32.167499999999997</v>
      </c>
      <c r="GL85">
        <v>1</v>
      </c>
      <c r="GM85">
        <v>0.69550299999999998</v>
      </c>
      <c r="GN85">
        <v>3.1070600000000002</v>
      </c>
      <c r="GO85">
        <v>20.238299999999999</v>
      </c>
      <c r="GP85">
        <v>5.2232799999999999</v>
      </c>
      <c r="GQ85">
        <v>11.9201</v>
      </c>
      <c r="GR85">
        <v>4.9638</v>
      </c>
      <c r="GS85">
        <v>3.2919999999999998</v>
      </c>
      <c r="GT85">
        <v>9999</v>
      </c>
      <c r="GU85">
        <v>9999</v>
      </c>
      <c r="GV85">
        <v>9848.2999999999993</v>
      </c>
      <c r="GW85">
        <v>989.9</v>
      </c>
      <c r="GX85">
        <v>1.8772899999999999</v>
      </c>
      <c r="GY85">
        <v>1.8756299999999999</v>
      </c>
      <c r="GZ85">
        <v>1.8743300000000001</v>
      </c>
      <c r="HA85">
        <v>1.8736200000000001</v>
      </c>
      <c r="HB85">
        <v>1.875</v>
      </c>
      <c r="HC85">
        <v>1.8699600000000001</v>
      </c>
      <c r="HD85">
        <v>1.87409</v>
      </c>
      <c r="HE85">
        <v>1.87913</v>
      </c>
      <c r="HF85">
        <v>0</v>
      </c>
      <c r="HG85">
        <v>0</v>
      </c>
      <c r="HH85">
        <v>0</v>
      </c>
      <c r="HI85">
        <v>0</v>
      </c>
      <c r="HJ85" t="s">
        <v>401</v>
      </c>
      <c r="HK85" t="s">
        <v>402</v>
      </c>
      <c r="HL85" t="s">
        <v>403</v>
      </c>
      <c r="HM85" t="s">
        <v>404</v>
      </c>
      <c r="HN85" t="s">
        <v>404</v>
      </c>
      <c r="HO85" t="s">
        <v>403</v>
      </c>
      <c r="HP85">
        <v>0</v>
      </c>
      <c r="HQ85">
        <v>100</v>
      </c>
      <c r="HR85">
        <v>100</v>
      </c>
      <c r="HS85">
        <v>4.5170000000000003</v>
      </c>
      <c r="HT85">
        <v>1.0794999999999999</v>
      </c>
      <c r="HU85">
        <v>3.596663833113436</v>
      </c>
      <c r="HV85">
        <v>3.163010181404715E-3</v>
      </c>
      <c r="HW85">
        <v>-2.0387379993135292E-6</v>
      </c>
      <c r="HX85">
        <v>3.1271754133825109E-10</v>
      </c>
      <c r="HY85">
        <v>0.32710444625718549</v>
      </c>
      <c r="HZ85">
        <v>2.270584893602463E-2</v>
      </c>
      <c r="IA85">
        <v>3.1699989254327387E-4</v>
      </c>
      <c r="IB85">
        <v>-2.3669067489602241E-6</v>
      </c>
      <c r="IC85">
        <v>4</v>
      </c>
      <c r="ID85">
        <v>1883</v>
      </c>
      <c r="IE85">
        <v>1</v>
      </c>
      <c r="IF85">
        <v>28</v>
      </c>
      <c r="IG85">
        <v>1.3</v>
      </c>
      <c r="IH85">
        <v>4.7</v>
      </c>
      <c r="II85">
        <v>1.0388200000000001</v>
      </c>
      <c r="IJ85">
        <v>2.4670399999999999</v>
      </c>
      <c r="IK85">
        <v>1.42578</v>
      </c>
      <c r="IL85">
        <v>2.2863799999999999</v>
      </c>
      <c r="IM85">
        <v>1.5478499999999999</v>
      </c>
      <c r="IN85">
        <v>2.4157700000000002</v>
      </c>
      <c r="IO85">
        <v>40.247399999999999</v>
      </c>
      <c r="IP85">
        <v>13.615399999999999</v>
      </c>
      <c r="IQ85">
        <v>18</v>
      </c>
      <c r="IR85">
        <v>591.37</v>
      </c>
      <c r="IS85">
        <v>452.93</v>
      </c>
      <c r="IT85">
        <v>25.000299999999999</v>
      </c>
      <c r="IU85">
        <v>35.471699999999998</v>
      </c>
      <c r="IV85">
        <v>30.000499999999999</v>
      </c>
      <c r="IW85">
        <v>35.564100000000003</v>
      </c>
      <c r="IX85">
        <v>35.489100000000001</v>
      </c>
      <c r="IY85">
        <v>20.8278</v>
      </c>
      <c r="IZ85">
        <v>28.764600000000002</v>
      </c>
      <c r="JA85">
        <v>0</v>
      </c>
      <c r="JB85">
        <v>25</v>
      </c>
      <c r="JC85">
        <v>400</v>
      </c>
      <c r="JD85">
        <v>21.674399999999999</v>
      </c>
      <c r="JE85">
        <v>98.136200000000002</v>
      </c>
      <c r="JF85">
        <v>99.535300000000007</v>
      </c>
    </row>
    <row r="86" spans="1:266" x14ac:dyDescent="0.2">
      <c r="A86">
        <v>70</v>
      </c>
      <c r="B86">
        <v>1657605679.5999999</v>
      </c>
      <c r="C86">
        <v>12681.099999904631</v>
      </c>
      <c r="D86" t="s">
        <v>606</v>
      </c>
      <c r="E86" t="s">
        <v>607</v>
      </c>
      <c r="F86" t="s">
        <v>394</v>
      </c>
      <c r="H86" t="s">
        <v>395</v>
      </c>
      <c r="I86" t="s">
        <v>494</v>
      </c>
      <c r="J86" t="s">
        <v>582</v>
      </c>
      <c r="K86">
        <v>1657605679.5999999</v>
      </c>
      <c r="L86">
        <f t="shared" si="92"/>
        <v>4.8303963808186638E-3</v>
      </c>
      <c r="M86">
        <f t="shared" si="93"/>
        <v>4.8303963808186641</v>
      </c>
      <c r="N86">
        <f t="shared" si="94"/>
        <v>20.179150934037949</v>
      </c>
      <c r="O86">
        <f t="shared" si="95"/>
        <v>574.98400000000004</v>
      </c>
      <c r="P86">
        <f t="shared" si="96"/>
        <v>468.6649998654305</v>
      </c>
      <c r="Q86">
        <f t="shared" si="97"/>
        <v>47.445277828126869</v>
      </c>
      <c r="R86">
        <f t="shared" si="98"/>
        <v>58.208476490800017</v>
      </c>
      <c r="S86">
        <f t="shared" si="99"/>
        <v>0.3729798307051313</v>
      </c>
      <c r="T86">
        <f t="shared" si="100"/>
        <v>1.9188010163006322</v>
      </c>
      <c r="U86">
        <f t="shared" si="101"/>
        <v>0.33688859011849431</v>
      </c>
      <c r="V86">
        <f t="shared" si="102"/>
        <v>0.21350624141690577</v>
      </c>
      <c r="W86">
        <f t="shared" si="103"/>
        <v>241.76308499999996</v>
      </c>
      <c r="X86">
        <f t="shared" si="104"/>
        <v>29.396414366142732</v>
      </c>
      <c r="Y86">
        <f t="shared" si="105"/>
        <v>29.396414366142732</v>
      </c>
      <c r="Z86">
        <f t="shared" si="106"/>
        <v>4.1149548924605988</v>
      </c>
      <c r="AA86">
        <f t="shared" si="107"/>
        <v>66.87038562339896</v>
      </c>
      <c r="AB86">
        <f t="shared" si="108"/>
        <v>2.7123677683600005</v>
      </c>
      <c r="AC86">
        <f t="shared" si="109"/>
        <v>4.0561569117240168</v>
      </c>
      <c r="AD86">
        <f t="shared" si="110"/>
        <v>1.4025871241005983</v>
      </c>
      <c r="AE86">
        <f t="shared" si="111"/>
        <v>-213.02048039410306</v>
      </c>
      <c r="AF86">
        <f t="shared" si="112"/>
        <v>-25.780329103140264</v>
      </c>
      <c r="AG86">
        <f t="shared" si="113"/>
        <v>-2.9659424950475723</v>
      </c>
      <c r="AH86">
        <f t="shared" si="114"/>
        <v>-3.6669922909489117E-3</v>
      </c>
      <c r="AI86">
        <v>0</v>
      </c>
      <c r="AJ86">
        <v>0</v>
      </c>
      <c r="AK86">
        <f t="shared" si="115"/>
        <v>1</v>
      </c>
      <c r="AL86">
        <f t="shared" si="116"/>
        <v>0</v>
      </c>
      <c r="AM86">
        <f t="shared" si="117"/>
        <v>25688.444759243073</v>
      </c>
      <c r="AN86" t="s">
        <v>397</v>
      </c>
      <c r="AO86" t="s">
        <v>397</v>
      </c>
      <c r="AP86">
        <v>0</v>
      </c>
      <c r="AQ86">
        <v>0</v>
      </c>
      <c r="AR86" t="e">
        <f t="shared" si="118"/>
        <v>#DIV/0!</v>
      </c>
      <c r="AS86">
        <v>0</v>
      </c>
      <c r="AT86" t="s">
        <v>397</v>
      </c>
      <c r="AU86" t="s">
        <v>397</v>
      </c>
      <c r="AV86">
        <v>0</v>
      </c>
      <c r="AW86">
        <v>0</v>
      </c>
      <c r="AX86" t="e">
        <f t="shared" si="119"/>
        <v>#DIV/0!</v>
      </c>
      <c r="AY86">
        <v>0.5</v>
      </c>
      <c r="AZ86">
        <f t="shared" si="120"/>
        <v>1261.3076999999998</v>
      </c>
      <c r="BA86">
        <f t="shared" si="121"/>
        <v>20.179150934037949</v>
      </c>
      <c r="BB86" t="e">
        <f t="shared" si="122"/>
        <v>#DIV/0!</v>
      </c>
      <c r="BC86">
        <f t="shared" si="123"/>
        <v>1.5998594898007798E-2</v>
      </c>
      <c r="BD86" t="e">
        <f t="shared" si="124"/>
        <v>#DIV/0!</v>
      </c>
      <c r="BE86" t="e">
        <f t="shared" si="125"/>
        <v>#DIV/0!</v>
      </c>
      <c r="BF86" t="s">
        <v>397</v>
      </c>
      <c r="BG86">
        <v>0</v>
      </c>
      <c r="BH86" t="e">
        <f t="shared" si="126"/>
        <v>#DIV/0!</v>
      </c>
      <c r="BI86" t="e">
        <f t="shared" si="127"/>
        <v>#DIV/0!</v>
      </c>
      <c r="BJ86" t="e">
        <f t="shared" si="128"/>
        <v>#DIV/0!</v>
      </c>
      <c r="BK86" t="e">
        <f t="shared" si="129"/>
        <v>#DIV/0!</v>
      </c>
      <c r="BL86" t="e">
        <f t="shared" si="130"/>
        <v>#DIV/0!</v>
      </c>
      <c r="BM86" t="e">
        <f t="shared" si="131"/>
        <v>#DIV/0!</v>
      </c>
      <c r="BN86" t="e">
        <f t="shared" si="132"/>
        <v>#DIV/0!</v>
      </c>
      <c r="BO86" t="e">
        <f t="shared" si="133"/>
        <v>#DIV/0!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f t="shared" si="134"/>
        <v>1500.11</v>
      </c>
      <c r="CI86">
        <f t="shared" si="135"/>
        <v>1261.3076999999998</v>
      </c>
      <c r="CJ86">
        <f t="shared" si="136"/>
        <v>0.84081014058969006</v>
      </c>
      <c r="CK86">
        <f t="shared" si="137"/>
        <v>0.16116357133810186</v>
      </c>
      <c r="CL86">
        <v>6</v>
      </c>
      <c r="CM86">
        <v>0.5</v>
      </c>
      <c r="CN86" t="s">
        <v>398</v>
      </c>
      <c r="CO86">
        <v>2</v>
      </c>
      <c r="CP86">
        <v>1657605679.5999999</v>
      </c>
      <c r="CQ86">
        <v>574.98400000000004</v>
      </c>
      <c r="CR86">
        <v>600.02</v>
      </c>
      <c r="CS86">
        <v>26.7928</v>
      </c>
      <c r="CT86">
        <v>21.666</v>
      </c>
      <c r="CU86">
        <v>569.73500000000001</v>
      </c>
      <c r="CV86">
        <v>25.712499999999999</v>
      </c>
      <c r="CW86">
        <v>550.16499999999996</v>
      </c>
      <c r="CX86">
        <v>101.13500000000001</v>
      </c>
      <c r="CY86">
        <v>9.9949999999999997E-2</v>
      </c>
      <c r="CZ86">
        <v>29.147200000000002</v>
      </c>
      <c r="DA86">
        <v>29.5562</v>
      </c>
      <c r="DB86">
        <v>999.9</v>
      </c>
      <c r="DC86">
        <v>0</v>
      </c>
      <c r="DD86">
        <v>0</v>
      </c>
      <c r="DE86">
        <v>5010</v>
      </c>
      <c r="DF86">
        <v>0</v>
      </c>
      <c r="DG86">
        <v>405.14</v>
      </c>
      <c r="DH86">
        <v>-25.489799999999999</v>
      </c>
      <c r="DI86">
        <v>590.34699999999998</v>
      </c>
      <c r="DJ86">
        <v>613.30799999999999</v>
      </c>
      <c r="DK86">
        <v>5.1267899999999997</v>
      </c>
      <c r="DL86">
        <v>600.02</v>
      </c>
      <c r="DM86">
        <v>21.666</v>
      </c>
      <c r="DN86">
        <v>2.7096800000000001</v>
      </c>
      <c r="DO86">
        <v>2.1911900000000002</v>
      </c>
      <c r="DP86">
        <v>22.344000000000001</v>
      </c>
      <c r="DQ86">
        <v>18.898</v>
      </c>
      <c r="DR86">
        <v>1500.11</v>
      </c>
      <c r="DS86">
        <v>0.97299599999999997</v>
      </c>
      <c r="DT86">
        <v>2.7003900000000001E-2</v>
      </c>
      <c r="DU86">
        <v>0</v>
      </c>
      <c r="DV86">
        <v>2.3580999999999999</v>
      </c>
      <c r="DW86">
        <v>0</v>
      </c>
      <c r="DX86">
        <v>17752.8</v>
      </c>
      <c r="DY86">
        <v>13304.5</v>
      </c>
      <c r="DZ86">
        <v>38.561999999999998</v>
      </c>
      <c r="EA86">
        <v>40.186999999999998</v>
      </c>
      <c r="EB86">
        <v>39.061999999999998</v>
      </c>
      <c r="EC86">
        <v>39.186999999999998</v>
      </c>
      <c r="ED86">
        <v>38.561999999999998</v>
      </c>
      <c r="EE86">
        <v>1459.6</v>
      </c>
      <c r="EF86">
        <v>40.51</v>
      </c>
      <c r="EG86">
        <v>0</v>
      </c>
      <c r="EH86">
        <v>1657605679.7</v>
      </c>
      <c r="EI86">
        <v>0</v>
      </c>
      <c r="EJ86">
        <v>2.238719230769231</v>
      </c>
      <c r="EK86">
        <v>0.92105642851938108</v>
      </c>
      <c r="EL86">
        <v>620.63247927427165</v>
      </c>
      <c r="EM86">
        <v>17669.65769230769</v>
      </c>
      <c r="EN86">
        <v>15</v>
      </c>
      <c r="EO86">
        <v>1657605720.0999999</v>
      </c>
      <c r="EP86" t="s">
        <v>608</v>
      </c>
      <c r="EQ86">
        <v>1657605720.0999999</v>
      </c>
      <c r="ER86">
        <v>1657605321.5</v>
      </c>
      <c r="ES86">
        <v>59</v>
      </c>
      <c r="ET86">
        <v>0.42599999999999999</v>
      </c>
      <c r="EU86">
        <v>1.0999999999999999E-2</v>
      </c>
      <c r="EV86">
        <v>5.2489999999999997</v>
      </c>
      <c r="EW86">
        <v>0.92900000000000005</v>
      </c>
      <c r="EX86">
        <v>600</v>
      </c>
      <c r="EY86">
        <v>22</v>
      </c>
      <c r="EZ86">
        <v>0.09</v>
      </c>
      <c r="FA86">
        <v>0.02</v>
      </c>
      <c r="FB86">
        <v>-25.8977775</v>
      </c>
      <c r="FC86">
        <v>2.2546727954972359</v>
      </c>
      <c r="FD86">
        <v>0.2299299072407717</v>
      </c>
      <c r="FE86">
        <v>0</v>
      </c>
      <c r="FF86">
        <v>5.1295207500000002</v>
      </c>
      <c r="FG86">
        <v>-3.1958724204183322E-4</v>
      </c>
      <c r="FH86">
        <v>2.0929158935561031E-3</v>
      </c>
      <c r="FI86">
        <v>1</v>
      </c>
      <c r="FJ86">
        <v>1</v>
      </c>
      <c r="FK86">
        <v>2</v>
      </c>
      <c r="FL86" t="s">
        <v>400</v>
      </c>
      <c r="FM86">
        <v>3.0506899999999999</v>
      </c>
      <c r="FN86">
        <v>2.7639499999999999</v>
      </c>
      <c r="FO86">
        <v>0.12887999999999999</v>
      </c>
      <c r="FP86">
        <v>0.134302</v>
      </c>
      <c r="FQ86">
        <v>0.124691</v>
      </c>
      <c r="FR86">
        <v>0.110709</v>
      </c>
      <c r="FS86">
        <v>27180.9</v>
      </c>
      <c r="FT86">
        <v>21200</v>
      </c>
      <c r="FU86">
        <v>29337.5</v>
      </c>
      <c r="FV86">
        <v>23982.5</v>
      </c>
      <c r="FW86">
        <v>33713.4</v>
      </c>
      <c r="FX86">
        <v>31133.1</v>
      </c>
      <c r="FY86">
        <v>42316.800000000003</v>
      </c>
      <c r="FZ86">
        <v>39105.699999999997</v>
      </c>
      <c r="GA86">
        <v>2.0077500000000001</v>
      </c>
      <c r="GB86">
        <v>1.8216000000000001</v>
      </c>
      <c r="GC86">
        <v>-1.1779400000000001E-2</v>
      </c>
      <c r="GD86">
        <v>0</v>
      </c>
      <c r="GE86">
        <v>29.748000000000001</v>
      </c>
      <c r="GF86">
        <v>999.9</v>
      </c>
      <c r="GG86">
        <v>46.5</v>
      </c>
      <c r="GH86">
        <v>37.6</v>
      </c>
      <c r="GI86">
        <v>29.9514</v>
      </c>
      <c r="GJ86">
        <v>31.132999999999999</v>
      </c>
      <c r="GK86">
        <v>32.171500000000002</v>
      </c>
      <c r="GL86">
        <v>1</v>
      </c>
      <c r="GM86">
        <v>0.70413400000000004</v>
      </c>
      <c r="GN86">
        <v>3.17699</v>
      </c>
      <c r="GO86">
        <v>20.236899999999999</v>
      </c>
      <c r="GP86">
        <v>5.2237299999999998</v>
      </c>
      <c r="GQ86">
        <v>11.9201</v>
      </c>
      <c r="GR86">
        <v>4.9636500000000003</v>
      </c>
      <c r="GS86">
        <v>3.2919999999999998</v>
      </c>
      <c r="GT86">
        <v>9999</v>
      </c>
      <c r="GU86">
        <v>9999</v>
      </c>
      <c r="GV86">
        <v>9848.2999999999993</v>
      </c>
      <c r="GW86">
        <v>989.9</v>
      </c>
      <c r="GX86">
        <v>1.8772899999999999</v>
      </c>
      <c r="GY86">
        <v>1.87561</v>
      </c>
      <c r="GZ86">
        <v>1.8743799999999999</v>
      </c>
      <c r="HA86">
        <v>1.8735999999999999</v>
      </c>
      <c r="HB86">
        <v>1.875</v>
      </c>
      <c r="HC86">
        <v>1.8699600000000001</v>
      </c>
      <c r="HD86">
        <v>1.87412</v>
      </c>
      <c r="HE86">
        <v>1.8791899999999999</v>
      </c>
      <c r="HF86">
        <v>0</v>
      </c>
      <c r="HG86">
        <v>0</v>
      </c>
      <c r="HH86">
        <v>0</v>
      </c>
      <c r="HI86">
        <v>0</v>
      </c>
      <c r="HJ86" t="s">
        <v>401</v>
      </c>
      <c r="HK86" t="s">
        <v>402</v>
      </c>
      <c r="HL86" t="s">
        <v>403</v>
      </c>
      <c r="HM86" t="s">
        <v>404</v>
      </c>
      <c r="HN86" t="s">
        <v>404</v>
      </c>
      <c r="HO86" t="s">
        <v>403</v>
      </c>
      <c r="HP86">
        <v>0</v>
      </c>
      <c r="HQ86">
        <v>100</v>
      </c>
      <c r="HR86">
        <v>100</v>
      </c>
      <c r="HS86">
        <v>5.2489999999999997</v>
      </c>
      <c r="HT86">
        <v>1.0803</v>
      </c>
      <c r="HU86">
        <v>3.596663833113436</v>
      </c>
      <c r="HV86">
        <v>3.163010181404715E-3</v>
      </c>
      <c r="HW86">
        <v>-2.0387379993135292E-6</v>
      </c>
      <c r="HX86">
        <v>3.1271754133825109E-10</v>
      </c>
      <c r="HY86">
        <v>0.32710444625718549</v>
      </c>
      <c r="HZ86">
        <v>2.270584893602463E-2</v>
      </c>
      <c r="IA86">
        <v>3.1699989254327387E-4</v>
      </c>
      <c r="IB86">
        <v>-2.3669067489602241E-6</v>
      </c>
      <c r="IC86">
        <v>4</v>
      </c>
      <c r="ID86">
        <v>1883</v>
      </c>
      <c r="IE86">
        <v>1</v>
      </c>
      <c r="IF86">
        <v>28</v>
      </c>
      <c r="IG86">
        <v>2.5</v>
      </c>
      <c r="IH86">
        <v>6</v>
      </c>
      <c r="II86">
        <v>1.4477500000000001</v>
      </c>
      <c r="IJ86">
        <v>2.47803</v>
      </c>
      <c r="IK86">
        <v>1.42578</v>
      </c>
      <c r="IL86">
        <v>2.2863799999999999</v>
      </c>
      <c r="IM86">
        <v>1.5478499999999999</v>
      </c>
      <c r="IN86">
        <v>2.4096700000000002</v>
      </c>
      <c r="IO86">
        <v>40.374499999999998</v>
      </c>
      <c r="IP86">
        <v>13.597899999999999</v>
      </c>
      <c r="IQ86">
        <v>18</v>
      </c>
      <c r="IR86">
        <v>591.61300000000006</v>
      </c>
      <c r="IS86">
        <v>453.09199999999998</v>
      </c>
      <c r="IT86">
        <v>25.000499999999999</v>
      </c>
      <c r="IU86">
        <v>35.567999999999998</v>
      </c>
      <c r="IV86">
        <v>30.000699999999998</v>
      </c>
      <c r="IW86">
        <v>35.662300000000002</v>
      </c>
      <c r="IX86">
        <v>35.590400000000002</v>
      </c>
      <c r="IY86">
        <v>29.006499999999999</v>
      </c>
      <c r="IZ86">
        <v>28.764600000000002</v>
      </c>
      <c r="JA86">
        <v>0</v>
      </c>
      <c r="JB86">
        <v>25</v>
      </c>
      <c r="JC86">
        <v>600</v>
      </c>
      <c r="JD86">
        <v>21.672899999999998</v>
      </c>
      <c r="JE86">
        <v>98.120800000000003</v>
      </c>
      <c r="JF86">
        <v>99.513900000000007</v>
      </c>
    </row>
    <row r="87" spans="1:266" x14ac:dyDescent="0.2">
      <c r="A87">
        <v>71</v>
      </c>
      <c r="B87">
        <v>1657605796.0999999</v>
      </c>
      <c r="C87">
        <v>12797.599999904631</v>
      </c>
      <c r="D87" t="s">
        <v>609</v>
      </c>
      <c r="E87" t="s">
        <v>610</v>
      </c>
      <c r="F87" t="s">
        <v>394</v>
      </c>
      <c r="H87" t="s">
        <v>395</v>
      </c>
      <c r="I87" t="s">
        <v>494</v>
      </c>
      <c r="J87" t="s">
        <v>582</v>
      </c>
      <c r="K87">
        <v>1657605796.0999999</v>
      </c>
      <c r="L87">
        <f t="shared" si="92"/>
        <v>4.9519376596906797E-3</v>
      </c>
      <c r="M87">
        <f t="shared" si="93"/>
        <v>4.9519376596906799</v>
      </c>
      <c r="N87">
        <f t="shared" si="94"/>
        <v>21.903156665309069</v>
      </c>
      <c r="O87">
        <f t="shared" si="95"/>
        <v>771.95600000000002</v>
      </c>
      <c r="P87">
        <f t="shared" si="96"/>
        <v>656.28975259659819</v>
      </c>
      <c r="Q87">
        <f t="shared" si="97"/>
        <v>66.435872353551545</v>
      </c>
      <c r="R87">
        <f t="shared" si="98"/>
        <v>78.144706778748002</v>
      </c>
      <c r="S87">
        <f t="shared" si="99"/>
        <v>0.38534877662158934</v>
      </c>
      <c r="T87">
        <f t="shared" si="100"/>
        <v>1.9148776124095603</v>
      </c>
      <c r="U87">
        <f t="shared" si="101"/>
        <v>0.34688548542445324</v>
      </c>
      <c r="V87">
        <f t="shared" si="102"/>
        <v>0.21993839344829497</v>
      </c>
      <c r="W87">
        <f t="shared" si="103"/>
        <v>241.73218199999999</v>
      </c>
      <c r="X87">
        <f t="shared" si="104"/>
        <v>29.47281896567447</v>
      </c>
      <c r="Y87">
        <f t="shared" si="105"/>
        <v>29.47281896567447</v>
      </c>
      <c r="Z87">
        <f t="shared" si="106"/>
        <v>4.1331294715288251</v>
      </c>
      <c r="AA87">
        <f t="shared" si="107"/>
        <v>67.002401943962568</v>
      </c>
      <c r="AB87">
        <f t="shared" si="108"/>
        <v>2.7370731301988998</v>
      </c>
      <c r="AC87">
        <f t="shared" si="109"/>
        <v>4.0850373281961589</v>
      </c>
      <c r="AD87">
        <f t="shared" si="110"/>
        <v>1.3960563413299254</v>
      </c>
      <c r="AE87">
        <f t="shared" si="111"/>
        <v>-218.38045079235897</v>
      </c>
      <c r="AF87">
        <f t="shared" si="112"/>
        <v>-20.937991956360481</v>
      </c>
      <c r="AG87">
        <f t="shared" si="113"/>
        <v>-2.4161697163792404</v>
      </c>
      <c r="AH87">
        <f t="shared" si="114"/>
        <v>-2.4304650987012621E-3</v>
      </c>
      <c r="AI87">
        <v>0</v>
      </c>
      <c r="AJ87">
        <v>0</v>
      </c>
      <c r="AK87">
        <f t="shared" si="115"/>
        <v>1</v>
      </c>
      <c r="AL87">
        <f t="shared" si="116"/>
        <v>0</v>
      </c>
      <c r="AM87">
        <f t="shared" si="117"/>
        <v>25580.236675559259</v>
      </c>
      <c r="AN87" t="s">
        <v>397</v>
      </c>
      <c r="AO87" t="s">
        <v>397</v>
      </c>
      <c r="AP87">
        <v>0</v>
      </c>
      <c r="AQ87">
        <v>0</v>
      </c>
      <c r="AR87" t="e">
        <f t="shared" si="118"/>
        <v>#DIV/0!</v>
      </c>
      <c r="AS87">
        <v>0</v>
      </c>
      <c r="AT87" t="s">
        <v>397</v>
      </c>
      <c r="AU87" t="s">
        <v>397</v>
      </c>
      <c r="AV87">
        <v>0</v>
      </c>
      <c r="AW87">
        <v>0</v>
      </c>
      <c r="AX87" t="e">
        <f t="shared" si="119"/>
        <v>#DIV/0!</v>
      </c>
      <c r="AY87">
        <v>0.5</v>
      </c>
      <c r="AZ87">
        <f t="shared" si="120"/>
        <v>1261.1478</v>
      </c>
      <c r="BA87">
        <f t="shared" si="121"/>
        <v>21.903156665309069</v>
      </c>
      <c r="BB87" t="e">
        <f t="shared" si="122"/>
        <v>#DIV/0!</v>
      </c>
      <c r="BC87">
        <f t="shared" si="123"/>
        <v>1.7367636580985252E-2</v>
      </c>
      <c r="BD87" t="e">
        <f t="shared" si="124"/>
        <v>#DIV/0!</v>
      </c>
      <c r="BE87" t="e">
        <f t="shared" si="125"/>
        <v>#DIV/0!</v>
      </c>
      <c r="BF87" t="s">
        <v>397</v>
      </c>
      <c r="BG87">
        <v>0</v>
      </c>
      <c r="BH87" t="e">
        <f t="shared" si="126"/>
        <v>#DIV/0!</v>
      </c>
      <c r="BI87" t="e">
        <f t="shared" si="127"/>
        <v>#DIV/0!</v>
      </c>
      <c r="BJ87" t="e">
        <f t="shared" si="128"/>
        <v>#DIV/0!</v>
      </c>
      <c r="BK87" t="e">
        <f t="shared" si="129"/>
        <v>#DIV/0!</v>
      </c>
      <c r="BL87" t="e">
        <f t="shared" si="130"/>
        <v>#DIV/0!</v>
      </c>
      <c r="BM87" t="e">
        <f t="shared" si="131"/>
        <v>#DIV/0!</v>
      </c>
      <c r="BN87" t="e">
        <f t="shared" si="132"/>
        <v>#DIV/0!</v>
      </c>
      <c r="BO87" t="e">
        <f t="shared" si="133"/>
        <v>#DIV/0!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f t="shared" si="134"/>
        <v>1499.92</v>
      </c>
      <c r="CI87">
        <f t="shared" si="135"/>
        <v>1261.1478</v>
      </c>
      <c r="CJ87">
        <f t="shared" si="136"/>
        <v>0.84081004320230412</v>
      </c>
      <c r="CK87">
        <f t="shared" si="137"/>
        <v>0.16116338338044695</v>
      </c>
      <c r="CL87">
        <v>6</v>
      </c>
      <c r="CM87">
        <v>0.5</v>
      </c>
      <c r="CN87" t="s">
        <v>398</v>
      </c>
      <c r="CO87">
        <v>2</v>
      </c>
      <c r="CP87">
        <v>1657605796.0999999</v>
      </c>
      <c r="CQ87">
        <v>771.95600000000002</v>
      </c>
      <c r="CR87">
        <v>800.00800000000004</v>
      </c>
      <c r="CS87">
        <v>27.0383</v>
      </c>
      <c r="CT87">
        <v>21.784600000000001</v>
      </c>
      <c r="CU87">
        <v>766.21600000000001</v>
      </c>
      <c r="CV87">
        <v>25.9499</v>
      </c>
      <c r="CW87">
        <v>550.24599999999998</v>
      </c>
      <c r="CX87">
        <v>101.129</v>
      </c>
      <c r="CY87">
        <v>0.100483</v>
      </c>
      <c r="CZ87">
        <v>29.27</v>
      </c>
      <c r="DA87">
        <v>29.678000000000001</v>
      </c>
      <c r="DB87">
        <v>999.9</v>
      </c>
      <c r="DC87">
        <v>0</v>
      </c>
      <c r="DD87">
        <v>0</v>
      </c>
      <c r="DE87">
        <v>4993.75</v>
      </c>
      <c r="DF87">
        <v>0</v>
      </c>
      <c r="DG87">
        <v>1229.7</v>
      </c>
      <c r="DH87">
        <v>-28.401299999999999</v>
      </c>
      <c r="DI87">
        <v>793.04899999999998</v>
      </c>
      <c r="DJ87">
        <v>817.82399999999996</v>
      </c>
      <c r="DK87">
        <v>5.2537700000000003</v>
      </c>
      <c r="DL87">
        <v>800.00800000000004</v>
      </c>
      <c r="DM87">
        <v>21.784600000000001</v>
      </c>
      <c r="DN87">
        <v>2.7343700000000002</v>
      </c>
      <c r="DO87">
        <v>2.2030599999999998</v>
      </c>
      <c r="DP87">
        <v>22.493099999999998</v>
      </c>
      <c r="DQ87">
        <v>18.9846</v>
      </c>
      <c r="DR87">
        <v>1499.92</v>
      </c>
      <c r="DS87">
        <v>0.97299599999999997</v>
      </c>
      <c r="DT87">
        <v>2.7003900000000001E-2</v>
      </c>
      <c r="DU87">
        <v>0</v>
      </c>
      <c r="DV87">
        <v>2.2858000000000001</v>
      </c>
      <c r="DW87">
        <v>0</v>
      </c>
      <c r="DX87">
        <v>17225.599999999999</v>
      </c>
      <c r="DY87">
        <v>13302.8</v>
      </c>
      <c r="DZ87">
        <v>38.75</v>
      </c>
      <c r="EA87">
        <v>40.5</v>
      </c>
      <c r="EB87">
        <v>39.375</v>
      </c>
      <c r="EC87">
        <v>39.436999999999998</v>
      </c>
      <c r="ED87">
        <v>38.875</v>
      </c>
      <c r="EE87">
        <v>1459.42</v>
      </c>
      <c r="EF87">
        <v>40.5</v>
      </c>
      <c r="EG87">
        <v>0</v>
      </c>
      <c r="EH87">
        <v>1657605796.0999999</v>
      </c>
      <c r="EI87">
        <v>0</v>
      </c>
      <c r="EJ87">
        <v>2.2704769230769228</v>
      </c>
      <c r="EK87">
        <v>-6.8800003743768476E-2</v>
      </c>
      <c r="EL87">
        <v>-305.63760672827448</v>
      </c>
      <c r="EM87">
        <v>17622.465384615389</v>
      </c>
      <c r="EN87">
        <v>15</v>
      </c>
      <c r="EO87">
        <v>1657605824.0999999</v>
      </c>
      <c r="EP87" t="s">
        <v>611</v>
      </c>
      <c r="EQ87">
        <v>1657605824.0999999</v>
      </c>
      <c r="ER87">
        <v>1657605321.5</v>
      </c>
      <c r="ES87">
        <v>60</v>
      </c>
      <c r="ET87">
        <v>0.33400000000000002</v>
      </c>
      <c r="EU87">
        <v>1.0999999999999999E-2</v>
      </c>
      <c r="EV87">
        <v>5.74</v>
      </c>
      <c r="EW87">
        <v>0.92900000000000005</v>
      </c>
      <c r="EX87">
        <v>800</v>
      </c>
      <c r="EY87">
        <v>22</v>
      </c>
      <c r="EZ87">
        <v>0.08</v>
      </c>
      <c r="FA87">
        <v>0.02</v>
      </c>
      <c r="FB87">
        <v>-28.053497499999999</v>
      </c>
      <c r="FC87">
        <v>-1.6661437148217431</v>
      </c>
      <c r="FD87">
        <v>0.1721536442941303</v>
      </c>
      <c r="FE87">
        <v>0</v>
      </c>
      <c r="FF87">
        <v>5.2817907500000008</v>
      </c>
      <c r="FG87">
        <v>-1.511853658536513E-2</v>
      </c>
      <c r="FH87">
        <v>1.1006557451696731E-2</v>
      </c>
      <c r="FI87">
        <v>1</v>
      </c>
      <c r="FJ87">
        <v>1</v>
      </c>
      <c r="FK87">
        <v>2</v>
      </c>
      <c r="FL87" t="s">
        <v>400</v>
      </c>
      <c r="FM87">
        <v>3.0506700000000002</v>
      </c>
      <c r="FN87">
        <v>2.7644099999999998</v>
      </c>
      <c r="FO87">
        <v>0.15823200000000001</v>
      </c>
      <c r="FP87">
        <v>0.163573</v>
      </c>
      <c r="FQ87">
        <v>0.12543399999999999</v>
      </c>
      <c r="FR87">
        <v>0.111084</v>
      </c>
      <c r="FS87">
        <v>26251.7</v>
      </c>
      <c r="FT87">
        <v>20474.8</v>
      </c>
      <c r="FU87">
        <v>29326.5</v>
      </c>
      <c r="FV87">
        <v>23975.8</v>
      </c>
      <c r="FW87">
        <v>33673.4</v>
      </c>
      <c r="FX87">
        <v>31112.9</v>
      </c>
      <c r="FY87">
        <v>42300.2</v>
      </c>
      <c r="FZ87">
        <v>39095.1</v>
      </c>
      <c r="GA87">
        <v>2.0069699999999999</v>
      </c>
      <c r="GB87">
        <v>1.81813</v>
      </c>
      <c r="GC87">
        <v>-1.9051100000000001E-2</v>
      </c>
      <c r="GD87">
        <v>0</v>
      </c>
      <c r="GE87">
        <v>29.988199999999999</v>
      </c>
      <c r="GF87">
        <v>999.9</v>
      </c>
      <c r="GG87">
        <v>46.2</v>
      </c>
      <c r="GH87">
        <v>37.799999999999997</v>
      </c>
      <c r="GI87">
        <v>30.084900000000001</v>
      </c>
      <c r="GJ87">
        <v>31.163</v>
      </c>
      <c r="GK87">
        <v>32.584099999999999</v>
      </c>
      <c r="GL87">
        <v>1</v>
      </c>
      <c r="GM87">
        <v>0.72074400000000005</v>
      </c>
      <c r="GN87">
        <v>3.27962</v>
      </c>
      <c r="GO87">
        <v>20.2349</v>
      </c>
      <c r="GP87">
        <v>5.2235800000000001</v>
      </c>
      <c r="GQ87">
        <v>11.9201</v>
      </c>
      <c r="GR87">
        <v>4.9636500000000003</v>
      </c>
      <c r="GS87">
        <v>3.2919200000000002</v>
      </c>
      <c r="GT87">
        <v>9999</v>
      </c>
      <c r="GU87">
        <v>9999</v>
      </c>
      <c r="GV87">
        <v>9848.2999999999993</v>
      </c>
      <c r="GW87">
        <v>990</v>
      </c>
      <c r="GX87">
        <v>1.87731</v>
      </c>
      <c r="GY87">
        <v>1.87565</v>
      </c>
      <c r="GZ87">
        <v>1.8743700000000001</v>
      </c>
      <c r="HA87">
        <v>1.8736299999999999</v>
      </c>
      <c r="HB87">
        <v>1.875</v>
      </c>
      <c r="HC87">
        <v>1.8699600000000001</v>
      </c>
      <c r="HD87">
        <v>1.8741099999999999</v>
      </c>
      <c r="HE87">
        <v>1.8792599999999999</v>
      </c>
      <c r="HF87">
        <v>0</v>
      </c>
      <c r="HG87">
        <v>0</v>
      </c>
      <c r="HH87">
        <v>0</v>
      </c>
      <c r="HI87">
        <v>0</v>
      </c>
      <c r="HJ87" t="s">
        <v>401</v>
      </c>
      <c r="HK87" t="s">
        <v>402</v>
      </c>
      <c r="HL87" t="s">
        <v>403</v>
      </c>
      <c r="HM87" t="s">
        <v>404</v>
      </c>
      <c r="HN87" t="s">
        <v>404</v>
      </c>
      <c r="HO87" t="s">
        <v>403</v>
      </c>
      <c r="HP87">
        <v>0</v>
      </c>
      <c r="HQ87">
        <v>100</v>
      </c>
      <c r="HR87">
        <v>100</v>
      </c>
      <c r="HS87">
        <v>5.74</v>
      </c>
      <c r="HT87">
        <v>1.0884</v>
      </c>
      <c r="HU87">
        <v>4.0231165680136272</v>
      </c>
      <c r="HV87">
        <v>3.163010181404715E-3</v>
      </c>
      <c r="HW87">
        <v>-2.0387379993135292E-6</v>
      </c>
      <c r="HX87">
        <v>3.1271754133825109E-10</v>
      </c>
      <c r="HY87">
        <v>0.32710444625718549</v>
      </c>
      <c r="HZ87">
        <v>2.270584893602463E-2</v>
      </c>
      <c r="IA87">
        <v>3.1699989254327387E-4</v>
      </c>
      <c r="IB87">
        <v>-2.3669067489602241E-6</v>
      </c>
      <c r="IC87">
        <v>4</v>
      </c>
      <c r="ID87">
        <v>1883</v>
      </c>
      <c r="IE87">
        <v>1</v>
      </c>
      <c r="IF87">
        <v>28</v>
      </c>
      <c r="IG87">
        <v>1.3</v>
      </c>
      <c r="IH87">
        <v>7.9</v>
      </c>
      <c r="II87">
        <v>1.8347199999999999</v>
      </c>
      <c r="IJ87">
        <v>2.4694799999999999</v>
      </c>
      <c r="IK87">
        <v>1.42578</v>
      </c>
      <c r="IL87">
        <v>2.2875999999999999</v>
      </c>
      <c r="IM87">
        <v>1.5478499999999999</v>
      </c>
      <c r="IN87">
        <v>2.3315399999999999</v>
      </c>
      <c r="IO87">
        <v>40.629800000000003</v>
      </c>
      <c r="IP87">
        <v>13.5541</v>
      </c>
      <c r="IQ87">
        <v>18</v>
      </c>
      <c r="IR87">
        <v>592.52200000000005</v>
      </c>
      <c r="IS87">
        <v>452.04</v>
      </c>
      <c r="IT87">
        <v>25.000800000000002</v>
      </c>
      <c r="IU87">
        <v>35.756500000000003</v>
      </c>
      <c r="IV87">
        <v>30.000800000000002</v>
      </c>
      <c r="IW87">
        <v>35.833500000000001</v>
      </c>
      <c r="IX87">
        <v>35.753700000000002</v>
      </c>
      <c r="IY87">
        <v>36.765999999999998</v>
      </c>
      <c r="IZ87">
        <v>28.91</v>
      </c>
      <c r="JA87">
        <v>0</v>
      </c>
      <c r="JB87">
        <v>25</v>
      </c>
      <c r="JC87">
        <v>800</v>
      </c>
      <c r="JD87">
        <v>21.721599999999999</v>
      </c>
      <c r="JE87">
        <v>98.082999999999998</v>
      </c>
      <c r="JF87">
        <v>99.486599999999996</v>
      </c>
    </row>
    <row r="88" spans="1:266" x14ac:dyDescent="0.2">
      <c r="A88">
        <v>72</v>
      </c>
      <c r="B88">
        <v>1657605900.0999999</v>
      </c>
      <c r="C88">
        <v>12901.599999904631</v>
      </c>
      <c r="D88" t="s">
        <v>612</v>
      </c>
      <c r="E88" t="s">
        <v>613</v>
      </c>
      <c r="F88" t="s">
        <v>394</v>
      </c>
      <c r="H88" t="s">
        <v>395</v>
      </c>
      <c r="I88" t="s">
        <v>494</v>
      </c>
      <c r="J88" t="s">
        <v>582</v>
      </c>
      <c r="K88">
        <v>1657605900.0999999</v>
      </c>
      <c r="L88">
        <f t="shared" si="92"/>
        <v>4.9771269695090227E-3</v>
      </c>
      <c r="M88">
        <f t="shared" si="93"/>
        <v>4.9771269695090226</v>
      </c>
      <c r="N88">
        <f t="shared" si="94"/>
        <v>23.055372510918602</v>
      </c>
      <c r="O88">
        <f t="shared" si="95"/>
        <v>969.53</v>
      </c>
      <c r="P88">
        <f t="shared" si="96"/>
        <v>845.23971999180242</v>
      </c>
      <c r="Q88">
        <f t="shared" si="97"/>
        <v>85.562804579399256</v>
      </c>
      <c r="R88">
        <f t="shared" si="98"/>
        <v>98.144590181669997</v>
      </c>
      <c r="S88">
        <f t="shared" si="99"/>
        <v>0.38894494212672859</v>
      </c>
      <c r="T88">
        <f t="shared" si="100"/>
        <v>1.9168056791512353</v>
      </c>
      <c r="U88">
        <f t="shared" si="101"/>
        <v>0.3498345099580833</v>
      </c>
      <c r="V88">
        <f t="shared" si="102"/>
        <v>0.22183184531815264</v>
      </c>
      <c r="W88">
        <f t="shared" si="103"/>
        <v>241.754526</v>
      </c>
      <c r="X88">
        <f t="shared" si="104"/>
        <v>29.557971685506221</v>
      </c>
      <c r="Y88">
        <f t="shared" si="105"/>
        <v>29.557971685506221</v>
      </c>
      <c r="Z88">
        <f t="shared" si="106"/>
        <v>4.153467408413813</v>
      </c>
      <c r="AA88">
        <f t="shared" si="107"/>
        <v>67.255016770992128</v>
      </c>
      <c r="AB88">
        <f t="shared" si="108"/>
        <v>2.7624696139827001</v>
      </c>
      <c r="AC88">
        <f t="shared" si="109"/>
        <v>4.1074550964563663</v>
      </c>
      <c r="AD88">
        <f t="shared" si="110"/>
        <v>1.3909977944311129</v>
      </c>
      <c r="AE88">
        <f t="shared" si="111"/>
        <v>-219.49129935534791</v>
      </c>
      <c r="AF88">
        <f t="shared" si="112"/>
        <v>-19.962135539418306</v>
      </c>
      <c r="AG88">
        <f t="shared" si="113"/>
        <v>-2.3032971903916319</v>
      </c>
      <c r="AH88">
        <f t="shared" si="114"/>
        <v>-2.2060851578302731E-3</v>
      </c>
      <c r="AI88">
        <v>0</v>
      </c>
      <c r="AJ88">
        <v>0</v>
      </c>
      <c r="AK88">
        <f t="shared" si="115"/>
        <v>1</v>
      </c>
      <c r="AL88">
        <f t="shared" si="116"/>
        <v>0</v>
      </c>
      <c r="AM88">
        <f t="shared" si="117"/>
        <v>25620.361474288195</v>
      </c>
      <c r="AN88" t="s">
        <v>397</v>
      </c>
      <c r="AO88" t="s">
        <v>397</v>
      </c>
      <c r="AP88">
        <v>0</v>
      </c>
      <c r="AQ88">
        <v>0</v>
      </c>
      <c r="AR88" t="e">
        <f t="shared" si="118"/>
        <v>#DIV/0!</v>
      </c>
      <c r="AS88">
        <v>0</v>
      </c>
      <c r="AT88" t="s">
        <v>397</v>
      </c>
      <c r="AU88" t="s">
        <v>397</v>
      </c>
      <c r="AV88">
        <v>0</v>
      </c>
      <c r="AW88">
        <v>0</v>
      </c>
      <c r="AX88" t="e">
        <f t="shared" si="119"/>
        <v>#DIV/0!</v>
      </c>
      <c r="AY88">
        <v>0.5</v>
      </c>
      <c r="AZ88">
        <f t="shared" si="120"/>
        <v>1261.2653999999998</v>
      </c>
      <c r="BA88">
        <f t="shared" si="121"/>
        <v>23.055372510918602</v>
      </c>
      <c r="BB88" t="e">
        <f t="shared" si="122"/>
        <v>#DIV/0!</v>
      </c>
      <c r="BC88">
        <f t="shared" si="123"/>
        <v>1.8279556793454103E-2</v>
      </c>
      <c r="BD88" t="e">
        <f t="shared" si="124"/>
        <v>#DIV/0!</v>
      </c>
      <c r="BE88" t="e">
        <f t="shared" si="125"/>
        <v>#DIV/0!</v>
      </c>
      <c r="BF88" t="s">
        <v>397</v>
      </c>
      <c r="BG88">
        <v>0</v>
      </c>
      <c r="BH88" t="e">
        <f t="shared" si="126"/>
        <v>#DIV/0!</v>
      </c>
      <c r="BI88" t="e">
        <f t="shared" si="127"/>
        <v>#DIV/0!</v>
      </c>
      <c r="BJ88" t="e">
        <f t="shared" si="128"/>
        <v>#DIV/0!</v>
      </c>
      <c r="BK88" t="e">
        <f t="shared" si="129"/>
        <v>#DIV/0!</v>
      </c>
      <c r="BL88" t="e">
        <f t="shared" si="130"/>
        <v>#DIV/0!</v>
      </c>
      <c r="BM88" t="e">
        <f t="shared" si="131"/>
        <v>#DIV/0!</v>
      </c>
      <c r="BN88" t="e">
        <f t="shared" si="132"/>
        <v>#DIV/0!</v>
      </c>
      <c r="BO88" t="e">
        <f t="shared" si="133"/>
        <v>#DIV/0!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f t="shared" si="134"/>
        <v>1500.06</v>
      </c>
      <c r="CI88">
        <f t="shared" si="135"/>
        <v>1261.2653999999998</v>
      </c>
      <c r="CJ88">
        <f t="shared" si="136"/>
        <v>0.84080996760129589</v>
      </c>
      <c r="CK88">
        <f t="shared" si="137"/>
        <v>0.16116323747050118</v>
      </c>
      <c r="CL88">
        <v>6</v>
      </c>
      <c r="CM88">
        <v>0.5</v>
      </c>
      <c r="CN88" t="s">
        <v>398</v>
      </c>
      <c r="CO88">
        <v>2</v>
      </c>
      <c r="CP88">
        <v>1657605900.0999999</v>
      </c>
      <c r="CQ88">
        <v>969.53</v>
      </c>
      <c r="CR88">
        <v>999.93899999999996</v>
      </c>
      <c r="CS88">
        <v>27.289300000000001</v>
      </c>
      <c r="CT88">
        <v>22.009</v>
      </c>
      <c r="CU88">
        <v>963.69899999999996</v>
      </c>
      <c r="CV88">
        <v>26.192499999999999</v>
      </c>
      <c r="CW88">
        <v>550.11699999999996</v>
      </c>
      <c r="CX88">
        <v>101.129</v>
      </c>
      <c r="CY88">
        <v>0.100039</v>
      </c>
      <c r="CZ88">
        <v>29.364799999999999</v>
      </c>
      <c r="DA88">
        <v>29.728999999999999</v>
      </c>
      <c r="DB88">
        <v>999.9</v>
      </c>
      <c r="DC88">
        <v>0</v>
      </c>
      <c r="DD88">
        <v>0</v>
      </c>
      <c r="DE88">
        <v>5001.88</v>
      </c>
      <c r="DF88">
        <v>0</v>
      </c>
      <c r="DG88">
        <v>1894.25</v>
      </c>
      <c r="DH88">
        <v>-30.448399999999999</v>
      </c>
      <c r="DI88">
        <v>996.69</v>
      </c>
      <c r="DJ88">
        <v>1022.44</v>
      </c>
      <c r="DK88">
        <v>5.2802899999999999</v>
      </c>
      <c r="DL88">
        <v>999.93899999999996</v>
      </c>
      <c r="DM88">
        <v>22.009</v>
      </c>
      <c r="DN88">
        <v>2.7597499999999999</v>
      </c>
      <c r="DO88">
        <v>2.2257600000000002</v>
      </c>
      <c r="DP88">
        <v>22.645299999999999</v>
      </c>
      <c r="DQ88">
        <v>19.148900000000001</v>
      </c>
      <c r="DR88">
        <v>1500.06</v>
      </c>
      <c r="DS88">
        <v>0.973001</v>
      </c>
      <c r="DT88">
        <v>2.69988E-2</v>
      </c>
      <c r="DU88">
        <v>0</v>
      </c>
      <c r="DV88">
        <v>2.3092999999999999</v>
      </c>
      <c r="DW88">
        <v>0</v>
      </c>
      <c r="DX88">
        <v>17556.3</v>
      </c>
      <c r="DY88">
        <v>13304.1</v>
      </c>
      <c r="DZ88">
        <v>38.811999999999998</v>
      </c>
      <c r="EA88">
        <v>40.5</v>
      </c>
      <c r="EB88">
        <v>39.375</v>
      </c>
      <c r="EC88">
        <v>39.5</v>
      </c>
      <c r="ED88">
        <v>38.875</v>
      </c>
      <c r="EE88">
        <v>1459.56</v>
      </c>
      <c r="EF88">
        <v>40.5</v>
      </c>
      <c r="EG88">
        <v>0</v>
      </c>
      <c r="EH88">
        <v>1657605900.5</v>
      </c>
      <c r="EI88">
        <v>0</v>
      </c>
      <c r="EJ88">
        <v>2.3393038461538458</v>
      </c>
      <c r="EK88">
        <v>1.275555318372561E-2</v>
      </c>
      <c r="EL88">
        <v>-1538.2085424210341</v>
      </c>
      <c r="EM88">
        <v>17450.869230769229</v>
      </c>
      <c r="EN88">
        <v>15</v>
      </c>
      <c r="EO88">
        <v>1657605928.0999999</v>
      </c>
      <c r="EP88" t="s">
        <v>614</v>
      </c>
      <c r="EQ88">
        <v>1657605928.0999999</v>
      </c>
      <c r="ER88">
        <v>1657605321.5</v>
      </c>
      <c r="ES88">
        <v>61</v>
      </c>
      <c r="ET88">
        <v>3.5000000000000003E-2</v>
      </c>
      <c r="EU88">
        <v>1.0999999999999999E-2</v>
      </c>
      <c r="EV88">
        <v>5.8310000000000004</v>
      </c>
      <c r="EW88">
        <v>0.92900000000000005</v>
      </c>
      <c r="EX88">
        <v>1000</v>
      </c>
      <c r="EY88">
        <v>22</v>
      </c>
      <c r="EZ88">
        <v>7.0000000000000007E-2</v>
      </c>
      <c r="FA88">
        <v>0.02</v>
      </c>
      <c r="FB88">
        <v>-30.057134146341461</v>
      </c>
      <c r="FC88">
        <v>-3.9050655052264229</v>
      </c>
      <c r="FD88">
        <v>0.40730138634901841</v>
      </c>
      <c r="FE88">
        <v>0</v>
      </c>
      <c r="FF88">
        <v>5.2903875609756099</v>
      </c>
      <c r="FG88">
        <v>-0.14720299651568339</v>
      </c>
      <c r="FH88">
        <v>1.7351377506360479E-2</v>
      </c>
      <c r="FI88">
        <v>1</v>
      </c>
      <c r="FJ88">
        <v>1</v>
      </c>
      <c r="FK88">
        <v>2</v>
      </c>
      <c r="FL88" t="s">
        <v>400</v>
      </c>
      <c r="FM88">
        <v>3.0501900000000002</v>
      </c>
      <c r="FN88">
        <v>2.7639999999999998</v>
      </c>
      <c r="FO88">
        <v>0.184139</v>
      </c>
      <c r="FP88">
        <v>0.189357</v>
      </c>
      <c r="FQ88">
        <v>0.12621099999999999</v>
      </c>
      <c r="FR88">
        <v>0.11185</v>
      </c>
      <c r="FS88">
        <v>25434.7</v>
      </c>
      <c r="FT88">
        <v>19835.599999999999</v>
      </c>
      <c r="FU88">
        <v>29320.2</v>
      </c>
      <c r="FV88">
        <v>23969.5</v>
      </c>
      <c r="FW88">
        <v>33636.5</v>
      </c>
      <c r="FX88">
        <v>31079.599999999999</v>
      </c>
      <c r="FY88">
        <v>42289.4</v>
      </c>
      <c r="FZ88">
        <v>39085.5</v>
      </c>
      <c r="GA88">
        <v>2.0054799999999999</v>
      </c>
      <c r="GB88">
        <v>1.81603</v>
      </c>
      <c r="GC88">
        <v>-1.30534E-2</v>
      </c>
      <c r="GD88">
        <v>0</v>
      </c>
      <c r="GE88">
        <v>29.941500000000001</v>
      </c>
      <c r="GF88">
        <v>999.9</v>
      </c>
      <c r="GG88">
        <v>46</v>
      </c>
      <c r="GH88">
        <v>38</v>
      </c>
      <c r="GI88">
        <v>30.2821</v>
      </c>
      <c r="GJ88">
        <v>31.093</v>
      </c>
      <c r="GK88">
        <v>32.552100000000003</v>
      </c>
      <c r="GL88">
        <v>1</v>
      </c>
      <c r="GM88">
        <v>0.73272400000000004</v>
      </c>
      <c r="GN88">
        <v>3.3327</v>
      </c>
      <c r="GO88">
        <v>20.234100000000002</v>
      </c>
      <c r="GP88">
        <v>5.2244799999999998</v>
      </c>
      <c r="GQ88">
        <v>11.9201</v>
      </c>
      <c r="GR88">
        <v>4.9638</v>
      </c>
      <c r="GS88">
        <v>3.2919999999999998</v>
      </c>
      <c r="GT88">
        <v>9999</v>
      </c>
      <c r="GU88">
        <v>9999</v>
      </c>
      <c r="GV88">
        <v>9848.2999999999993</v>
      </c>
      <c r="GW88">
        <v>990</v>
      </c>
      <c r="GX88">
        <v>1.87731</v>
      </c>
      <c r="GY88">
        <v>1.87565</v>
      </c>
      <c r="GZ88">
        <v>1.8743799999999999</v>
      </c>
      <c r="HA88">
        <v>1.8736200000000001</v>
      </c>
      <c r="HB88">
        <v>1.875</v>
      </c>
      <c r="HC88">
        <v>1.8699600000000001</v>
      </c>
      <c r="HD88">
        <v>1.8741300000000001</v>
      </c>
      <c r="HE88">
        <v>1.8792</v>
      </c>
      <c r="HF88">
        <v>0</v>
      </c>
      <c r="HG88">
        <v>0</v>
      </c>
      <c r="HH88">
        <v>0</v>
      </c>
      <c r="HI88">
        <v>0</v>
      </c>
      <c r="HJ88" t="s">
        <v>401</v>
      </c>
      <c r="HK88" t="s">
        <v>402</v>
      </c>
      <c r="HL88" t="s">
        <v>403</v>
      </c>
      <c r="HM88" t="s">
        <v>404</v>
      </c>
      <c r="HN88" t="s">
        <v>404</v>
      </c>
      <c r="HO88" t="s">
        <v>403</v>
      </c>
      <c r="HP88">
        <v>0</v>
      </c>
      <c r="HQ88">
        <v>100</v>
      </c>
      <c r="HR88">
        <v>100</v>
      </c>
      <c r="HS88">
        <v>5.8310000000000004</v>
      </c>
      <c r="HT88">
        <v>1.0968</v>
      </c>
      <c r="HU88">
        <v>4.3573999352662067</v>
      </c>
      <c r="HV88">
        <v>3.163010181404715E-3</v>
      </c>
      <c r="HW88">
        <v>-2.0387379993135292E-6</v>
      </c>
      <c r="HX88">
        <v>3.1271754133825109E-10</v>
      </c>
      <c r="HY88">
        <v>0.32710444625718549</v>
      </c>
      <c r="HZ88">
        <v>2.270584893602463E-2</v>
      </c>
      <c r="IA88">
        <v>3.1699989254327387E-4</v>
      </c>
      <c r="IB88">
        <v>-2.3669067489602241E-6</v>
      </c>
      <c r="IC88">
        <v>4</v>
      </c>
      <c r="ID88">
        <v>1883</v>
      </c>
      <c r="IE88">
        <v>1</v>
      </c>
      <c r="IF88">
        <v>28</v>
      </c>
      <c r="IG88">
        <v>1.3</v>
      </c>
      <c r="IH88">
        <v>9.6</v>
      </c>
      <c r="II88">
        <v>2.20947</v>
      </c>
      <c r="IJ88">
        <v>2.4706999999999999</v>
      </c>
      <c r="IK88">
        <v>1.42578</v>
      </c>
      <c r="IL88">
        <v>2.2863799999999999</v>
      </c>
      <c r="IM88">
        <v>1.5478499999999999</v>
      </c>
      <c r="IN88">
        <v>2.323</v>
      </c>
      <c r="IO88">
        <v>40.758000000000003</v>
      </c>
      <c r="IP88">
        <v>13.5191</v>
      </c>
      <c r="IQ88">
        <v>18</v>
      </c>
      <c r="IR88">
        <v>592.51400000000001</v>
      </c>
      <c r="IS88">
        <v>451.54599999999999</v>
      </c>
      <c r="IT88">
        <v>25.000399999999999</v>
      </c>
      <c r="IU88">
        <v>35.883400000000002</v>
      </c>
      <c r="IV88">
        <v>30.000499999999999</v>
      </c>
      <c r="IW88">
        <v>35.960599999999999</v>
      </c>
      <c r="IX88">
        <v>35.8735</v>
      </c>
      <c r="IY88">
        <v>44.2395</v>
      </c>
      <c r="IZ88">
        <v>28.521000000000001</v>
      </c>
      <c r="JA88">
        <v>0</v>
      </c>
      <c r="JB88">
        <v>25</v>
      </c>
      <c r="JC88">
        <v>1000</v>
      </c>
      <c r="JD88">
        <v>21.965599999999998</v>
      </c>
      <c r="JE88">
        <v>98.059700000000007</v>
      </c>
      <c r="JF88">
        <v>99.461600000000004</v>
      </c>
    </row>
    <row r="89" spans="1:266" x14ac:dyDescent="0.2">
      <c r="A89">
        <v>73</v>
      </c>
      <c r="B89">
        <v>1657606004.0999999</v>
      </c>
      <c r="C89">
        <v>13005.599999904631</v>
      </c>
      <c r="D89" t="s">
        <v>615</v>
      </c>
      <c r="E89" t="s">
        <v>616</v>
      </c>
      <c r="F89" t="s">
        <v>394</v>
      </c>
      <c r="H89" t="s">
        <v>395</v>
      </c>
      <c r="I89" t="s">
        <v>494</v>
      </c>
      <c r="J89" t="s">
        <v>582</v>
      </c>
      <c r="K89">
        <v>1657606004.0999999</v>
      </c>
      <c r="L89">
        <f t="shared" si="92"/>
        <v>4.7165328563540613E-3</v>
      </c>
      <c r="M89">
        <f t="shared" si="93"/>
        <v>4.7165328563540614</v>
      </c>
      <c r="N89">
        <f t="shared" si="94"/>
        <v>24.33434643159385</v>
      </c>
      <c r="O89">
        <f t="shared" si="95"/>
        <v>1167.473</v>
      </c>
      <c r="P89">
        <f t="shared" si="96"/>
        <v>1023.4206408331077</v>
      </c>
      <c r="Q89">
        <f t="shared" si="97"/>
        <v>103.59274039454407</v>
      </c>
      <c r="R89">
        <f t="shared" si="98"/>
        <v>118.17401621701499</v>
      </c>
      <c r="S89">
        <f t="shared" si="99"/>
        <v>0.35650824166397693</v>
      </c>
      <c r="T89">
        <f t="shared" si="100"/>
        <v>1.9142026013621818</v>
      </c>
      <c r="U89">
        <f t="shared" si="101"/>
        <v>0.32331135786077675</v>
      </c>
      <c r="V89">
        <f t="shared" si="102"/>
        <v>0.20479398965134993</v>
      </c>
      <c r="W89">
        <f t="shared" si="103"/>
        <v>241.75931399999996</v>
      </c>
      <c r="X89">
        <f t="shared" si="104"/>
        <v>29.693574215680218</v>
      </c>
      <c r="Y89">
        <f t="shared" si="105"/>
        <v>29.693574215680218</v>
      </c>
      <c r="Z89">
        <f t="shared" si="106"/>
        <v>4.1860349061309359</v>
      </c>
      <c r="AA89">
        <f t="shared" si="107"/>
        <v>67.058656234673492</v>
      </c>
      <c r="AB89">
        <f t="shared" si="108"/>
        <v>2.7600521403015001</v>
      </c>
      <c r="AC89">
        <f t="shared" si="109"/>
        <v>4.1158774948347112</v>
      </c>
      <c r="AD89">
        <f t="shared" si="110"/>
        <v>1.4259827658294357</v>
      </c>
      <c r="AE89">
        <f t="shared" si="111"/>
        <v>-207.9990989652141</v>
      </c>
      <c r="AF89">
        <f t="shared" si="112"/>
        <v>-30.265456403188413</v>
      </c>
      <c r="AG89">
        <f t="shared" si="113"/>
        <v>-3.4998458558079895</v>
      </c>
      <c r="AH89">
        <f t="shared" si="114"/>
        <v>-5.0872242105448606E-3</v>
      </c>
      <c r="AI89">
        <v>0</v>
      </c>
      <c r="AJ89">
        <v>0</v>
      </c>
      <c r="AK89">
        <f t="shared" si="115"/>
        <v>1</v>
      </c>
      <c r="AL89">
        <f t="shared" si="116"/>
        <v>0</v>
      </c>
      <c r="AM89">
        <f t="shared" si="117"/>
        <v>25552.640221009842</v>
      </c>
      <c r="AN89" t="s">
        <v>397</v>
      </c>
      <c r="AO89" t="s">
        <v>397</v>
      </c>
      <c r="AP89">
        <v>0</v>
      </c>
      <c r="AQ89">
        <v>0</v>
      </c>
      <c r="AR89" t="e">
        <f t="shared" si="118"/>
        <v>#DIV/0!</v>
      </c>
      <c r="AS89">
        <v>0</v>
      </c>
      <c r="AT89" t="s">
        <v>397</v>
      </c>
      <c r="AU89" t="s">
        <v>397</v>
      </c>
      <c r="AV89">
        <v>0</v>
      </c>
      <c r="AW89">
        <v>0</v>
      </c>
      <c r="AX89" t="e">
        <f t="shared" si="119"/>
        <v>#DIV/0!</v>
      </c>
      <c r="AY89">
        <v>0.5</v>
      </c>
      <c r="AZ89">
        <f t="shared" si="120"/>
        <v>1261.2905999999998</v>
      </c>
      <c r="BA89">
        <f t="shared" si="121"/>
        <v>24.33434643159385</v>
      </c>
      <c r="BB89" t="e">
        <f t="shared" si="122"/>
        <v>#DIV/0!</v>
      </c>
      <c r="BC89">
        <f t="shared" si="123"/>
        <v>1.9293211597385927E-2</v>
      </c>
      <c r="BD89" t="e">
        <f t="shared" si="124"/>
        <v>#DIV/0!</v>
      </c>
      <c r="BE89" t="e">
        <f t="shared" si="125"/>
        <v>#DIV/0!</v>
      </c>
      <c r="BF89" t="s">
        <v>397</v>
      </c>
      <c r="BG89">
        <v>0</v>
      </c>
      <c r="BH89" t="e">
        <f t="shared" si="126"/>
        <v>#DIV/0!</v>
      </c>
      <c r="BI89" t="e">
        <f t="shared" si="127"/>
        <v>#DIV/0!</v>
      </c>
      <c r="BJ89" t="e">
        <f t="shared" si="128"/>
        <v>#DIV/0!</v>
      </c>
      <c r="BK89" t="e">
        <f t="shared" si="129"/>
        <v>#DIV/0!</v>
      </c>
      <c r="BL89" t="e">
        <f t="shared" si="130"/>
        <v>#DIV/0!</v>
      </c>
      <c r="BM89" t="e">
        <f t="shared" si="131"/>
        <v>#DIV/0!</v>
      </c>
      <c r="BN89" t="e">
        <f t="shared" si="132"/>
        <v>#DIV/0!</v>
      </c>
      <c r="BO89" t="e">
        <f t="shared" si="133"/>
        <v>#DIV/0!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f t="shared" si="134"/>
        <v>1500.09</v>
      </c>
      <c r="CI89">
        <f t="shared" si="135"/>
        <v>1261.2905999999998</v>
      </c>
      <c r="CJ89">
        <f t="shared" si="136"/>
        <v>0.84080995140291581</v>
      </c>
      <c r="CK89">
        <f t="shared" si="137"/>
        <v>0.16116320620762753</v>
      </c>
      <c r="CL89">
        <v>6</v>
      </c>
      <c r="CM89">
        <v>0.5</v>
      </c>
      <c r="CN89" t="s">
        <v>398</v>
      </c>
      <c r="CO89">
        <v>2</v>
      </c>
      <c r="CP89">
        <v>1657606004.0999999</v>
      </c>
      <c r="CQ89">
        <v>1167.473</v>
      </c>
      <c r="CR89">
        <v>1200.02</v>
      </c>
      <c r="CS89">
        <v>27.267299999999999</v>
      </c>
      <c r="CT89">
        <v>22.263300000000001</v>
      </c>
      <c r="CU89">
        <v>1161.46</v>
      </c>
      <c r="CV89">
        <v>26.324300000000001</v>
      </c>
      <c r="CW89">
        <v>550.11099999999999</v>
      </c>
      <c r="CX89">
        <v>101.122</v>
      </c>
      <c r="CY89">
        <v>0.10005500000000001</v>
      </c>
      <c r="CZ89">
        <v>29.400300000000001</v>
      </c>
      <c r="DA89">
        <v>29.768000000000001</v>
      </c>
      <c r="DB89">
        <v>999.9</v>
      </c>
      <c r="DC89">
        <v>0</v>
      </c>
      <c r="DD89">
        <v>0</v>
      </c>
      <c r="DE89">
        <v>4991.25</v>
      </c>
      <c r="DF89">
        <v>0</v>
      </c>
      <c r="DG89">
        <v>140.88</v>
      </c>
      <c r="DH89">
        <v>-32.747100000000003</v>
      </c>
      <c r="DI89">
        <v>1200.19</v>
      </c>
      <c r="DJ89">
        <v>1227.3399999999999</v>
      </c>
      <c r="DK89">
        <v>5.16235</v>
      </c>
      <c r="DL89">
        <v>1200.02</v>
      </c>
      <c r="DM89">
        <v>22.263300000000001</v>
      </c>
      <c r="DN89">
        <v>2.7733300000000001</v>
      </c>
      <c r="DO89">
        <v>2.2513100000000001</v>
      </c>
      <c r="DP89">
        <v>22.726199999999999</v>
      </c>
      <c r="DQ89">
        <v>19.3322</v>
      </c>
      <c r="DR89">
        <v>1500.09</v>
      </c>
      <c r="DS89">
        <v>0.973001</v>
      </c>
      <c r="DT89">
        <v>2.69988E-2</v>
      </c>
      <c r="DU89">
        <v>0</v>
      </c>
      <c r="DV89">
        <v>2.8012999999999999</v>
      </c>
      <c r="DW89">
        <v>0</v>
      </c>
      <c r="DX89">
        <v>17853.2</v>
      </c>
      <c r="DY89">
        <v>13304.4</v>
      </c>
      <c r="DZ89">
        <v>38.875</v>
      </c>
      <c r="EA89">
        <v>40.625</v>
      </c>
      <c r="EB89">
        <v>39.5</v>
      </c>
      <c r="EC89">
        <v>39.561999999999998</v>
      </c>
      <c r="ED89">
        <v>38.936999999999998</v>
      </c>
      <c r="EE89">
        <v>1459.59</v>
      </c>
      <c r="EF89">
        <v>40.5</v>
      </c>
      <c r="EG89">
        <v>0</v>
      </c>
      <c r="EH89">
        <v>1657606004.3</v>
      </c>
      <c r="EI89">
        <v>0</v>
      </c>
      <c r="EJ89">
        <v>2.2857400000000001</v>
      </c>
      <c r="EK89">
        <v>0.36133077137999747</v>
      </c>
      <c r="EL89">
        <v>3278.9769309226349</v>
      </c>
      <c r="EM89">
        <v>17509.444</v>
      </c>
      <c r="EN89">
        <v>15</v>
      </c>
      <c r="EO89">
        <v>1657606037.0999999</v>
      </c>
      <c r="EP89" t="s">
        <v>617</v>
      </c>
      <c r="EQ89">
        <v>1657606037.0999999</v>
      </c>
      <c r="ER89">
        <v>1657606032.0999999</v>
      </c>
      <c r="ES89">
        <v>62</v>
      </c>
      <c r="ET89">
        <v>0.216</v>
      </c>
      <c r="EU89">
        <v>8.9999999999999993E-3</v>
      </c>
      <c r="EV89">
        <v>6.0129999999999999</v>
      </c>
      <c r="EW89">
        <v>0.94299999999999995</v>
      </c>
      <c r="EX89">
        <v>1200</v>
      </c>
      <c r="EY89">
        <v>22</v>
      </c>
      <c r="EZ89">
        <v>0.17</v>
      </c>
      <c r="FA89">
        <v>0.03</v>
      </c>
      <c r="FB89">
        <v>-32.322265853658543</v>
      </c>
      <c r="FC89">
        <v>-3.7065742160278599</v>
      </c>
      <c r="FD89">
        <v>0.3924806688480254</v>
      </c>
      <c r="FE89">
        <v>0</v>
      </c>
      <c r="FF89">
        <v>5.1856682926829274</v>
      </c>
      <c r="FG89">
        <v>-0.1333952613240392</v>
      </c>
      <c r="FH89">
        <v>1.342707310648977E-2</v>
      </c>
      <c r="FI89">
        <v>1</v>
      </c>
      <c r="FJ89">
        <v>1</v>
      </c>
      <c r="FK89">
        <v>2</v>
      </c>
      <c r="FL89" t="s">
        <v>400</v>
      </c>
      <c r="FM89">
        <v>3.0500500000000001</v>
      </c>
      <c r="FN89">
        <v>2.76396</v>
      </c>
      <c r="FO89">
        <v>0.20750199999999999</v>
      </c>
      <c r="FP89">
        <v>0.212642</v>
      </c>
      <c r="FQ89">
        <v>0.126611</v>
      </c>
      <c r="FR89">
        <v>0.11271100000000001</v>
      </c>
      <c r="FS89">
        <v>24698.799999999999</v>
      </c>
      <c r="FT89">
        <v>19260</v>
      </c>
      <c r="FU89">
        <v>29315.8</v>
      </c>
      <c r="FV89">
        <v>23966.1</v>
      </c>
      <c r="FW89">
        <v>33616</v>
      </c>
      <c r="FX89">
        <v>31046.5</v>
      </c>
      <c r="FY89">
        <v>42281.3</v>
      </c>
      <c r="FZ89">
        <v>39080.6</v>
      </c>
      <c r="GA89">
        <v>2.0041500000000001</v>
      </c>
      <c r="GB89">
        <v>1.81498</v>
      </c>
      <c r="GC89">
        <v>-1.48267E-2</v>
      </c>
      <c r="GD89">
        <v>0</v>
      </c>
      <c r="GE89">
        <v>30.009399999999999</v>
      </c>
      <c r="GF89">
        <v>999.9</v>
      </c>
      <c r="GG89">
        <v>45.8</v>
      </c>
      <c r="GH89">
        <v>38.1</v>
      </c>
      <c r="GI89">
        <v>30.319299999999998</v>
      </c>
      <c r="GJ89">
        <v>31.172999999999998</v>
      </c>
      <c r="GK89">
        <v>32.0473</v>
      </c>
      <c r="GL89">
        <v>1</v>
      </c>
      <c r="GM89">
        <v>0.74072700000000002</v>
      </c>
      <c r="GN89">
        <v>3.37513</v>
      </c>
      <c r="GO89">
        <v>20.2331</v>
      </c>
      <c r="GP89">
        <v>5.2237299999999998</v>
      </c>
      <c r="GQ89">
        <v>11.9201</v>
      </c>
      <c r="GR89">
        <v>4.9636500000000003</v>
      </c>
      <c r="GS89">
        <v>3.2919999999999998</v>
      </c>
      <c r="GT89">
        <v>9999</v>
      </c>
      <c r="GU89">
        <v>9999</v>
      </c>
      <c r="GV89">
        <v>9848.4</v>
      </c>
      <c r="GW89">
        <v>990</v>
      </c>
      <c r="GX89">
        <v>1.8773200000000001</v>
      </c>
      <c r="GY89">
        <v>1.8756999999999999</v>
      </c>
      <c r="GZ89">
        <v>1.8743799999999999</v>
      </c>
      <c r="HA89">
        <v>1.8736299999999999</v>
      </c>
      <c r="HB89">
        <v>1.875</v>
      </c>
      <c r="HC89">
        <v>1.8699600000000001</v>
      </c>
      <c r="HD89">
        <v>1.8741699999999999</v>
      </c>
      <c r="HE89">
        <v>1.87923</v>
      </c>
      <c r="HF89">
        <v>0</v>
      </c>
      <c r="HG89">
        <v>0</v>
      </c>
      <c r="HH89">
        <v>0</v>
      </c>
      <c r="HI89">
        <v>0</v>
      </c>
      <c r="HJ89" t="s">
        <v>401</v>
      </c>
      <c r="HK89" t="s">
        <v>402</v>
      </c>
      <c r="HL89" t="s">
        <v>403</v>
      </c>
      <c r="HM89" t="s">
        <v>404</v>
      </c>
      <c r="HN89" t="s">
        <v>404</v>
      </c>
      <c r="HO89" t="s">
        <v>403</v>
      </c>
      <c r="HP89">
        <v>0</v>
      </c>
      <c r="HQ89">
        <v>100</v>
      </c>
      <c r="HR89">
        <v>100</v>
      </c>
      <c r="HS89">
        <v>6.0129999999999999</v>
      </c>
      <c r="HT89">
        <v>0.94299999999999995</v>
      </c>
      <c r="HU89">
        <v>4.3940337732131924</v>
      </c>
      <c r="HV89">
        <v>3.163010181404715E-3</v>
      </c>
      <c r="HW89">
        <v>-2.0387379993135292E-6</v>
      </c>
      <c r="HX89">
        <v>3.1271754133825109E-10</v>
      </c>
      <c r="HY89">
        <v>0.32710444625718549</v>
      </c>
      <c r="HZ89">
        <v>2.270584893602463E-2</v>
      </c>
      <c r="IA89">
        <v>3.1699989254327387E-4</v>
      </c>
      <c r="IB89">
        <v>-2.3669067489602241E-6</v>
      </c>
      <c r="IC89">
        <v>4</v>
      </c>
      <c r="ID89">
        <v>1883</v>
      </c>
      <c r="IE89">
        <v>1</v>
      </c>
      <c r="IF89">
        <v>28</v>
      </c>
      <c r="IG89">
        <v>1.3</v>
      </c>
      <c r="IH89">
        <v>11.4</v>
      </c>
      <c r="II89">
        <v>2.5720200000000002</v>
      </c>
      <c r="IJ89">
        <v>2.4645999999999999</v>
      </c>
      <c r="IK89">
        <v>1.42578</v>
      </c>
      <c r="IL89">
        <v>2.2851599999999999</v>
      </c>
      <c r="IM89">
        <v>1.5478499999999999</v>
      </c>
      <c r="IN89">
        <v>2.2997999999999998</v>
      </c>
      <c r="IO89">
        <v>40.860799999999998</v>
      </c>
      <c r="IP89">
        <v>13.4841</v>
      </c>
      <c r="IQ89">
        <v>18</v>
      </c>
      <c r="IR89">
        <v>592.45399999999995</v>
      </c>
      <c r="IS89">
        <v>451.62900000000002</v>
      </c>
      <c r="IT89">
        <v>24.999600000000001</v>
      </c>
      <c r="IU89">
        <v>35.9863</v>
      </c>
      <c r="IV89">
        <v>30.000399999999999</v>
      </c>
      <c r="IW89">
        <v>36.066899999999997</v>
      </c>
      <c r="IX89">
        <v>35.982500000000002</v>
      </c>
      <c r="IY89">
        <v>51.488199999999999</v>
      </c>
      <c r="IZ89">
        <v>27.381499999999999</v>
      </c>
      <c r="JA89">
        <v>0</v>
      </c>
      <c r="JB89">
        <v>25</v>
      </c>
      <c r="JC89">
        <v>1200</v>
      </c>
      <c r="JD89">
        <v>22.255400000000002</v>
      </c>
      <c r="JE89">
        <v>98.042400000000001</v>
      </c>
      <c r="JF89">
        <v>99.448400000000007</v>
      </c>
    </row>
    <row r="90" spans="1:266" x14ac:dyDescent="0.2">
      <c r="A90">
        <v>74</v>
      </c>
      <c r="B90">
        <v>1657606113.0999999</v>
      </c>
      <c r="C90">
        <v>13114.599999904631</v>
      </c>
      <c r="D90" t="s">
        <v>618</v>
      </c>
      <c r="E90" t="s">
        <v>619</v>
      </c>
      <c r="F90" t="s">
        <v>394</v>
      </c>
      <c r="H90" t="s">
        <v>395</v>
      </c>
      <c r="I90" t="s">
        <v>494</v>
      </c>
      <c r="J90" t="s">
        <v>582</v>
      </c>
      <c r="K90">
        <v>1657606113.0999999</v>
      </c>
      <c r="L90">
        <f t="shared" si="92"/>
        <v>4.9349225431480478E-3</v>
      </c>
      <c r="M90">
        <f t="shared" si="93"/>
        <v>4.9349225431480477</v>
      </c>
      <c r="N90">
        <f t="shared" si="94"/>
        <v>24.317599519290876</v>
      </c>
      <c r="O90">
        <f t="shared" si="95"/>
        <v>1465.5809999999999</v>
      </c>
      <c r="P90">
        <f t="shared" si="96"/>
        <v>1323.3115767561887</v>
      </c>
      <c r="Q90">
        <f t="shared" si="97"/>
        <v>133.94707990822741</v>
      </c>
      <c r="R90">
        <f t="shared" si="98"/>
        <v>148.34775027071998</v>
      </c>
      <c r="S90">
        <f t="shared" si="99"/>
        <v>0.38417762626319435</v>
      </c>
      <c r="T90">
        <f t="shared" si="100"/>
        <v>1.9116685445850088</v>
      </c>
      <c r="U90">
        <f t="shared" si="101"/>
        <v>0.34587802094374487</v>
      </c>
      <c r="V90">
        <f t="shared" si="102"/>
        <v>0.21929577861259947</v>
      </c>
      <c r="W90">
        <f t="shared" si="103"/>
        <v>241.740162</v>
      </c>
      <c r="X90">
        <f t="shared" si="104"/>
        <v>29.59789516245862</v>
      </c>
      <c r="Y90">
        <f t="shared" si="105"/>
        <v>29.59789516245862</v>
      </c>
      <c r="Z90">
        <f t="shared" si="106"/>
        <v>4.1630327611161126</v>
      </c>
      <c r="AA90">
        <f t="shared" si="107"/>
        <v>67.305440136897559</v>
      </c>
      <c r="AB90">
        <f t="shared" si="108"/>
        <v>2.7682761666559998</v>
      </c>
      <c r="AC90">
        <f t="shared" si="109"/>
        <v>4.1130050721388889</v>
      </c>
      <c r="AD90">
        <f t="shared" si="110"/>
        <v>1.3947565944601128</v>
      </c>
      <c r="AE90">
        <f t="shared" si="111"/>
        <v>-217.63008415282891</v>
      </c>
      <c r="AF90">
        <f t="shared" si="112"/>
        <v>-21.611576532434306</v>
      </c>
      <c r="AG90">
        <f t="shared" si="113"/>
        <v>-2.5011014454413272</v>
      </c>
      <c r="AH90">
        <f t="shared" si="114"/>
        <v>-2.6001307045433464E-3</v>
      </c>
      <c r="AI90">
        <v>0</v>
      </c>
      <c r="AJ90">
        <v>0</v>
      </c>
      <c r="AK90">
        <f t="shared" si="115"/>
        <v>1</v>
      </c>
      <c r="AL90">
        <f t="shared" si="116"/>
        <v>0</v>
      </c>
      <c r="AM90">
        <f t="shared" si="117"/>
        <v>25490.446652406983</v>
      </c>
      <c r="AN90" t="s">
        <v>397</v>
      </c>
      <c r="AO90" t="s">
        <v>397</v>
      </c>
      <c r="AP90">
        <v>0</v>
      </c>
      <c r="AQ90">
        <v>0</v>
      </c>
      <c r="AR90" t="e">
        <f t="shared" si="118"/>
        <v>#DIV/0!</v>
      </c>
      <c r="AS90">
        <v>0</v>
      </c>
      <c r="AT90" t="s">
        <v>397</v>
      </c>
      <c r="AU90" t="s">
        <v>397</v>
      </c>
      <c r="AV90">
        <v>0</v>
      </c>
      <c r="AW90">
        <v>0</v>
      </c>
      <c r="AX90" t="e">
        <f t="shared" si="119"/>
        <v>#DIV/0!</v>
      </c>
      <c r="AY90">
        <v>0.5</v>
      </c>
      <c r="AZ90">
        <f t="shared" si="120"/>
        <v>1261.1897999999999</v>
      </c>
      <c r="BA90">
        <f t="shared" si="121"/>
        <v>24.317599519290876</v>
      </c>
      <c r="BB90" t="e">
        <f t="shared" si="122"/>
        <v>#DIV/0!</v>
      </c>
      <c r="BC90">
        <f t="shared" si="123"/>
        <v>1.9281474936834155E-2</v>
      </c>
      <c r="BD90" t="e">
        <f t="shared" si="124"/>
        <v>#DIV/0!</v>
      </c>
      <c r="BE90" t="e">
        <f t="shared" si="125"/>
        <v>#DIV/0!</v>
      </c>
      <c r="BF90" t="s">
        <v>397</v>
      </c>
      <c r="BG90">
        <v>0</v>
      </c>
      <c r="BH90" t="e">
        <f t="shared" si="126"/>
        <v>#DIV/0!</v>
      </c>
      <c r="BI90" t="e">
        <f t="shared" si="127"/>
        <v>#DIV/0!</v>
      </c>
      <c r="BJ90" t="e">
        <f t="shared" si="128"/>
        <v>#DIV/0!</v>
      </c>
      <c r="BK90" t="e">
        <f t="shared" si="129"/>
        <v>#DIV/0!</v>
      </c>
      <c r="BL90" t="e">
        <f t="shared" si="130"/>
        <v>#DIV/0!</v>
      </c>
      <c r="BM90" t="e">
        <f t="shared" si="131"/>
        <v>#DIV/0!</v>
      </c>
      <c r="BN90" t="e">
        <f t="shared" si="132"/>
        <v>#DIV/0!</v>
      </c>
      <c r="BO90" t="e">
        <f t="shared" si="133"/>
        <v>#DIV/0!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f t="shared" si="134"/>
        <v>1499.97</v>
      </c>
      <c r="CI90">
        <f t="shared" si="135"/>
        <v>1261.1897999999999</v>
      </c>
      <c r="CJ90">
        <f t="shared" si="136"/>
        <v>0.84081001620032392</v>
      </c>
      <c r="CK90">
        <f t="shared" si="137"/>
        <v>0.16116333126662533</v>
      </c>
      <c r="CL90">
        <v>6</v>
      </c>
      <c r="CM90">
        <v>0.5</v>
      </c>
      <c r="CN90" t="s">
        <v>398</v>
      </c>
      <c r="CO90">
        <v>2</v>
      </c>
      <c r="CP90">
        <v>1657606113.0999999</v>
      </c>
      <c r="CQ90">
        <v>1465.5809999999999</v>
      </c>
      <c r="CR90">
        <v>1499.99</v>
      </c>
      <c r="CS90">
        <v>27.348800000000001</v>
      </c>
      <c r="CT90">
        <v>22.113900000000001</v>
      </c>
      <c r="CU90">
        <v>1459.56</v>
      </c>
      <c r="CV90">
        <v>26.241</v>
      </c>
      <c r="CW90">
        <v>550.149</v>
      </c>
      <c r="CX90">
        <v>101.121</v>
      </c>
      <c r="CY90">
        <v>0.10012</v>
      </c>
      <c r="CZ90">
        <v>29.388200000000001</v>
      </c>
      <c r="DA90">
        <v>29.764299999999999</v>
      </c>
      <c r="DB90">
        <v>999.9</v>
      </c>
      <c r="DC90">
        <v>0</v>
      </c>
      <c r="DD90">
        <v>0</v>
      </c>
      <c r="DE90">
        <v>4980.62</v>
      </c>
      <c r="DF90">
        <v>0</v>
      </c>
      <c r="DG90">
        <v>136.017</v>
      </c>
      <c r="DH90">
        <v>-34.577300000000001</v>
      </c>
      <c r="DI90">
        <v>1506.62</v>
      </c>
      <c r="DJ90">
        <v>1533.91</v>
      </c>
      <c r="DK90">
        <v>5.2349100000000002</v>
      </c>
      <c r="DL90">
        <v>1499.99</v>
      </c>
      <c r="DM90">
        <v>22.113900000000001</v>
      </c>
      <c r="DN90">
        <v>2.7655400000000001</v>
      </c>
      <c r="DO90">
        <v>2.2361800000000001</v>
      </c>
      <c r="DP90">
        <v>22.6798</v>
      </c>
      <c r="DQ90">
        <v>19.2239</v>
      </c>
      <c r="DR90">
        <v>1499.97</v>
      </c>
      <c r="DS90">
        <v>0.973001</v>
      </c>
      <c r="DT90">
        <v>2.69988E-2</v>
      </c>
      <c r="DU90">
        <v>0</v>
      </c>
      <c r="DV90">
        <v>2.5754999999999999</v>
      </c>
      <c r="DW90">
        <v>0</v>
      </c>
      <c r="DX90">
        <v>17232.900000000001</v>
      </c>
      <c r="DY90">
        <v>13303.3</v>
      </c>
      <c r="DZ90">
        <v>38.936999999999998</v>
      </c>
      <c r="EA90">
        <v>40.625</v>
      </c>
      <c r="EB90">
        <v>39.5</v>
      </c>
      <c r="EC90">
        <v>39.625</v>
      </c>
      <c r="ED90">
        <v>39.061999999999998</v>
      </c>
      <c r="EE90">
        <v>1459.47</v>
      </c>
      <c r="EF90">
        <v>40.5</v>
      </c>
      <c r="EG90">
        <v>0</v>
      </c>
      <c r="EH90">
        <v>1657606113.5</v>
      </c>
      <c r="EI90">
        <v>0</v>
      </c>
      <c r="EJ90">
        <v>2.3939119999999998</v>
      </c>
      <c r="EK90">
        <v>-0.34704615824209922</v>
      </c>
      <c r="EL90">
        <v>214.86922668283091</v>
      </c>
      <c r="EM90">
        <v>17423.335999999999</v>
      </c>
      <c r="EN90">
        <v>15</v>
      </c>
      <c r="EO90">
        <v>1657606150.5999999</v>
      </c>
      <c r="EP90" t="s">
        <v>620</v>
      </c>
      <c r="EQ90">
        <v>1657606150.5999999</v>
      </c>
      <c r="ER90">
        <v>1657606032.0999999</v>
      </c>
      <c r="ES90">
        <v>63</v>
      </c>
      <c r="ET90">
        <v>0.192</v>
      </c>
      <c r="EU90">
        <v>8.9999999999999993E-3</v>
      </c>
      <c r="EV90">
        <v>6.0209999999999999</v>
      </c>
      <c r="EW90">
        <v>0.94299999999999995</v>
      </c>
      <c r="EX90">
        <v>1500</v>
      </c>
      <c r="EY90">
        <v>22</v>
      </c>
      <c r="EZ90">
        <v>0.12</v>
      </c>
      <c r="FA90">
        <v>0.03</v>
      </c>
      <c r="FB90">
        <v>-34.421010000000003</v>
      </c>
      <c r="FC90">
        <v>-2.9650266416508861</v>
      </c>
      <c r="FD90">
        <v>0.29810590467147757</v>
      </c>
      <c r="FE90">
        <v>0</v>
      </c>
      <c r="FF90">
        <v>5.2718227500000001</v>
      </c>
      <c r="FG90">
        <v>-0.24927208255160771</v>
      </c>
      <c r="FH90">
        <v>2.452196382709794E-2</v>
      </c>
      <c r="FI90">
        <v>1</v>
      </c>
      <c r="FJ90">
        <v>1</v>
      </c>
      <c r="FK90">
        <v>2</v>
      </c>
      <c r="FL90" t="s">
        <v>400</v>
      </c>
      <c r="FM90">
        <v>3.0500099999999999</v>
      </c>
      <c r="FN90">
        <v>2.7639800000000001</v>
      </c>
      <c r="FO90">
        <v>0.23913799999999999</v>
      </c>
      <c r="FP90">
        <v>0.24404200000000001</v>
      </c>
      <c r="FQ90">
        <v>0.126301</v>
      </c>
      <c r="FR90">
        <v>0.112155</v>
      </c>
      <c r="FS90">
        <v>23699.1</v>
      </c>
      <c r="FT90">
        <v>18485.099999999999</v>
      </c>
      <c r="FU90">
        <v>29306.2</v>
      </c>
      <c r="FV90">
        <v>23963.4</v>
      </c>
      <c r="FW90">
        <v>33618.1</v>
      </c>
      <c r="FX90">
        <v>31063.1</v>
      </c>
      <c r="FY90">
        <v>42266.9</v>
      </c>
      <c r="FZ90">
        <v>39075.4</v>
      </c>
      <c r="GA90">
        <v>2.0032999999999999</v>
      </c>
      <c r="GB90">
        <v>1.8129200000000001</v>
      </c>
      <c r="GC90">
        <v>-1.8656300000000001E-2</v>
      </c>
      <c r="GD90">
        <v>0</v>
      </c>
      <c r="GE90">
        <v>30.068000000000001</v>
      </c>
      <c r="GF90">
        <v>999.9</v>
      </c>
      <c r="GG90">
        <v>45.6</v>
      </c>
      <c r="GH90">
        <v>38.299999999999997</v>
      </c>
      <c r="GI90">
        <v>30.511500000000002</v>
      </c>
      <c r="GJ90">
        <v>31.213000000000001</v>
      </c>
      <c r="GK90">
        <v>32.027200000000001</v>
      </c>
      <c r="GL90">
        <v>1</v>
      </c>
      <c r="GM90">
        <v>0.74914599999999998</v>
      </c>
      <c r="GN90">
        <v>3.4157799999999998</v>
      </c>
      <c r="GO90">
        <v>20.232700000000001</v>
      </c>
      <c r="GP90">
        <v>5.2243300000000001</v>
      </c>
      <c r="GQ90">
        <v>11.9201</v>
      </c>
      <c r="GR90">
        <v>4.9638</v>
      </c>
      <c r="GS90">
        <v>3.29203</v>
      </c>
      <c r="GT90">
        <v>9999</v>
      </c>
      <c r="GU90">
        <v>9999</v>
      </c>
      <c r="GV90">
        <v>9848.4</v>
      </c>
      <c r="GW90">
        <v>990</v>
      </c>
      <c r="GX90">
        <v>1.87731</v>
      </c>
      <c r="GY90">
        <v>1.8756699999999999</v>
      </c>
      <c r="GZ90">
        <v>1.87439</v>
      </c>
      <c r="HA90">
        <v>1.8736299999999999</v>
      </c>
      <c r="HB90">
        <v>1.875</v>
      </c>
      <c r="HC90">
        <v>1.8699600000000001</v>
      </c>
      <c r="HD90">
        <v>1.8741000000000001</v>
      </c>
      <c r="HE90">
        <v>1.87923</v>
      </c>
      <c r="HF90">
        <v>0</v>
      </c>
      <c r="HG90">
        <v>0</v>
      </c>
      <c r="HH90">
        <v>0</v>
      </c>
      <c r="HI90">
        <v>0</v>
      </c>
      <c r="HJ90" t="s">
        <v>401</v>
      </c>
      <c r="HK90" t="s">
        <v>402</v>
      </c>
      <c r="HL90" t="s">
        <v>403</v>
      </c>
      <c r="HM90" t="s">
        <v>404</v>
      </c>
      <c r="HN90" t="s">
        <v>404</v>
      </c>
      <c r="HO90" t="s">
        <v>403</v>
      </c>
      <c r="HP90">
        <v>0</v>
      </c>
      <c r="HQ90">
        <v>100</v>
      </c>
      <c r="HR90">
        <v>100</v>
      </c>
      <c r="HS90">
        <v>6.0209999999999999</v>
      </c>
      <c r="HT90">
        <v>1.1077999999999999</v>
      </c>
      <c r="HU90">
        <v>4.6106084376994083</v>
      </c>
      <c r="HV90">
        <v>3.163010181404715E-3</v>
      </c>
      <c r="HW90">
        <v>-2.0387379993135292E-6</v>
      </c>
      <c r="HX90">
        <v>3.1271754133825109E-10</v>
      </c>
      <c r="HY90">
        <v>0.33646519617064508</v>
      </c>
      <c r="HZ90">
        <v>2.270584893602463E-2</v>
      </c>
      <c r="IA90">
        <v>3.1699989254327387E-4</v>
      </c>
      <c r="IB90">
        <v>-2.3669067489602241E-6</v>
      </c>
      <c r="IC90">
        <v>4</v>
      </c>
      <c r="ID90">
        <v>1883</v>
      </c>
      <c r="IE90">
        <v>1</v>
      </c>
      <c r="IF90">
        <v>28</v>
      </c>
      <c r="IG90">
        <v>1.3</v>
      </c>
      <c r="IH90">
        <v>1.4</v>
      </c>
      <c r="II90">
        <v>3.0932599999999999</v>
      </c>
      <c r="IJ90">
        <v>2.4487299999999999</v>
      </c>
      <c r="IK90">
        <v>1.42578</v>
      </c>
      <c r="IL90">
        <v>2.2851599999999999</v>
      </c>
      <c r="IM90">
        <v>1.5478499999999999</v>
      </c>
      <c r="IN90">
        <v>2.2961399999999998</v>
      </c>
      <c r="IO90">
        <v>40.963799999999999</v>
      </c>
      <c r="IP90">
        <v>13.457800000000001</v>
      </c>
      <c r="IQ90">
        <v>18</v>
      </c>
      <c r="IR90">
        <v>592.78300000000002</v>
      </c>
      <c r="IS90">
        <v>451.125</v>
      </c>
      <c r="IT90">
        <v>24.999700000000001</v>
      </c>
      <c r="IU90">
        <v>36.089300000000001</v>
      </c>
      <c r="IV90">
        <v>30.000299999999999</v>
      </c>
      <c r="IW90">
        <v>36.177999999999997</v>
      </c>
      <c r="IX90">
        <v>36.097000000000001</v>
      </c>
      <c r="IY90">
        <v>61.923499999999997</v>
      </c>
      <c r="IZ90">
        <v>28.592099999999999</v>
      </c>
      <c r="JA90">
        <v>0</v>
      </c>
      <c r="JB90">
        <v>25</v>
      </c>
      <c r="JC90">
        <v>1500</v>
      </c>
      <c r="JD90">
        <v>22.116299999999999</v>
      </c>
      <c r="JE90">
        <v>98.009600000000006</v>
      </c>
      <c r="JF90">
        <v>99.435900000000004</v>
      </c>
    </row>
    <row r="91" spans="1:266" x14ac:dyDescent="0.2">
      <c r="A91">
        <v>75</v>
      </c>
      <c r="B91">
        <v>1657606226.5999999</v>
      </c>
      <c r="C91">
        <v>13228.099999904631</v>
      </c>
      <c r="D91" t="s">
        <v>621</v>
      </c>
      <c r="E91" t="s">
        <v>622</v>
      </c>
      <c r="F91" t="s">
        <v>394</v>
      </c>
      <c r="H91" t="s">
        <v>395</v>
      </c>
      <c r="I91" t="s">
        <v>494</v>
      </c>
      <c r="J91" t="s">
        <v>582</v>
      </c>
      <c r="K91">
        <v>1657606226.5999999</v>
      </c>
      <c r="L91">
        <f t="shared" si="92"/>
        <v>4.9048141936876948E-3</v>
      </c>
      <c r="M91">
        <f t="shared" si="93"/>
        <v>4.9048141936876943</v>
      </c>
      <c r="N91">
        <f t="shared" si="94"/>
        <v>24.381926786963803</v>
      </c>
      <c r="O91">
        <f t="shared" si="95"/>
        <v>1962.8610000000001</v>
      </c>
      <c r="P91">
        <f t="shared" si="96"/>
        <v>1808.3579545970163</v>
      </c>
      <c r="Q91">
        <f t="shared" si="97"/>
        <v>183.03091687601705</v>
      </c>
      <c r="R91">
        <f t="shared" si="98"/>
        <v>198.66876887780549</v>
      </c>
      <c r="S91">
        <f t="shared" si="99"/>
        <v>0.38114840071096595</v>
      </c>
      <c r="T91">
        <f t="shared" si="100"/>
        <v>1.9069871727627961</v>
      </c>
      <c r="U91">
        <f t="shared" si="101"/>
        <v>0.34333590202748288</v>
      </c>
      <c r="V91">
        <f t="shared" si="102"/>
        <v>0.21766878981092308</v>
      </c>
      <c r="W91">
        <f t="shared" si="103"/>
        <v>241.71883499999998</v>
      </c>
      <c r="X91">
        <f t="shared" si="104"/>
        <v>29.648035461985096</v>
      </c>
      <c r="Y91">
        <f t="shared" si="105"/>
        <v>29.648035461985096</v>
      </c>
      <c r="Z91">
        <f t="shared" si="106"/>
        <v>4.1750731826691139</v>
      </c>
      <c r="AA91">
        <f t="shared" si="107"/>
        <v>67.412844236317142</v>
      </c>
      <c r="AB91">
        <f t="shared" si="108"/>
        <v>2.7788269518524999</v>
      </c>
      <c r="AC91">
        <f t="shared" si="109"/>
        <v>4.1221031145211189</v>
      </c>
      <c r="AD91">
        <f t="shared" si="110"/>
        <v>1.3962462308166139</v>
      </c>
      <c r="AE91">
        <f t="shared" si="111"/>
        <v>-216.30230594162734</v>
      </c>
      <c r="AF91">
        <f t="shared" si="112"/>
        <v>-22.77594840813347</v>
      </c>
      <c r="AG91">
        <f t="shared" si="113"/>
        <v>-2.6434835108520058</v>
      </c>
      <c r="AH91">
        <f t="shared" si="114"/>
        <v>-2.9028606128314038E-3</v>
      </c>
      <c r="AI91">
        <v>0</v>
      </c>
      <c r="AJ91">
        <v>0</v>
      </c>
      <c r="AK91">
        <f t="shared" si="115"/>
        <v>1</v>
      </c>
      <c r="AL91">
        <f t="shared" si="116"/>
        <v>0</v>
      </c>
      <c r="AM91">
        <f t="shared" si="117"/>
        <v>25370.690510981647</v>
      </c>
      <c r="AN91" t="s">
        <v>397</v>
      </c>
      <c r="AO91" t="s">
        <v>397</v>
      </c>
      <c r="AP91">
        <v>0</v>
      </c>
      <c r="AQ91">
        <v>0</v>
      </c>
      <c r="AR91" t="e">
        <f t="shared" si="118"/>
        <v>#DIV/0!</v>
      </c>
      <c r="AS91">
        <v>0</v>
      </c>
      <c r="AT91" t="s">
        <v>397</v>
      </c>
      <c r="AU91" t="s">
        <v>397</v>
      </c>
      <c r="AV91">
        <v>0</v>
      </c>
      <c r="AW91">
        <v>0</v>
      </c>
      <c r="AX91" t="e">
        <f t="shared" si="119"/>
        <v>#DIV/0!</v>
      </c>
      <c r="AY91">
        <v>0.5</v>
      </c>
      <c r="AZ91">
        <f t="shared" si="120"/>
        <v>1261.0802999999999</v>
      </c>
      <c r="BA91">
        <f t="shared" si="121"/>
        <v>24.381926786963803</v>
      </c>
      <c r="BB91" t="e">
        <f t="shared" si="122"/>
        <v>#DIV/0!</v>
      </c>
      <c r="BC91">
        <f t="shared" si="123"/>
        <v>1.9334158805719037E-2</v>
      </c>
      <c r="BD91" t="e">
        <f t="shared" si="124"/>
        <v>#DIV/0!</v>
      </c>
      <c r="BE91" t="e">
        <f t="shared" si="125"/>
        <v>#DIV/0!</v>
      </c>
      <c r="BF91" t="s">
        <v>397</v>
      </c>
      <c r="BG91">
        <v>0</v>
      </c>
      <c r="BH91" t="e">
        <f t="shared" si="126"/>
        <v>#DIV/0!</v>
      </c>
      <c r="BI91" t="e">
        <f t="shared" si="127"/>
        <v>#DIV/0!</v>
      </c>
      <c r="BJ91" t="e">
        <f t="shared" si="128"/>
        <v>#DIV/0!</v>
      </c>
      <c r="BK91" t="e">
        <f t="shared" si="129"/>
        <v>#DIV/0!</v>
      </c>
      <c r="BL91" t="e">
        <f t="shared" si="130"/>
        <v>#DIV/0!</v>
      </c>
      <c r="BM91" t="e">
        <f t="shared" si="131"/>
        <v>#DIV/0!</v>
      </c>
      <c r="BN91" t="e">
        <f t="shared" si="132"/>
        <v>#DIV/0!</v>
      </c>
      <c r="BO91" t="e">
        <f t="shared" si="133"/>
        <v>#DIV/0!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f t="shared" si="134"/>
        <v>1499.84</v>
      </c>
      <c r="CI91">
        <f t="shared" si="135"/>
        <v>1261.0802999999999</v>
      </c>
      <c r="CJ91">
        <f t="shared" si="136"/>
        <v>0.84080988638788134</v>
      </c>
      <c r="CK91">
        <f t="shared" si="137"/>
        <v>0.16116308072861105</v>
      </c>
      <c r="CL91">
        <v>6</v>
      </c>
      <c r="CM91">
        <v>0.5</v>
      </c>
      <c r="CN91" t="s">
        <v>398</v>
      </c>
      <c r="CO91">
        <v>2</v>
      </c>
      <c r="CP91">
        <v>1657606226.5999999</v>
      </c>
      <c r="CQ91">
        <v>1962.8610000000001</v>
      </c>
      <c r="CR91">
        <v>1999.96</v>
      </c>
      <c r="CS91">
        <v>27.454999999999998</v>
      </c>
      <c r="CT91">
        <v>22.2515</v>
      </c>
      <c r="CU91">
        <v>1956.7</v>
      </c>
      <c r="CV91">
        <v>26.343599999999999</v>
      </c>
      <c r="CW91">
        <v>550.03200000000004</v>
      </c>
      <c r="CX91">
        <v>101.114</v>
      </c>
      <c r="CY91">
        <v>9.9875500000000006E-2</v>
      </c>
      <c r="CZ91">
        <v>29.426500000000001</v>
      </c>
      <c r="DA91">
        <v>29.819700000000001</v>
      </c>
      <c r="DB91">
        <v>999.9</v>
      </c>
      <c r="DC91">
        <v>0</v>
      </c>
      <c r="DD91">
        <v>0</v>
      </c>
      <c r="DE91">
        <v>4961.25</v>
      </c>
      <c r="DF91">
        <v>0</v>
      </c>
      <c r="DG91">
        <v>135.92400000000001</v>
      </c>
      <c r="DH91">
        <v>-37.734499999999997</v>
      </c>
      <c r="DI91">
        <v>2017.62</v>
      </c>
      <c r="DJ91">
        <v>2045.48</v>
      </c>
      <c r="DK91">
        <v>5.2035</v>
      </c>
      <c r="DL91">
        <v>1999.96</v>
      </c>
      <c r="DM91">
        <v>22.2515</v>
      </c>
      <c r="DN91">
        <v>2.7760799999999999</v>
      </c>
      <c r="DO91">
        <v>2.24993</v>
      </c>
      <c r="DP91">
        <v>22.7425</v>
      </c>
      <c r="DQ91">
        <v>19.322399999999998</v>
      </c>
      <c r="DR91">
        <v>1499.84</v>
      </c>
      <c r="DS91">
        <v>0.973001</v>
      </c>
      <c r="DT91">
        <v>2.69988E-2</v>
      </c>
      <c r="DU91">
        <v>0</v>
      </c>
      <c r="DV91">
        <v>2.2856999999999998</v>
      </c>
      <c r="DW91">
        <v>0</v>
      </c>
      <c r="DX91">
        <v>17065.7</v>
      </c>
      <c r="DY91">
        <v>13302.2</v>
      </c>
      <c r="DZ91">
        <v>39.061999999999998</v>
      </c>
      <c r="EA91">
        <v>40.75</v>
      </c>
      <c r="EB91">
        <v>39.625</v>
      </c>
      <c r="EC91">
        <v>39.686999999999998</v>
      </c>
      <c r="ED91">
        <v>39.125</v>
      </c>
      <c r="EE91">
        <v>1459.35</v>
      </c>
      <c r="EF91">
        <v>40.49</v>
      </c>
      <c r="EG91">
        <v>0</v>
      </c>
      <c r="EH91">
        <v>1657606226.9000001</v>
      </c>
      <c r="EI91">
        <v>0</v>
      </c>
      <c r="EJ91">
        <v>2.3565576923076921</v>
      </c>
      <c r="EK91">
        <v>0.59221537270442315</v>
      </c>
      <c r="EL91">
        <v>-2183.425642626938</v>
      </c>
      <c r="EM91">
        <v>17426.692307692309</v>
      </c>
      <c r="EN91">
        <v>15</v>
      </c>
      <c r="EO91">
        <v>1657606267.0999999</v>
      </c>
      <c r="EP91" t="s">
        <v>623</v>
      </c>
      <c r="EQ91">
        <v>1657606267.0999999</v>
      </c>
      <c r="ER91">
        <v>1657606032.0999999</v>
      </c>
      <c r="ES91">
        <v>64</v>
      </c>
      <c r="ET91">
        <v>0.67700000000000005</v>
      </c>
      <c r="EU91">
        <v>8.9999999999999993E-3</v>
      </c>
      <c r="EV91">
        <v>6.1609999999999996</v>
      </c>
      <c r="EW91">
        <v>0.94299999999999995</v>
      </c>
      <c r="EX91">
        <v>2000</v>
      </c>
      <c r="EY91">
        <v>22</v>
      </c>
      <c r="EZ91">
        <v>0.1</v>
      </c>
      <c r="FA91">
        <v>0.03</v>
      </c>
      <c r="FB91">
        <v>-37.753722500000002</v>
      </c>
      <c r="FC91">
        <v>-1.735412757973563</v>
      </c>
      <c r="FD91">
        <v>0.25412076015892571</v>
      </c>
      <c r="FE91">
        <v>0</v>
      </c>
      <c r="FF91">
        <v>5.2383224999999998</v>
      </c>
      <c r="FG91">
        <v>-0.13156615384615231</v>
      </c>
      <c r="FH91">
        <v>1.5785940698925811E-2</v>
      </c>
      <c r="FI91">
        <v>1</v>
      </c>
      <c r="FJ91">
        <v>1</v>
      </c>
      <c r="FK91">
        <v>2</v>
      </c>
      <c r="FL91" t="s">
        <v>400</v>
      </c>
      <c r="FM91">
        <v>3.0495899999999998</v>
      </c>
      <c r="FN91">
        <v>2.7636599999999998</v>
      </c>
      <c r="FO91">
        <v>0.28460000000000002</v>
      </c>
      <c r="FP91">
        <v>0.289155</v>
      </c>
      <c r="FQ91">
        <v>0.12659899999999999</v>
      </c>
      <c r="FR91">
        <v>0.11260000000000001</v>
      </c>
      <c r="FS91">
        <v>22266.6</v>
      </c>
      <c r="FT91">
        <v>17370.099999999999</v>
      </c>
      <c r="FU91">
        <v>29298.2</v>
      </c>
      <c r="FV91">
        <v>23958.2</v>
      </c>
      <c r="FW91">
        <v>33599.1</v>
      </c>
      <c r="FX91">
        <v>31043.599999999999</v>
      </c>
      <c r="FY91">
        <v>42254.6</v>
      </c>
      <c r="FZ91">
        <v>39068.1</v>
      </c>
      <c r="GA91">
        <v>2.0015999999999998</v>
      </c>
      <c r="GB91">
        <v>1.8123499999999999</v>
      </c>
      <c r="GC91">
        <v>-1.79559E-2</v>
      </c>
      <c r="GD91">
        <v>0</v>
      </c>
      <c r="GE91">
        <v>30.111899999999999</v>
      </c>
      <c r="GF91">
        <v>999.9</v>
      </c>
      <c r="GG91">
        <v>45.5</v>
      </c>
      <c r="GH91">
        <v>38.4</v>
      </c>
      <c r="GI91">
        <v>30.608599999999999</v>
      </c>
      <c r="GJ91">
        <v>30.992999999999999</v>
      </c>
      <c r="GK91">
        <v>32.347799999999999</v>
      </c>
      <c r="GL91">
        <v>1</v>
      </c>
      <c r="GM91">
        <v>0.75903699999999996</v>
      </c>
      <c r="GN91">
        <v>3.4597699999999998</v>
      </c>
      <c r="GO91">
        <v>20.231100000000001</v>
      </c>
      <c r="GP91">
        <v>5.2235800000000001</v>
      </c>
      <c r="GQ91">
        <v>11.9201</v>
      </c>
      <c r="GR91">
        <v>4.9638</v>
      </c>
      <c r="GS91">
        <v>3.2919999999999998</v>
      </c>
      <c r="GT91">
        <v>9999</v>
      </c>
      <c r="GU91">
        <v>9999</v>
      </c>
      <c r="GV91">
        <v>9848.4</v>
      </c>
      <c r="GW91">
        <v>990.1</v>
      </c>
      <c r="GX91">
        <v>1.8773500000000001</v>
      </c>
      <c r="GY91">
        <v>1.87564</v>
      </c>
      <c r="GZ91">
        <v>1.8743799999999999</v>
      </c>
      <c r="HA91">
        <v>1.8736299999999999</v>
      </c>
      <c r="HB91">
        <v>1.875</v>
      </c>
      <c r="HC91">
        <v>1.8699600000000001</v>
      </c>
      <c r="HD91">
        <v>1.8741399999999999</v>
      </c>
      <c r="HE91">
        <v>1.87924</v>
      </c>
      <c r="HF91">
        <v>0</v>
      </c>
      <c r="HG91">
        <v>0</v>
      </c>
      <c r="HH91">
        <v>0</v>
      </c>
      <c r="HI91">
        <v>0</v>
      </c>
      <c r="HJ91" t="s">
        <v>401</v>
      </c>
      <c r="HK91" t="s">
        <v>402</v>
      </c>
      <c r="HL91" t="s">
        <v>403</v>
      </c>
      <c r="HM91" t="s">
        <v>404</v>
      </c>
      <c r="HN91" t="s">
        <v>404</v>
      </c>
      <c r="HO91" t="s">
        <v>403</v>
      </c>
      <c r="HP91">
        <v>0</v>
      </c>
      <c r="HQ91">
        <v>100</v>
      </c>
      <c r="HR91">
        <v>100</v>
      </c>
      <c r="HS91">
        <v>6.1609999999999996</v>
      </c>
      <c r="HT91">
        <v>1.1113999999999999</v>
      </c>
      <c r="HU91">
        <v>4.8029951053725384</v>
      </c>
      <c r="HV91">
        <v>3.163010181404715E-3</v>
      </c>
      <c r="HW91">
        <v>-2.0387379993135292E-6</v>
      </c>
      <c r="HX91">
        <v>3.1271754133825109E-10</v>
      </c>
      <c r="HY91">
        <v>0.33646519617064508</v>
      </c>
      <c r="HZ91">
        <v>2.270584893602463E-2</v>
      </c>
      <c r="IA91">
        <v>3.1699989254327387E-4</v>
      </c>
      <c r="IB91">
        <v>-2.3669067489602241E-6</v>
      </c>
      <c r="IC91">
        <v>4</v>
      </c>
      <c r="ID91">
        <v>1883</v>
      </c>
      <c r="IE91">
        <v>1</v>
      </c>
      <c r="IF91">
        <v>28</v>
      </c>
      <c r="IG91">
        <v>1.3</v>
      </c>
      <c r="IH91">
        <v>3.2</v>
      </c>
      <c r="II91">
        <v>3.90747</v>
      </c>
      <c r="IJ91">
        <v>2.3925800000000002</v>
      </c>
      <c r="IK91">
        <v>1.42578</v>
      </c>
      <c r="IL91">
        <v>2.2863799999999999</v>
      </c>
      <c r="IM91">
        <v>1.5478499999999999</v>
      </c>
      <c r="IN91">
        <v>2.32666</v>
      </c>
      <c r="IO91">
        <v>41.092799999999997</v>
      </c>
      <c r="IP91">
        <v>13.440300000000001</v>
      </c>
      <c r="IQ91">
        <v>18</v>
      </c>
      <c r="IR91">
        <v>592.59900000000005</v>
      </c>
      <c r="IS91">
        <v>451.61</v>
      </c>
      <c r="IT91">
        <v>25.000599999999999</v>
      </c>
      <c r="IU91">
        <v>36.206000000000003</v>
      </c>
      <c r="IV91">
        <v>30.000399999999999</v>
      </c>
      <c r="IW91">
        <v>36.302799999999998</v>
      </c>
      <c r="IX91">
        <v>36.222200000000001</v>
      </c>
      <c r="IY91">
        <v>78.219700000000003</v>
      </c>
      <c r="IZ91">
        <v>28.377199999999998</v>
      </c>
      <c r="JA91">
        <v>0</v>
      </c>
      <c r="JB91">
        <v>25</v>
      </c>
      <c r="JC91">
        <v>2000</v>
      </c>
      <c r="JD91">
        <v>22.1861</v>
      </c>
      <c r="JE91">
        <v>97.981700000000004</v>
      </c>
      <c r="JF91">
        <v>99.416300000000007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2022-07-12T06:31:35Z</dcterms:created>
  <dcterms:modified xsi:type="dcterms:W3CDTF">2022-07-13T22:28:39Z</dcterms:modified>
</cp:coreProperties>
</file>