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"/>
    </mc:Choice>
  </mc:AlternateContent>
  <xr:revisionPtr revIDLastSave="0" documentId="13_ncr:1_{488AC3A2-5021-A044-A07B-89897687ECF6}" xr6:coauthVersionLast="47" xr6:coauthVersionMax="47" xr10:uidLastSave="{00000000-0000-0000-0000-000000000000}"/>
  <bookViews>
    <workbookView xWindow="240" yWindow="500" windowWidth="20500" windowHeight="128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106" i="1" l="1"/>
  <c r="CJ106" i="1"/>
  <c r="CH106" i="1"/>
  <c r="BM106" i="1"/>
  <c r="BL106" i="1"/>
  <c r="BD106" i="1"/>
  <c r="AX106" i="1"/>
  <c r="AR106" i="1"/>
  <c r="BE106" i="1" s="1"/>
  <c r="BH106" i="1" s="1"/>
  <c r="AM106" i="1"/>
  <c r="AK106" i="1"/>
  <c r="M106" i="1" s="1"/>
  <c r="L106" i="1" s="1"/>
  <c r="AC106" i="1"/>
  <c r="AB106" i="1"/>
  <c r="AA106" i="1"/>
  <c r="T106" i="1"/>
  <c r="R106" i="1"/>
  <c r="O106" i="1"/>
  <c r="N106" i="1"/>
  <c r="BA106" i="1" s="1"/>
  <c r="CK105" i="1"/>
  <c r="CJ105" i="1"/>
  <c r="CH105" i="1"/>
  <c r="CI105" i="1" s="1"/>
  <c r="AZ105" i="1" s="1"/>
  <c r="BB105" i="1" s="1"/>
  <c r="BM105" i="1"/>
  <c r="BL105" i="1"/>
  <c r="BK105" i="1"/>
  <c r="BJ105" i="1"/>
  <c r="BN105" i="1" s="1"/>
  <c r="BO105" i="1" s="1"/>
  <c r="BE105" i="1"/>
  <c r="BH105" i="1" s="1"/>
  <c r="BI105" i="1" s="1"/>
  <c r="BD105" i="1"/>
  <c r="AX105" i="1"/>
  <c r="AR105" i="1"/>
  <c r="AM105" i="1"/>
  <c r="AK105" i="1" s="1"/>
  <c r="AL105" i="1" s="1"/>
  <c r="AC105" i="1"/>
  <c r="AB105" i="1"/>
  <c r="T105" i="1"/>
  <c r="M105" i="1"/>
  <c r="L105" i="1" s="1"/>
  <c r="CK104" i="1"/>
  <c r="CJ104" i="1"/>
  <c r="CI104" i="1"/>
  <c r="AZ104" i="1" s="1"/>
  <c r="CH104" i="1"/>
  <c r="BM104" i="1"/>
  <c r="BL104" i="1"/>
  <c r="BD104" i="1"/>
  <c r="AX104" i="1"/>
  <c r="BB104" i="1" s="1"/>
  <c r="AR104" i="1"/>
  <c r="BE104" i="1" s="1"/>
  <c r="BH104" i="1" s="1"/>
  <c r="AM104" i="1"/>
  <c r="AK104" i="1"/>
  <c r="AC104" i="1"/>
  <c r="AB104" i="1"/>
  <c r="AA104" i="1" s="1"/>
  <c r="W104" i="1"/>
  <c r="T104" i="1"/>
  <c r="O104" i="1"/>
  <c r="CK103" i="1"/>
  <c r="CJ103" i="1"/>
  <c r="CH103" i="1"/>
  <c r="BM103" i="1"/>
  <c r="BL103" i="1"/>
  <c r="BH103" i="1"/>
  <c r="BE103" i="1"/>
  <c r="BD103" i="1"/>
  <c r="AX103" i="1"/>
  <c r="AR103" i="1"/>
  <c r="AM103" i="1"/>
  <c r="AK103" i="1" s="1"/>
  <c r="AC103" i="1"/>
  <c r="AB103" i="1"/>
  <c r="T103" i="1"/>
  <c r="CK102" i="1"/>
  <c r="CJ102" i="1"/>
  <c r="CI102" i="1" s="1"/>
  <c r="AZ102" i="1" s="1"/>
  <c r="CH102" i="1"/>
  <c r="BM102" i="1"/>
  <c r="BL102" i="1"/>
  <c r="BI102" i="1"/>
  <c r="BH102" i="1"/>
  <c r="BK102" i="1" s="1"/>
  <c r="BD102" i="1"/>
  <c r="BB102" i="1"/>
  <c r="AX102" i="1"/>
  <c r="AR102" i="1"/>
  <c r="BE102" i="1" s="1"/>
  <c r="AM102" i="1"/>
  <c r="AL102" i="1"/>
  <c r="AK102" i="1"/>
  <c r="M102" i="1" s="1"/>
  <c r="AC102" i="1"/>
  <c r="AB102" i="1"/>
  <c r="AA102" i="1" s="1"/>
  <c r="W102" i="1"/>
  <c r="T102" i="1"/>
  <c r="R102" i="1"/>
  <c r="O102" i="1"/>
  <c r="L102" i="1"/>
  <c r="CK101" i="1"/>
  <c r="CJ101" i="1"/>
  <c r="CH101" i="1"/>
  <c r="BM101" i="1"/>
  <c r="BL101" i="1"/>
  <c r="BD101" i="1"/>
  <c r="AX101" i="1"/>
  <c r="AR101" i="1"/>
  <c r="BE101" i="1" s="1"/>
  <c r="BH101" i="1" s="1"/>
  <c r="AM101" i="1"/>
  <c r="AK101" i="1" s="1"/>
  <c r="O101" i="1" s="1"/>
  <c r="AC101" i="1"/>
  <c r="AB101" i="1"/>
  <c r="T101" i="1"/>
  <c r="R101" i="1"/>
  <c r="M101" i="1"/>
  <c r="L101" i="1" s="1"/>
  <c r="CK100" i="1"/>
  <c r="CJ100" i="1"/>
  <c r="CI100" i="1"/>
  <c r="AZ100" i="1" s="1"/>
  <c r="CH100" i="1"/>
  <c r="W100" i="1" s="1"/>
  <c r="BM100" i="1"/>
  <c r="BL100" i="1"/>
  <c r="BD100" i="1"/>
  <c r="AX100" i="1"/>
  <c r="BB100" i="1" s="1"/>
  <c r="AR100" i="1"/>
  <c r="BE100" i="1" s="1"/>
  <c r="BH100" i="1" s="1"/>
  <c r="AM100" i="1"/>
  <c r="AK100" i="1"/>
  <c r="AC100" i="1"/>
  <c r="AB100" i="1"/>
  <c r="AA100" i="1" s="1"/>
  <c r="T100" i="1"/>
  <c r="CK99" i="1"/>
  <c r="CJ99" i="1"/>
  <c r="CH99" i="1"/>
  <c r="BM99" i="1"/>
  <c r="BL99" i="1"/>
  <c r="BH99" i="1"/>
  <c r="BE99" i="1"/>
  <c r="BD99" i="1"/>
  <c r="AX99" i="1"/>
  <c r="AR99" i="1"/>
  <c r="AM99" i="1"/>
  <c r="AK99" i="1" s="1"/>
  <c r="AC99" i="1"/>
  <c r="AB99" i="1"/>
  <c r="T99" i="1"/>
  <c r="CK98" i="1"/>
  <c r="CJ98" i="1"/>
  <c r="CI98" i="1" s="1"/>
  <c r="AZ98" i="1" s="1"/>
  <c r="CH98" i="1"/>
  <c r="BM98" i="1"/>
  <c r="BL98" i="1"/>
  <c r="BI98" i="1"/>
  <c r="BH98" i="1"/>
  <c r="BK98" i="1" s="1"/>
  <c r="BD98" i="1"/>
  <c r="BB98" i="1"/>
  <c r="AX98" i="1"/>
  <c r="AR98" i="1"/>
  <c r="BE98" i="1" s="1"/>
  <c r="AM98" i="1"/>
  <c r="AL98" i="1"/>
  <c r="AK98" i="1"/>
  <c r="M98" i="1" s="1"/>
  <c r="AC98" i="1"/>
  <c r="AB98" i="1"/>
  <c r="AA98" i="1" s="1"/>
  <c r="W98" i="1"/>
  <c r="T98" i="1"/>
  <c r="R98" i="1"/>
  <c r="O98" i="1"/>
  <c r="L98" i="1"/>
  <c r="CK97" i="1"/>
  <c r="W97" i="1" s="1"/>
  <c r="CJ97" i="1"/>
  <c r="CH97" i="1"/>
  <c r="BM97" i="1"/>
  <c r="BL97" i="1"/>
  <c r="BK97" i="1"/>
  <c r="BD97" i="1"/>
  <c r="AX97" i="1"/>
  <c r="AR97" i="1"/>
  <c r="BE97" i="1" s="1"/>
  <c r="BH97" i="1" s="1"/>
  <c r="AM97" i="1"/>
  <c r="AK97" i="1" s="1"/>
  <c r="AL97" i="1" s="1"/>
  <c r="AC97" i="1"/>
  <c r="AB97" i="1"/>
  <c r="AA97" i="1" s="1"/>
  <c r="T97" i="1"/>
  <c r="R97" i="1"/>
  <c r="N97" i="1"/>
  <c r="BA97" i="1" s="1"/>
  <c r="M97" i="1"/>
  <c r="L97" i="1" s="1"/>
  <c r="CK96" i="1"/>
  <c r="CJ96" i="1"/>
  <c r="CI96" i="1" s="1"/>
  <c r="AZ96" i="1" s="1"/>
  <c r="CH96" i="1"/>
  <c r="BM96" i="1"/>
  <c r="BL96" i="1"/>
  <c r="BD96" i="1"/>
  <c r="AX96" i="1"/>
  <c r="AR96" i="1"/>
  <c r="BE96" i="1" s="1"/>
  <c r="BH96" i="1" s="1"/>
  <c r="AM96" i="1"/>
  <c r="AL96" i="1"/>
  <c r="AK96" i="1"/>
  <c r="M96" i="1" s="1"/>
  <c r="AC96" i="1"/>
  <c r="AB96" i="1"/>
  <c r="AA96" i="1" s="1"/>
  <c r="W96" i="1"/>
  <c r="T96" i="1"/>
  <c r="O96" i="1"/>
  <c r="L96" i="1"/>
  <c r="CK95" i="1"/>
  <c r="CJ95" i="1"/>
  <c r="CH95" i="1"/>
  <c r="BM95" i="1"/>
  <c r="BL95" i="1"/>
  <c r="BD95" i="1"/>
  <c r="AX95" i="1"/>
  <c r="AR95" i="1"/>
  <c r="BE95" i="1" s="1"/>
  <c r="BH95" i="1" s="1"/>
  <c r="AM95" i="1"/>
  <c r="AK95" i="1" s="1"/>
  <c r="N95" i="1" s="1"/>
  <c r="BA95" i="1" s="1"/>
  <c r="AC95" i="1"/>
  <c r="AB95" i="1"/>
  <c r="AA95" i="1" s="1"/>
  <c r="T95" i="1"/>
  <c r="R95" i="1"/>
  <c r="CK94" i="1"/>
  <c r="CJ94" i="1"/>
  <c r="CI94" i="1" s="1"/>
  <c r="CH94" i="1"/>
  <c r="BM94" i="1"/>
  <c r="BL94" i="1"/>
  <c r="BD94" i="1"/>
  <c r="AZ94" i="1"/>
  <c r="AX94" i="1"/>
  <c r="AR94" i="1"/>
  <c r="BE94" i="1" s="1"/>
  <c r="BH94" i="1" s="1"/>
  <c r="AM94" i="1"/>
  <c r="AL94" i="1"/>
  <c r="AK94" i="1"/>
  <c r="M94" i="1" s="1"/>
  <c r="AC94" i="1"/>
  <c r="AB94" i="1"/>
  <c r="AA94" i="1" s="1"/>
  <c r="W94" i="1"/>
  <c r="T94" i="1"/>
  <c r="O94" i="1"/>
  <c r="L94" i="1"/>
  <c r="CK93" i="1"/>
  <c r="CJ93" i="1"/>
  <c r="CH93" i="1"/>
  <c r="BM93" i="1"/>
  <c r="BL93" i="1"/>
  <c r="BD93" i="1"/>
  <c r="AX93" i="1"/>
  <c r="AR93" i="1"/>
  <c r="BE93" i="1" s="1"/>
  <c r="BH93" i="1" s="1"/>
  <c r="AM93" i="1"/>
  <c r="AK93" i="1" s="1"/>
  <c r="AC93" i="1"/>
  <c r="AB93" i="1"/>
  <c r="AA93" i="1" s="1"/>
  <c r="T93" i="1"/>
  <c r="R93" i="1"/>
  <c r="N93" i="1"/>
  <c r="BA93" i="1" s="1"/>
  <c r="M93" i="1"/>
  <c r="L93" i="1" s="1"/>
  <c r="AE93" i="1" s="1"/>
  <c r="CK92" i="1"/>
  <c r="CJ92" i="1"/>
  <c r="CI92" i="1"/>
  <c r="AZ92" i="1" s="1"/>
  <c r="CH92" i="1"/>
  <c r="BN92" i="1"/>
  <c r="BO92" i="1" s="1"/>
  <c r="BM92" i="1"/>
  <c r="BL92" i="1"/>
  <c r="BJ92" i="1"/>
  <c r="BI92" i="1"/>
  <c r="BD92" i="1"/>
  <c r="AX92" i="1"/>
  <c r="BB92" i="1" s="1"/>
  <c r="AR92" i="1"/>
  <c r="BE92" i="1" s="1"/>
  <c r="BH92" i="1" s="1"/>
  <c r="BK92" i="1" s="1"/>
  <c r="AM92" i="1"/>
  <c r="AK92" i="1"/>
  <c r="AC92" i="1"/>
  <c r="AB92" i="1"/>
  <c r="AA92" i="1" s="1"/>
  <c r="W92" i="1"/>
  <c r="T92" i="1"/>
  <c r="R92" i="1"/>
  <c r="CK91" i="1"/>
  <c r="CJ91" i="1"/>
  <c r="CH91" i="1"/>
  <c r="BM91" i="1"/>
  <c r="BL91" i="1"/>
  <c r="BK91" i="1"/>
  <c r="BD91" i="1"/>
  <c r="AX91" i="1"/>
  <c r="AR91" i="1"/>
  <c r="BE91" i="1" s="1"/>
  <c r="BH91" i="1" s="1"/>
  <c r="AM91" i="1"/>
  <c r="AK91" i="1" s="1"/>
  <c r="O91" i="1" s="1"/>
  <c r="AC91" i="1"/>
  <c r="AB91" i="1"/>
  <c r="T91" i="1"/>
  <c r="R91" i="1"/>
  <c r="M91" i="1"/>
  <c r="L91" i="1" s="1"/>
  <c r="CK90" i="1"/>
  <c r="CJ90" i="1"/>
  <c r="CI90" i="1"/>
  <c r="AZ90" i="1" s="1"/>
  <c r="CH90" i="1"/>
  <c r="BM90" i="1"/>
  <c r="BL90" i="1"/>
  <c r="BI90" i="1"/>
  <c r="BH90" i="1"/>
  <c r="BK90" i="1" s="1"/>
  <c r="BD90" i="1"/>
  <c r="AX90" i="1"/>
  <c r="AR90" i="1"/>
  <c r="BE90" i="1" s="1"/>
  <c r="AM90" i="1"/>
  <c r="AK90" i="1"/>
  <c r="AC90" i="1"/>
  <c r="AB90" i="1"/>
  <c r="AA90" i="1" s="1"/>
  <c r="W90" i="1"/>
  <c r="T90" i="1"/>
  <c r="CK89" i="1"/>
  <c r="CJ89" i="1"/>
  <c r="CH89" i="1"/>
  <c r="BM89" i="1"/>
  <c r="BL89" i="1"/>
  <c r="BD89" i="1"/>
  <c r="AX89" i="1"/>
  <c r="AR89" i="1"/>
  <c r="BE89" i="1" s="1"/>
  <c r="BH89" i="1" s="1"/>
  <c r="AM89" i="1"/>
  <c r="AK89" i="1" s="1"/>
  <c r="AC89" i="1"/>
  <c r="AB89" i="1"/>
  <c r="T89" i="1"/>
  <c r="CK88" i="1"/>
  <c r="CJ88" i="1"/>
  <c r="CI88" i="1"/>
  <c r="AZ88" i="1" s="1"/>
  <c r="CH88" i="1"/>
  <c r="BM88" i="1"/>
  <c r="BL88" i="1"/>
  <c r="BE88" i="1"/>
  <c r="BH88" i="1" s="1"/>
  <c r="BD88" i="1"/>
  <c r="AX88" i="1"/>
  <c r="AR88" i="1"/>
  <c r="AM88" i="1"/>
  <c r="AK88" i="1" s="1"/>
  <c r="AC88" i="1"/>
  <c r="AA88" i="1" s="1"/>
  <c r="AB88" i="1"/>
  <c r="W88" i="1"/>
  <c r="T88" i="1"/>
  <c r="M88" i="1"/>
  <c r="L88" i="1" s="1"/>
  <c r="AE88" i="1" s="1"/>
  <c r="CK87" i="1"/>
  <c r="CJ87" i="1"/>
  <c r="CI87" i="1"/>
  <c r="AZ87" i="1" s="1"/>
  <c r="CH87" i="1"/>
  <c r="BM87" i="1"/>
  <c r="BL87" i="1"/>
  <c r="BE87" i="1"/>
  <c r="BH87" i="1" s="1"/>
  <c r="BD87" i="1"/>
  <c r="AX87" i="1"/>
  <c r="BB87" i="1" s="1"/>
  <c r="AR87" i="1"/>
  <c r="AM87" i="1"/>
  <c r="AK87" i="1"/>
  <c r="AC87" i="1"/>
  <c r="AB87" i="1"/>
  <c r="AA87" i="1"/>
  <c r="W87" i="1"/>
  <c r="T87" i="1"/>
  <c r="O87" i="1"/>
  <c r="CK86" i="1"/>
  <c r="W86" i="1" s="1"/>
  <c r="CJ86" i="1"/>
  <c r="CI86" i="1"/>
  <c r="AZ86" i="1" s="1"/>
  <c r="CH86" i="1"/>
  <c r="BM86" i="1"/>
  <c r="BL86" i="1"/>
  <c r="BK86" i="1"/>
  <c r="BE86" i="1"/>
  <c r="BH86" i="1" s="1"/>
  <c r="BD86" i="1"/>
  <c r="AX86" i="1"/>
  <c r="BB86" i="1" s="1"/>
  <c r="AR86" i="1"/>
  <c r="AM86" i="1"/>
  <c r="AK86" i="1" s="1"/>
  <c r="AC86" i="1"/>
  <c r="AA86" i="1" s="1"/>
  <c r="AB86" i="1"/>
  <c r="T86" i="1"/>
  <c r="M86" i="1"/>
  <c r="L86" i="1" s="1"/>
  <c r="AE86" i="1" s="1"/>
  <c r="CK85" i="1"/>
  <c r="CJ85" i="1"/>
  <c r="CI85" i="1"/>
  <c r="AZ85" i="1" s="1"/>
  <c r="CH85" i="1"/>
  <c r="BM85" i="1"/>
  <c r="BL85" i="1"/>
  <c r="BD85" i="1"/>
  <c r="AX85" i="1"/>
  <c r="BB85" i="1" s="1"/>
  <c r="AR85" i="1"/>
  <c r="BE85" i="1" s="1"/>
  <c r="BH85" i="1" s="1"/>
  <c r="AM85" i="1"/>
  <c r="AK85" i="1"/>
  <c r="AC85" i="1"/>
  <c r="AB85" i="1"/>
  <c r="AA85" i="1"/>
  <c r="W85" i="1"/>
  <c r="T85" i="1"/>
  <c r="O85" i="1"/>
  <c r="CK84" i="1"/>
  <c r="W84" i="1" s="1"/>
  <c r="CJ84" i="1"/>
  <c r="CH84" i="1"/>
  <c r="CI84" i="1" s="1"/>
  <c r="AZ84" i="1" s="1"/>
  <c r="BB84" i="1" s="1"/>
  <c r="BM84" i="1"/>
  <c r="BL84" i="1"/>
  <c r="BK84" i="1"/>
  <c r="BE84" i="1"/>
  <c r="BH84" i="1" s="1"/>
  <c r="BD84" i="1"/>
  <c r="AX84" i="1"/>
  <c r="AR84" i="1"/>
  <c r="AM84" i="1"/>
  <c r="AK84" i="1" s="1"/>
  <c r="AC84" i="1"/>
  <c r="AA84" i="1" s="1"/>
  <c r="AB84" i="1"/>
  <c r="T84" i="1"/>
  <c r="CK83" i="1"/>
  <c r="CJ83" i="1"/>
  <c r="CI83" i="1"/>
  <c r="AZ83" i="1" s="1"/>
  <c r="CH83" i="1"/>
  <c r="BM83" i="1"/>
  <c r="BL83" i="1"/>
  <c r="BD83" i="1"/>
  <c r="AX83" i="1"/>
  <c r="BB83" i="1" s="1"/>
  <c r="AR83" i="1"/>
  <c r="BE83" i="1" s="1"/>
  <c r="BH83" i="1" s="1"/>
  <c r="AM83" i="1"/>
  <c r="AK83" i="1"/>
  <c r="AC83" i="1"/>
  <c r="AB83" i="1"/>
  <c r="AA83" i="1"/>
  <c r="W83" i="1"/>
  <c r="T83" i="1"/>
  <c r="O83" i="1"/>
  <c r="CK82" i="1"/>
  <c r="W82" i="1" s="1"/>
  <c r="CJ82" i="1"/>
  <c r="CH82" i="1"/>
  <c r="CI82" i="1" s="1"/>
  <c r="AZ82" i="1" s="1"/>
  <c r="BM82" i="1"/>
  <c r="BL82" i="1"/>
  <c r="BE82" i="1"/>
  <c r="BH82" i="1" s="1"/>
  <c r="BD82" i="1"/>
  <c r="AX82" i="1"/>
  <c r="BB82" i="1" s="1"/>
  <c r="AR82" i="1"/>
  <c r="AM82" i="1"/>
  <c r="AK82" i="1" s="1"/>
  <c r="AC82" i="1"/>
  <c r="AB82" i="1"/>
  <c r="AA82" i="1" s="1"/>
  <c r="T82" i="1"/>
  <c r="M82" i="1"/>
  <c r="L82" i="1" s="1"/>
  <c r="CK81" i="1"/>
  <c r="CJ81" i="1"/>
  <c r="CI81" i="1"/>
  <c r="AZ81" i="1" s="1"/>
  <c r="CH81" i="1"/>
  <c r="BM81" i="1"/>
  <c r="BL81" i="1"/>
  <c r="BD81" i="1"/>
  <c r="AX81" i="1"/>
  <c r="AR81" i="1"/>
  <c r="BE81" i="1" s="1"/>
  <c r="BH81" i="1" s="1"/>
  <c r="AM81" i="1"/>
  <c r="AK81" i="1"/>
  <c r="AC81" i="1"/>
  <c r="AB81" i="1"/>
  <c r="AA81" i="1"/>
  <c r="W81" i="1"/>
  <c r="T81" i="1"/>
  <c r="O81" i="1"/>
  <c r="CK80" i="1"/>
  <c r="W80" i="1" s="1"/>
  <c r="CJ80" i="1"/>
  <c r="CH80" i="1"/>
  <c r="CI80" i="1" s="1"/>
  <c r="AZ80" i="1" s="1"/>
  <c r="BB80" i="1" s="1"/>
  <c r="BM80" i="1"/>
  <c r="BL80" i="1"/>
  <c r="BK80" i="1"/>
  <c r="BE80" i="1"/>
  <c r="BH80" i="1" s="1"/>
  <c r="BD80" i="1"/>
  <c r="AX80" i="1"/>
  <c r="AR80" i="1"/>
  <c r="AM80" i="1"/>
  <c r="AK80" i="1" s="1"/>
  <c r="AC80" i="1"/>
  <c r="AB80" i="1"/>
  <c r="T80" i="1"/>
  <c r="M80" i="1"/>
  <c r="L80" i="1" s="1"/>
  <c r="AE80" i="1" s="1"/>
  <c r="CK79" i="1"/>
  <c r="CJ79" i="1"/>
  <c r="CI79" i="1"/>
  <c r="AZ79" i="1" s="1"/>
  <c r="CH79" i="1"/>
  <c r="BM79" i="1"/>
  <c r="BL79" i="1"/>
  <c r="BD79" i="1"/>
  <c r="AX79" i="1"/>
  <c r="BB79" i="1" s="1"/>
  <c r="AR79" i="1"/>
  <c r="BE79" i="1" s="1"/>
  <c r="BH79" i="1" s="1"/>
  <c r="AM79" i="1"/>
  <c r="AK79" i="1"/>
  <c r="AC79" i="1"/>
  <c r="AB79" i="1"/>
  <c r="AA79" i="1"/>
  <c r="W79" i="1"/>
  <c r="T79" i="1"/>
  <c r="O79" i="1"/>
  <c r="CK78" i="1"/>
  <c r="W78" i="1" s="1"/>
  <c r="CJ78" i="1"/>
  <c r="CH78" i="1"/>
  <c r="CI78" i="1" s="1"/>
  <c r="AZ78" i="1" s="1"/>
  <c r="BB78" i="1" s="1"/>
  <c r="BM78" i="1"/>
  <c r="BL78" i="1"/>
  <c r="BK78" i="1"/>
  <c r="BE78" i="1"/>
  <c r="BH78" i="1" s="1"/>
  <c r="BD78" i="1"/>
  <c r="AX78" i="1"/>
  <c r="AR78" i="1"/>
  <c r="AM78" i="1"/>
  <c r="AK78" i="1" s="1"/>
  <c r="AC78" i="1"/>
  <c r="AB78" i="1"/>
  <c r="T78" i="1"/>
  <c r="CK77" i="1"/>
  <c r="CJ77" i="1"/>
  <c r="CH77" i="1"/>
  <c r="CI77" i="1" s="1"/>
  <c r="AZ77" i="1" s="1"/>
  <c r="BM77" i="1"/>
  <c r="BL77" i="1"/>
  <c r="BH77" i="1"/>
  <c r="BD77" i="1"/>
  <c r="BC77" i="1"/>
  <c r="AX77" i="1"/>
  <c r="BB77" i="1" s="1"/>
  <c r="AR77" i="1"/>
  <c r="BE77" i="1" s="1"/>
  <c r="AM77" i="1"/>
  <c r="AK77" i="1"/>
  <c r="AC77" i="1"/>
  <c r="AB77" i="1"/>
  <c r="AA77" i="1"/>
  <c r="T77" i="1"/>
  <c r="R77" i="1"/>
  <c r="O77" i="1"/>
  <c r="N77" i="1"/>
  <c r="BA77" i="1" s="1"/>
  <c r="CK76" i="1"/>
  <c r="W76" i="1" s="1"/>
  <c r="X76" i="1" s="1"/>
  <c r="Y76" i="1" s="1"/>
  <c r="AG76" i="1" s="1"/>
  <c r="CJ76" i="1"/>
  <c r="CH76" i="1"/>
  <c r="CI76" i="1" s="1"/>
  <c r="BM76" i="1"/>
  <c r="BL76" i="1"/>
  <c r="BJ76" i="1"/>
  <c r="BN76" i="1" s="1"/>
  <c r="BO76" i="1" s="1"/>
  <c r="BD76" i="1"/>
  <c r="BB76" i="1"/>
  <c r="AZ76" i="1"/>
  <c r="AX76" i="1"/>
  <c r="AR76" i="1"/>
  <c r="BE76" i="1" s="1"/>
  <c r="BH76" i="1" s="1"/>
  <c r="AM76" i="1"/>
  <c r="AL76" i="1"/>
  <c r="AK76" i="1"/>
  <c r="AC76" i="1"/>
  <c r="AB76" i="1"/>
  <c r="AA76" i="1" s="1"/>
  <c r="T76" i="1"/>
  <c r="AF76" i="1" s="1"/>
  <c r="R76" i="1"/>
  <c r="O76" i="1"/>
  <c r="N76" i="1"/>
  <c r="BA76" i="1" s="1"/>
  <c r="BC76" i="1" s="1"/>
  <c r="M76" i="1"/>
  <c r="L76" i="1"/>
  <c r="U76" i="1" s="1"/>
  <c r="S76" i="1" s="1"/>
  <c r="V76" i="1" s="1"/>
  <c r="P76" i="1" s="1"/>
  <c r="Q76" i="1" s="1"/>
  <c r="CK75" i="1"/>
  <c r="CJ75" i="1"/>
  <c r="CH75" i="1"/>
  <c r="CI75" i="1" s="1"/>
  <c r="AZ75" i="1" s="1"/>
  <c r="BB75" i="1" s="1"/>
  <c r="BM75" i="1"/>
  <c r="BL75" i="1"/>
  <c r="BD75" i="1"/>
  <c r="AX75" i="1"/>
  <c r="AR75" i="1"/>
  <c r="BE75" i="1" s="1"/>
  <c r="BH75" i="1" s="1"/>
  <c r="AM75" i="1"/>
  <c r="AK75" i="1" s="1"/>
  <c r="AC75" i="1"/>
  <c r="AB75" i="1"/>
  <c r="AA75" i="1" s="1"/>
  <c r="T75" i="1"/>
  <c r="CK74" i="1"/>
  <c r="CJ74" i="1"/>
  <c r="CH74" i="1"/>
  <c r="BM74" i="1"/>
  <c r="BL74" i="1"/>
  <c r="BD74" i="1"/>
  <c r="AX74" i="1"/>
  <c r="AR74" i="1"/>
  <c r="BE74" i="1" s="1"/>
  <c r="BH74" i="1" s="1"/>
  <c r="AM74" i="1"/>
  <c r="AK74" i="1" s="1"/>
  <c r="AC74" i="1"/>
  <c r="AB74" i="1"/>
  <c r="AA74" i="1" s="1"/>
  <c r="T74" i="1"/>
  <c r="R74" i="1"/>
  <c r="N74" i="1"/>
  <c r="BA74" i="1" s="1"/>
  <c r="CK73" i="1"/>
  <c r="CJ73" i="1"/>
  <c r="CH73" i="1"/>
  <c r="BM73" i="1"/>
  <c r="BL73" i="1"/>
  <c r="BD73" i="1"/>
  <c r="AX73" i="1"/>
  <c r="AR73" i="1"/>
  <c r="BE73" i="1" s="1"/>
  <c r="BH73" i="1" s="1"/>
  <c r="AM73" i="1"/>
  <c r="AK73" i="1" s="1"/>
  <c r="AC73" i="1"/>
  <c r="AB73" i="1"/>
  <c r="AA73" i="1" s="1"/>
  <c r="T73" i="1"/>
  <c r="CK72" i="1"/>
  <c r="CJ72" i="1"/>
  <c r="CH72" i="1"/>
  <c r="BM72" i="1"/>
  <c r="BL72" i="1"/>
  <c r="BD72" i="1"/>
  <c r="AX72" i="1"/>
  <c r="AR72" i="1"/>
  <c r="BE72" i="1" s="1"/>
  <c r="BH72" i="1" s="1"/>
  <c r="AM72" i="1"/>
  <c r="AK72" i="1" s="1"/>
  <c r="AC72" i="1"/>
  <c r="AB72" i="1"/>
  <c r="AA72" i="1" s="1"/>
  <c r="T72" i="1"/>
  <c r="R72" i="1"/>
  <c r="N72" i="1"/>
  <c r="BA72" i="1" s="1"/>
  <c r="CK71" i="1"/>
  <c r="CJ71" i="1"/>
  <c r="CH71" i="1"/>
  <c r="BM71" i="1"/>
  <c r="BL71" i="1"/>
  <c r="BD71" i="1"/>
  <c r="AX71" i="1"/>
  <c r="AR71" i="1"/>
  <c r="BE71" i="1" s="1"/>
  <c r="BH71" i="1" s="1"/>
  <c r="AM71" i="1"/>
  <c r="AK71" i="1" s="1"/>
  <c r="AC71" i="1"/>
  <c r="AB71" i="1"/>
  <c r="AA71" i="1" s="1"/>
  <c r="T71" i="1"/>
  <c r="CK70" i="1"/>
  <c r="CJ70" i="1"/>
  <c r="CH70" i="1"/>
  <c r="BM70" i="1"/>
  <c r="BL70" i="1"/>
  <c r="BD70" i="1"/>
  <c r="AX70" i="1"/>
  <c r="AR70" i="1"/>
  <c r="BE70" i="1" s="1"/>
  <c r="BH70" i="1" s="1"/>
  <c r="AM70" i="1"/>
  <c r="AK70" i="1" s="1"/>
  <c r="AC70" i="1"/>
  <c r="AB70" i="1"/>
  <c r="AA70" i="1" s="1"/>
  <c r="T70" i="1"/>
  <c r="R70" i="1"/>
  <c r="N70" i="1"/>
  <c r="BA70" i="1" s="1"/>
  <c r="CK69" i="1"/>
  <c r="CJ69" i="1"/>
  <c r="CH69" i="1"/>
  <c r="BM69" i="1"/>
  <c r="BL69" i="1"/>
  <c r="BD69" i="1"/>
  <c r="AX69" i="1"/>
  <c r="AR69" i="1"/>
  <c r="BE69" i="1" s="1"/>
  <c r="BH69" i="1" s="1"/>
  <c r="AM69" i="1"/>
  <c r="AK69" i="1" s="1"/>
  <c r="AC69" i="1"/>
  <c r="AB69" i="1"/>
  <c r="AA69" i="1" s="1"/>
  <c r="T69" i="1"/>
  <c r="CK68" i="1"/>
  <c r="CJ68" i="1"/>
  <c r="CH68" i="1"/>
  <c r="BM68" i="1"/>
  <c r="BL68" i="1"/>
  <c r="BD68" i="1"/>
  <c r="AX68" i="1"/>
  <c r="AR68" i="1"/>
  <c r="BE68" i="1" s="1"/>
  <c r="BH68" i="1" s="1"/>
  <c r="AM68" i="1"/>
  <c r="AK68" i="1" s="1"/>
  <c r="AC68" i="1"/>
  <c r="AB68" i="1"/>
  <c r="AA68" i="1" s="1"/>
  <c r="T68" i="1"/>
  <c r="R68" i="1"/>
  <c r="N68" i="1"/>
  <c r="BA68" i="1" s="1"/>
  <c r="CK67" i="1"/>
  <c r="CJ67" i="1"/>
  <c r="CH67" i="1"/>
  <c r="BM67" i="1"/>
  <c r="BL67" i="1"/>
  <c r="BD67" i="1"/>
  <c r="AX67" i="1"/>
  <c r="AR67" i="1"/>
  <c r="BE67" i="1" s="1"/>
  <c r="BH67" i="1" s="1"/>
  <c r="AM67" i="1"/>
  <c r="AL67" i="1"/>
  <c r="AK67" i="1"/>
  <c r="AC67" i="1"/>
  <c r="AB67" i="1"/>
  <c r="AA67" i="1" s="1"/>
  <c r="T67" i="1"/>
  <c r="R67" i="1"/>
  <c r="O67" i="1"/>
  <c r="N67" i="1"/>
  <c r="BA67" i="1" s="1"/>
  <c r="M67" i="1"/>
  <c r="L67" i="1"/>
  <c r="CK66" i="1"/>
  <c r="CJ66" i="1"/>
  <c r="CH66" i="1"/>
  <c r="BM66" i="1"/>
  <c r="BL66" i="1"/>
  <c r="BD66" i="1"/>
  <c r="AX66" i="1"/>
  <c r="AR66" i="1"/>
  <c r="BE66" i="1" s="1"/>
  <c r="BH66" i="1" s="1"/>
  <c r="AM66" i="1"/>
  <c r="AK66" i="1" s="1"/>
  <c r="AC66" i="1"/>
  <c r="AB66" i="1"/>
  <c r="AA66" i="1" s="1"/>
  <c r="T66" i="1"/>
  <c r="R66" i="1"/>
  <c r="CK65" i="1"/>
  <c r="CJ65" i="1"/>
  <c r="CH65" i="1"/>
  <c r="CI65" i="1" s="1"/>
  <c r="AZ65" i="1" s="1"/>
  <c r="BB65" i="1" s="1"/>
  <c r="BM65" i="1"/>
  <c r="BL65" i="1"/>
  <c r="BD65" i="1"/>
  <c r="AX65" i="1"/>
  <c r="AR65" i="1"/>
  <c r="BE65" i="1" s="1"/>
  <c r="BH65" i="1" s="1"/>
  <c r="BJ65" i="1" s="1"/>
  <c r="BN65" i="1" s="1"/>
  <c r="BO65" i="1" s="1"/>
  <c r="AM65" i="1"/>
  <c r="AL65" i="1"/>
  <c r="AK65" i="1"/>
  <c r="AC65" i="1"/>
  <c r="AB65" i="1"/>
  <c r="AA65" i="1" s="1"/>
  <c r="T65" i="1"/>
  <c r="R65" i="1"/>
  <c r="O65" i="1"/>
  <c r="N65" i="1"/>
  <c r="BA65" i="1" s="1"/>
  <c r="BC65" i="1" s="1"/>
  <c r="M65" i="1"/>
  <c r="L65" i="1"/>
  <c r="CK64" i="1"/>
  <c r="CJ64" i="1"/>
  <c r="CH64" i="1"/>
  <c r="BM64" i="1"/>
  <c r="BL64" i="1"/>
  <c r="BH64" i="1"/>
  <c r="BD64" i="1"/>
  <c r="AX64" i="1"/>
  <c r="AR64" i="1"/>
  <c r="BE64" i="1" s="1"/>
  <c r="AM64" i="1"/>
  <c r="AK64" i="1" s="1"/>
  <c r="AC64" i="1"/>
  <c r="AB64" i="1"/>
  <c r="AA64" i="1" s="1"/>
  <c r="T64" i="1"/>
  <c r="R64" i="1"/>
  <c r="N64" i="1"/>
  <c r="BA64" i="1" s="1"/>
  <c r="CK63" i="1"/>
  <c r="CJ63" i="1"/>
  <c r="CH63" i="1"/>
  <c r="BM63" i="1"/>
  <c r="BL63" i="1"/>
  <c r="BD63" i="1"/>
  <c r="AX63" i="1"/>
  <c r="AR63" i="1"/>
  <c r="BE63" i="1" s="1"/>
  <c r="BH63" i="1" s="1"/>
  <c r="AM63" i="1"/>
  <c r="AL63" i="1"/>
  <c r="AK63" i="1"/>
  <c r="AC63" i="1"/>
  <c r="AB63" i="1"/>
  <c r="AA63" i="1" s="1"/>
  <c r="T63" i="1"/>
  <c r="R63" i="1"/>
  <c r="O63" i="1"/>
  <c r="N63" i="1"/>
  <c r="BA63" i="1" s="1"/>
  <c r="M63" i="1"/>
  <c r="L63" i="1"/>
  <c r="CK62" i="1"/>
  <c r="CJ62" i="1"/>
  <c r="CH62" i="1"/>
  <c r="BM62" i="1"/>
  <c r="BL62" i="1"/>
  <c r="BD62" i="1"/>
  <c r="AX62" i="1"/>
  <c r="AR62" i="1"/>
  <c r="BE62" i="1" s="1"/>
  <c r="BH62" i="1" s="1"/>
  <c r="AM62" i="1"/>
  <c r="AK62" i="1" s="1"/>
  <c r="AC62" i="1"/>
  <c r="AB62" i="1"/>
  <c r="AA62" i="1" s="1"/>
  <c r="T62" i="1"/>
  <c r="R62" i="1"/>
  <c r="N62" i="1"/>
  <c r="BA62" i="1" s="1"/>
  <c r="CK61" i="1"/>
  <c r="CJ61" i="1"/>
  <c r="CH61" i="1"/>
  <c r="BM61" i="1"/>
  <c r="BL61" i="1"/>
  <c r="BD61" i="1"/>
  <c r="AX61" i="1"/>
  <c r="AR61" i="1"/>
  <c r="BE61" i="1" s="1"/>
  <c r="BH61" i="1" s="1"/>
  <c r="AM61" i="1"/>
  <c r="AK61" i="1" s="1"/>
  <c r="AL61" i="1"/>
  <c r="AC61" i="1"/>
  <c r="AB61" i="1"/>
  <c r="AA61" i="1" s="1"/>
  <c r="T61" i="1"/>
  <c r="R61" i="1"/>
  <c r="N61" i="1"/>
  <c r="BA61" i="1" s="1"/>
  <c r="CK60" i="1"/>
  <c r="CJ60" i="1"/>
  <c r="CH60" i="1"/>
  <c r="BM60" i="1"/>
  <c r="BL60" i="1"/>
  <c r="BD60" i="1"/>
  <c r="AX60" i="1"/>
  <c r="AR60" i="1"/>
  <c r="BE60" i="1" s="1"/>
  <c r="BH60" i="1" s="1"/>
  <c r="BJ60" i="1" s="1"/>
  <c r="BN60" i="1" s="1"/>
  <c r="BO60" i="1" s="1"/>
  <c r="AM60" i="1"/>
  <c r="AK60" i="1" s="1"/>
  <c r="AL60" i="1"/>
  <c r="AC60" i="1"/>
  <c r="AB60" i="1"/>
  <c r="AA60" i="1" s="1"/>
  <c r="T60" i="1"/>
  <c r="R60" i="1"/>
  <c r="N60" i="1"/>
  <c r="BA60" i="1" s="1"/>
  <c r="CK59" i="1"/>
  <c r="CJ59" i="1"/>
  <c r="CH59" i="1"/>
  <c r="BM59" i="1"/>
  <c r="BL59" i="1"/>
  <c r="BE59" i="1"/>
  <c r="BH59" i="1" s="1"/>
  <c r="BD59" i="1"/>
  <c r="AX59" i="1"/>
  <c r="AR59" i="1"/>
  <c r="AM59" i="1"/>
  <c r="AK59" i="1" s="1"/>
  <c r="AC59" i="1"/>
  <c r="AA59" i="1" s="1"/>
  <c r="AB59" i="1"/>
  <c r="T59" i="1"/>
  <c r="M59" i="1"/>
  <c r="L59" i="1" s="1"/>
  <c r="CK58" i="1"/>
  <c r="CJ58" i="1"/>
  <c r="CI58" i="1"/>
  <c r="AZ58" i="1" s="1"/>
  <c r="CH58" i="1"/>
  <c r="BM58" i="1"/>
  <c r="BL58" i="1"/>
  <c r="BE58" i="1"/>
  <c r="BH58" i="1" s="1"/>
  <c r="BD58" i="1"/>
  <c r="AX58" i="1"/>
  <c r="BB58" i="1" s="1"/>
  <c r="AR58" i="1"/>
  <c r="AM58" i="1"/>
  <c r="AK58" i="1"/>
  <c r="AC58" i="1"/>
  <c r="AB58" i="1"/>
  <c r="AA58" i="1"/>
  <c r="W58" i="1"/>
  <c r="T58" i="1"/>
  <c r="O58" i="1"/>
  <c r="CK57" i="1"/>
  <c r="W57" i="1" s="1"/>
  <c r="CJ57" i="1"/>
  <c r="CH57" i="1"/>
  <c r="CI57" i="1" s="1"/>
  <c r="AZ57" i="1" s="1"/>
  <c r="BB57" i="1" s="1"/>
  <c r="BM57" i="1"/>
  <c r="BL57" i="1"/>
  <c r="BE57" i="1"/>
  <c r="BH57" i="1" s="1"/>
  <c r="BD57" i="1"/>
  <c r="AX57" i="1"/>
  <c r="AR57" i="1"/>
  <c r="AM57" i="1"/>
  <c r="AK57" i="1" s="1"/>
  <c r="AC57" i="1"/>
  <c r="AA57" i="1" s="1"/>
  <c r="AB57" i="1"/>
  <c r="T57" i="1"/>
  <c r="M57" i="1"/>
  <c r="L57" i="1" s="1"/>
  <c r="AE57" i="1" s="1"/>
  <c r="CK56" i="1"/>
  <c r="CJ56" i="1"/>
  <c r="CI56" i="1"/>
  <c r="AZ56" i="1" s="1"/>
  <c r="CH56" i="1"/>
  <c r="BM56" i="1"/>
  <c r="BL56" i="1"/>
  <c r="BE56" i="1"/>
  <c r="BH56" i="1" s="1"/>
  <c r="BD56" i="1"/>
  <c r="AX56" i="1"/>
  <c r="BB56" i="1" s="1"/>
  <c r="AR56" i="1"/>
  <c r="AM56" i="1"/>
  <c r="AK56" i="1"/>
  <c r="AC56" i="1"/>
  <c r="AB56" i="1"/>
  <c r="AA56" i="1"/>
  <c r="W56" i="1"/>
  <c r="T56" i="1"/>
  <c r="O56" i="1"/>
  <c r="CK55" i="1"/>
  <c r="CJ55" i="1"/>
  <c r="CH55" i="1"/>
  <c r="CI55" i="1" s="1"/>
  <c r="AZ55" i="1" s="1"/>
  <c r="BB55" i="1" s="1"/>
  <c r="BM55" i="1"/>
  <c r="BL55" i="1"/>
  <c r="BK55" i="1"/>
  <c r="BE55" i="1"/>
  <c r="BH55" i="1" s="1"/>
  <c r="BD55" i="1"/>
  <c r="AX55" i="1"/>
  <c r="AR55" i="1"/>
  <c r="AM55" i="1"/>
  <c r="AK55" i="1" s="1"/>
  <c r="AC55" i="1"/>
  <c r="AA55" i="1" s="1"/>
  <c r="AB55" i="1"/>
  <c r="T55" i="1"/>
  <c r="M55" i="1"/>
  <c r="L55" i="1" s="1"/>
  <c r="AE55" i="1" s="1"/>
  <c r="CK54" i="1"/>
  <c r="CJ54" i="1"/>
  <c r="CI54" i="1"/>
  <c r="AZ54" i="1" s="1"/>
  <c r="CH54" i="1"/>
  <c r="BM54" i="1"/>
  <c r="BL54" i="1"/>
  <c r="BE54" i="1"/>
  <c r="BH54" i="1" s="1"/>
  <c r="BD54" i="1"/>
  <c r="AX54" i="1"/>
  <c r="BB54" i="1" s="1"/>
  <c r="AR54" i="1"/>
  <c r="AM54" i="1"/>
  <c r="AK54" i="1"/>
  <c r="O54" i="1" s="1"/>
  <c r="AC54" i="1"/>
  <c r="AB54" i="1"/>
  <c r="AA54" i="1"/>
  <c r="W54" i="1"/>
  <c r="T54" i="1"/>
  <c r="CK53" i="1"/>
  <c r="CJ53" i="1"/>
  <c r="CH53" i="1"/>
  <c r="CI53" i="1" s="1"/>
  <c r="AZ53" i="1" s="1"/>
  <c r="BB53" i="1" s="1"/>
  <c r="BM53" i="1"/>
  <c r="BL53" i="1"/>
  <c r="BE53" i="1"/>
  <c r="BH53" i="1" s="1"/>
  <c r="BD53" i="1"/>
  <c r="AX53" i="1"/>
  <c r="AR53" i="1"/>
  <c r="AM53" i="1"/>
  <c r="AK53" i="1" s="1"/>
  <c r="AC53" i="1"/>
  <c r="AA53" i="1" s="1"/>
  <c r="AB53" i="1"/>
  <c r="T53" i="1"/>
  <c r="M53" i="1"/>
  <c r="L53" i="1" s="1"/>
  <c r="AE53" i="1" s="1"/>
  <c r="CK52" i="1"/>
  <c r="CJ52" i="1"/>
  <c r="CI52" i="1"/>
  <c r="AZ52" i="1" s="1"/>
  <c r="CH52" i="1"/>
  <c r="BM52" i="1"/>
  <c r="BL52" i="1"/>
  <c r="BI52" i="1"/>
  <c r="BE52" i="1"/>
  <c r="BH52" i="1" s="1"/>
  <c r="BD52" i="1"/>
  <c r="AX52" i="1"/>
  <c r="BB52" i="1" s="1"/>
  <c r="AR52" i="1"/>
  <c r="AM52" i="1"/>
  <c r="AK52" i="1"/>
  <c r="AC52" i="1"/>
  <c r="AB52" i="1"/>
  <c r="AA52" i="1"/>
  <c r="W52" i="1"/>
  <c r="T52" i="1"/>
  <c r="O52" i="1"/>
  <c r="CK51" i="1"/>
  <c r="CJ51" i="1"/>
  <c r="CH51" i="1"/>
  <c r="CI51" i="1" s="1"/>
  <c r="AZ51" i="1" s="1"/>
  <c r="BB51" i="1" s="1"/>
  <c r="BM51" i="1"/>
  <c r="BL51" i="1"/>
  <c r="BE51" i="1"/>
  <c r="BH51" i="1" s="1"/>
  <c r="BD51" i="1"/>
  <c r="AX51" i="1"/>
  <c r="AR51" i="1"/>
  <c r="AM51" i="1"/>
  <c r="AK51" i="1" s="1"/>
  <c r="M51" i="1" s="1"/>
  <c r="L51" i="1" s="1"/>
  <c r="AC51" i="1"/>
  <c r="AA51" i="1" s="1"/>
  <c r="AB51" i="1"/>
  <c r="T51" i="1"/>
  <c r="CK50" i="1"/>
  <c r="CJ50" i="1"/>
  <c r="CI50" i="1"/>
  <c r="AZ50" i="1" s="1"/>
  <c r="CH50" i="1"/>
  <c r="BM50" i="1"/>
  <c r="BL50" i="1"/>
  <c r="BE50" i="1"/>
  <c r="BH50" i="1" s="1"/>
  <c r="BD50" i="1"/>
  <c r="AX50" i="1"/>
  <c r="BB50" i="1" s="1"/>
  <c r="AR50" i="1"/>
  <c r="AM50" i="1"/>
  <c r="AK50" i="1"/>
  <c r="AC50" i="1"/>
  <c r="AB50" i="1"/>
  <c r="AA50" i="1"/>
  <c r="W50" i="1"/>
  <c r="T50" i="1"/>
  <c r="O50" i="1"/>
  <c r="CK49" i="1"/>
  <c r="CJ49" i="1"/>
  <c r="CH49" i="1"/>
  <c r="CI49" i="1" s="1"/>
  <c r="AZ49" i="1" s="1"/>
  <c r="BB49" i="1" s="1"/>
  <c r="BM49" i="1"/>
  <c r="BL49" i="1"/>
  <c r="BE49" i="1"/>
  <c r="BH49" i="1" s="1"/>
  <c r="BD49" i="1"/>
  <c r="AX49" i="1"/>
  <c r="AR49" i="1"/>
  <c r="AM49" i="1"/>
  <c r="AK49" i="1" s="1"/>
  <c r="AC49" i="1"/>
  <c r="AA49" i="1" s="1"/>
  <c r="AB49" i="1"/>
  <c r="T49" i="1"/>
  <c r="M49" i="1"/>
  <c r="L49" i="1" s="1"/>
  <c r="AE49" i="1" s="1"/>
  <c r="CK48" i="1"/>
  <c r="CJ48" i="1"/>
  <c r="CI48" i="1"/>
  <c r="AZ48" i="1" s="1"/>
  <c r="CH48" i="1"/>
  <c r="BM48" i="1"/>
  <c r="BL48" i="1"/>
  <c r="BE48" i="1"/>
  <c r="BH48" i="1" s="1"/>
  <c r="BD48" i="1"/>
  <c r="AX48" i="1"/>
  <c r="BB48" i="1" s="1"/>
  <c r="AR48" i="1"/>
  <c r="AM48" i="1"/>
  <c r="AK48" i="1"/>
  <c r="AC48" i="1"/>
  <c r="AB48" i="1"/>
  <c r="AA48" i="1"/>
  <c r="W48" i="1"/>
  <c r="T48" i="1"/>
  <c r="O48" i="1"/>
  <c r="CK47" i="1"/>
  <c r="CJ47" i="1"/>
  <c r="CH47" i="1"/>
  <c r="BM47" i="1"/>
  <c r="BL47" i="1"/>
  <c r="BE47" i="1"/>
  <c r="BH47" i="1" s="1"/>
  <c r="BD47" i="1"/>
  <c r="AX47" i="1"/>
  <c r="AR47" i="1"/>
  <c r="AM47" i="1"/>
  <c r="AK47" i="1" s="1"/>
  <c r="AC47" i="1"/>
  <c r="AA47" i="1" s="1"/>
  <c r="AB47" i="1"/>
  <c r="T47" i="1"/>
  <c r="N47" i="1"/>
  <c r="BA47" i="1" s="1"/>
  <c r="M47" i="1"/>
  <c r="L47" i="1" s="1"/>
  <c r="CK46" i="1"/>
  <c r="CJ46" i="1"/>
  <c r="CI46" i="1"/>
  <c r="AZ46" i="1" s="1"/>
  <c r="CH46" i="1"/>
  <c r="BM46" i="1"/>
  <c r="BL46" i="1"/>
  <c r="BJ46" i="1"/>
  <c r="BN46" i="1" s="1"/>
  <c r="BO46" i="1" s="1"/>
  <c r="BE46" i="1"/>
  <c r="BH46" i="1" s="1"/>
  <c r="BK46" i="1" s="1"/>
  <c r="BD46" i="1"/>
  <c r="AX46" i="1"/>
  <c r="AR46" i="1"/>
  <c r="AM46" i="1"/>
  <c r="AK46" i="1"/>
  <c r="AC46" i="1"/>
  <c r="AB46" i="1"/>
  <c r="AA46" i="1"/>
  <c r="W46" i="1"/>
  <c r="T46" i="1"/>
  <c r="CK45" i="1"/>
  <c r="CJ45" i="1"/>
  <c r="CH45" i="1"/>
  <c r="BM45" i="1"/>
  <c r="BL45" i="1"/>
  <c r="BD45" i="1"/>
  <c r="AX45" i="1"/>
  <c r="AR45" i="1"/>
  <c r="BE45" i="1" s="1"/>
  <c r="BH45" i="1" s="1"/>
  <c r="AM45" i="1"/>
  <c r="AK45" i="1" s="1"/>
  <c r="AC45" i="1"/>
  <c r="AA45" i="1" s="1"/>
  <c r="AB45" i="1"/>
  <c r="T45" i="1"/>
  <c r="R45" i="1"/>
  <c r="N45" i="1"/>
  <c r="BA45" i="1" s="1"/>
  <c r="M45" i="1"/>
  <c r="L45" i="1" s="1"/>
  <c r="AE45" i="1" s="1"/>
  <c r="CK44" i="1"/>
  <c r="CJ44" i="1"/>
  <c r="CH44" i="1"/>
  <c r="CI44" i="1" s="1"/>
  <c r="AZ44" i="1" s="1"/>
  <c r="BB44" i="1" s="1"/>
  <c r="BM44" i="1"/>
  <c r="BL44" i="1"/>
  <c r="BE44" i="1"/>
  <c r="BH44" i="1" s="1"/>
  <c r="BK44" i="1" s="1"/>
  <c r="BD44" i="1"/>
  <c r="AX44" i="1"/>
  <c r="AR44" i="1"/>
  <c r="AM44" i="1"/>
  <c r="AK44" i="1" s="1"/>
  <c r="M44" i="1" s="1"/>
  <c r="L44" i="1" s="1"/>
  <c r="AC44" i="1"/>
  <c r="AA44" i="1" s="1"/>
  <c r="AB44" i="1"/>
  <c r="T44" i="1"/>
  <c r="CK43" i="1"/>
  <c r="CJ43" i="1"/>
  <c r="CI43" i="1"/>
  <c r="AZ43" i="1" s="1"/>
  <c r="CH43" i="1"/>
  <c r="BM43" i="1"/>
  <c r="BL43" i="1"/>
  <c r="BE43" i="1"/>
  <c r="BH43" i="1" s="1"/>
  <c r="BD43" i="1"/>
  <c r="AX43" i="1"/>
  <c r="BB43" i="1" s="1"/>
  <c r="AR43" i="1"/>
  <c r="AM43" i="1"/>
  <c r="AK43" i="1"/>
  <c r="AC43" i="1"/>
  <c r="AB43" i="1"/>
  <c r="AA43" i="1"/>
  <c r="W43" i="1"/>
  <c r="T43" i="1"/>
  <c r="O43" i="1"/>
  <c r="CK42" i="1"/>
  <c r="CJ42" i="1"/>
  <c r="CH42" i="1"/>
  <c r="CI42" i="1" s="1"/>
  <c r="AZ42" i="1" s="1"/>
  <c r="BB42" i="1" s="1"/>
  <c r="BM42" i="1"/>
  <c r="BL42" i="1"/>
  <c r="BE42" i="1"/>
  <c r="BH42" i="1" s="1"/>
  <c r="BD42" i="1"/>
  <c r="AX42" i="1"/>
  <c r="AR42" i="1"/>
  <c r="AM42" i="1"/>
  <c r="AK42" i="1" s="1"/>
  <c r="AC42" i="1"/>
  <c r="AA42" i="1" s="1"/>
  <c r="AB42" i="1"/>
  <c r="T42" i="1"/>
  <c r="M42" i="1"/>
  <c r="L42" i="1" s="1"/>
  <c r="AE42" i="1" s="1"/>
  <c r="CK41" i="1"/>
  <c r="CJ41" i="1"/>
  <c r="CI41" i="1"/>
  <c r="AZ41" i="1" s="1"/>
  <c r="CH41" i="1"/>
  <c r="BM41" i="1"/>
  <c r="BL41" i="1"/>
  <c r="BE41" i="1"/>
  <c r="BH41" i="1" s="1"/>
  <c r="BI41" i="1" s="1"/>
  <c r="BD41" i="1"/>
  <c r="AX41" i="1"/>
  <c r="BB41" i="1" s="1"/>
  <c r="AR41" i="1"/>
  <c r="AM41" i="1"/>
  <c r="AK41" i="1"/>
  <c r="AC41" i="1"/>
  <c r="AB41" i="1"/>
  <c r="AA41" i="1"/>
  <c r="W41" i="1"/>
  <c r="T41" i="1"/>
  <c r="O41" i="1"/>
  <c r="CK40" i="1"/>
  <c r="CJ40" i="1"/>
  <c r="CH40" i="1"/>
  <c r="CI40" i="1" s="1"/>
  <c r="AZ40" i="1" s="1"/>
  <c r="BB40" i="1" s="1"/>
  <c r="BM40" i="1"/>
  <c r="BL40" i="1"/>
  <c r="BK40" i="1"/>
  <c r="BE40" i="1"/>
  <c r="BH40" i="1" s="1"/>
  <c r="BD40" i="1"/>
  <c r="AX40" i="1"/>
  <c r="AR40" i="1"/>
  <c r="AM40" i="1"/>
  <c r="AK40" i="1" s="1"/>
  <c r="AC40" i="1"/>
  <c r="AA40" i="1" s="1"/>
  <c r="AB40" i="1"/>
  <c r="T40" i="1"/>
  <c r="M40" i="1"/>
  <c r="L40" i="1" s="1"/>
  <c r="AE40" i="1" s="1"/>
  <c r="CK39" i="1"/>
  <c r="CJ39" i="1"/>
  <c r="CI39" i="1"/>
  <c r="AZ39" i="1" s="1"/>
  <c r="CH39" i="1"/>
  <c r="BM39" i="1"/>
  <c r="BL39" i="1"/>
  <c r="BD39" i="1"/>
  <c r="AX39" i="1"/>
  <c r="BB39" i="1" s="1"/>
  <c r="AR39" i="1"/>
  <c r="BE39" i="1" s="1"/>
  <c r="BH39" i="1" s="1"/>
  <c r="AM39" i="1"/>
  <c r="AK39" i="1"/>
  <c r="AC39" i="1"/>
  <c r="AB39" i="1"/>
  <c r="AA39" i="1"/>
  <c r="W39" i="1"/>
  <c r="T39" i="1"/>
  <c r="O39" i="1"/>
  <c r="CK38" i="1"/>
  <c r="CJ38" i="1"/>
  <c r="CH38" i="1"/>
  <c r="CI38" i="1" s="1"/>
  <c r="AZ38" i="1" s="1"/>
  <c r="BB38" i="1" s="1"/>
  <c r="BM38" i="1"/>
  <c r="BL38" i="1"/>
  <c r="BK38" i="1"/>
  <c r="BE38" i="1"/>
  <c r="BH38" i="1" s="1"/>
  <c r="BD38" i="1"/>
  <c r="AX38" i="1"/>
  <c r="AR38" i="1"/>
  <c r="AM38" i="1"/>
  <c r="AK38" i="1" s="1"/>
  <c r="M38" i="1" s="1"/>
  <c r="L38" i="1" s="1"/>
  <c r="AC38" i="1"/>
  <c r="AA38" i="1" s="1"/>
  <c r="AB38" i="1"/>
  <c r="T38" i="1"/>
  <c r="CK37" i="1"/>
  <c r="CJ37" i="1"/>
  <c r="CI37" i="1"/>
  <c r="AZ37" i="1" s="1"/>
  <c r="CH37" i="1"/>
  <c r="BM37" i="1"/>
  <c r="BL37" i="1"/>
  <c r="BD37" i="1"/>
  <c r="AX37" i="1"/>
  <c r="BB37" i="1" s="1"/>
  <c r="AR37" i="1"/>
  <c r="BE37" i="1" s="1"/>
  <c r="BH37" i="1" s="1"/>
  <c r="AM37" i="1"/>
  <c r="AK37" i="1"/>
  <c r="AC37" i="1"/>
  <c r="AB37" i="1"/>
  <c r="AA37" i="1"/>
  <c r="W37" i="1"/>
  <c r="T37" i="1"/>
  <c r="O37" i="1"/>
  <c r="CK36" i="1"/>
  <c r="CJ36" i="1"/>
  <c r="CH36" i="1"/>
  <c r="CI36" i="1" s="1"/>
  <c r="AZ36" i="1" s="1"/>
  <c r="BB36" i="1" s="1"/>
  <c r="BM36" i="1"/>
  <c r="BL36" i="1"/>
  <c r="BK36" i="1"/>
  <c r="BE36" i="1"/>
  <c r="BH36" i="1" s="1"/>
  <c r="BD36" i="1"/>
  <c r="AX36" i="1"/>
  <c r="AR36" i="1"/>
  <c r="AM36" i="1"/>
  <c r="AK36" i="1" s="1"/>
  <c r="AC36" i="1"/>
  <c r="AB36" i="1"/>
  <c r="T36" i="1"/>
  <c r="M36" i="1"/>
  <c r="L36" i="1" s="1"/>
  <c r="AE36" i="1" s="1"/>
  <c r="CK35" i="1"/>
  <c r="CJ35" i="1"/>
  <c r="CI35" i="1"/>
  <c r="AZ35" i="1" s="1"/>
  <c r="CH35" i="1"/>
  <c r="BM35" i="1"/>
  <c r="BL35" i="1"/>
  <c r="BD35" i="1"/>
  <c r="AX35" i="1"/>
  <c r="BB35" i="1" s="1"/>
  <c r="AR35" i="1"/>
  <c r="BE35" i="1" s="1"/>
  <c r="BH35" i="1" s="1"/>
  <c r="AM35" i="1"/>
  <c r="AK35" i="1"/>
  <c r="AC35" i="1"/>
  <c r="AB35" i="1"/>
  <c r="AA35" i="1"/>
  <c r="W35" i="1"/>
  <c r="T35" i="1"/>
  <c r="O35" i="1"/>
  <c r="CK34" i="1"/>
  <c r="CJ34" i="1"/>
  <c r="CH34" i="1"/>
  <c r="CI34" i="1" s="1"/>
  <c r="AZ34" i="1" s="1"/>
  <c r="BB34" i="1" s="1"/>
  <c r="BM34" i="1"/>
  <c r="BL34" i="1"/>
  <c r="BK34" i="1"/>
  <c r="BE34" i="1"/>
  <c r="BH34" i="1" s="1"/>
  <c r="BD34" i="1"/>
  <c r="AX34" i="1"/>
  <c r="AR34" i="1"/>
  <c r="AM34" i="1"/>
  <c r="AK34" i="1" s="1"/>
  <c r="AC34" i="1"/>
  <c r="AB34" i="1"/>
  <c r="T34" i="1"/>
  <c r="CK33" i="1"/>
  <c r="CJ33" i="1"/>
  <c r="CI33" i="1"/>
  <c r="AZ33" i="1" s="1"/>
  <c r="CH33" i="1"/>
  <c r="BM33" i="1"/>
  <c r="BL33" i="1"/>
  <c r="BD33" i="1"/>
  <c r="AX33" i="1"/>
  <c r="BB33" i="1" s="1"/>
  <c r="AR33" i="1"/>
  <c r="BE33" i="1" s="1"/>
  <c r="BH33" i="1" s="1"/>
  <c r="AM33" i="1"/>
  <c r="AK33" i="1"/>
  <c r="AC33" i="1"/>
  <c r="AB33" i="1"/>
  <c r="AA33" i="1"/>
  <c r="W33" i="1"/>
  <c r="T33" i="1"/>
  <c r="O33" i="1"/>
  <c r="CK32" i="1"/>
  <c r="CJ32" i="1"/>
  <c r="CH32" i="1"/>
  <c r="CI32" i="1" s="1"/>
  <c r="AZ32" i="1" s="1"/>
  <c r="BB32" i="1" s="1"/>
  <c r="BM32" i="1"/>
  <c r="BL32" i="1"/>
  <c r="BK32" i="1"/>
  <c r="BE32" i="1"/>
  <c r="BH32" i="1" s="1"/>
  <c r="BD32" i="1"/>
  <c r="AX32" i="1"/>
  <c r="AR32" i="1"/>
  <c r="AM32" i="1"/>
  <c r="AK32" i="1" s="1"/>
  <c r="AC32" i="1"/>
  <c r="AB32" i="1"/>
  <c r="T32" i="1"/>
  <c r="M32" i="1"/>
  <c r="L32" i="1" s="1"/>
  <c r="AE32" i="1" s="1"/>
  <c r="CK31" i="1"/>
  <c r="CJ31" i="1"/>
  <c r="CI31" i="1"/>
  <c r="AZ31" i="1" s="1"/>
  <c r="CH31" i="1"/>
  <c r="BM31" i="1"/>
  <c r="BL31" i="1"/>
  <c r="BD31" i="1"/>
  <c r="AX31" i="1"/>
  <c r="BB31" i="1" s="1"/>
  <c r="AR31" i="1"/>
  <c r="BE31" i="1" s="1"/>
  <c r="BH31" i="1" s="1"/>
  <c r="AM31" i="1"/>
  <c r="AK31" i="1"/>
  <c r="AC31" i="1"/>
  <c r="AB31" i="1"/>
  <c r="AA31" i="1"/>
  <c r="W31" i="1"/>
  <c r="T31" i="1"/>
  <c r="O31" i="1"/>
  <c r="CK30" i="1"/>
  <c r="CJ30" i="1"/>
  <c r="CH30" i="1"/>
  <c r="CI30" i="1" s="1"/>
  <c r="AZ30" i="1" s="1"/>
  <c r="BB30" i="1" s="1"/>
  <c r="BM30" i="1"/>
  <c r="BL30" i="1"/>
  <c r="BK30" i="1"/>
  <c r="BE30" i="1"/>
  <c r="BH30" i="1" s="1"/>
  <c r="BD30" i="1"/>
  <c r="AX30" i="1"/>
  <c r="AR30" i="1"/>
  <c r="AM30" i="1"/>
  <c r="AK30" i="1" s="1"/>
  <c r="AC30" i="1"/>
  <c r="AB30" i="1"/>
  <c r="T30" i="1"/>
  <c r="M30" i="1"/>
  <c r="L30" i="1" s="1"/>
  <c r="AE30" i="1" s="1"/>
  <c r="CK29" i="1"/>
  <c r="CJ29" i="1"/>
  <c r="CI29" i="1"/>
  <c r="AZ29" i="1" s="1"/>
  <c r="CH29" i="1"/>
  <c r="BM29" i="1"/>
  <c r="BL29" i="1"/>
  <c r="BD29" i="1"/>
  <c r="AX29" i="1"/>
  <c r="BB29" i="1" s="1"/>
  <c r="AR29" i="1"/>
  <c r="BE29" i="1" s="1"/>
  <c r="BH29" i="1" s="1"/>
  <c r="AM29" i="1"/>
  <c r="AK29" i="1"/>
  <c r="AC29" i="1"/>
  <c r="AB29" i="1"/>
  <c r="AA29" i="1"/>
  <c r="W29" i="1"/>
  <c r="T29" i="1"/>
  <c r="O29" i="1"/>
  <c r="CK28" i="1"/>
  <c r="CJ28" i="1"/>
  <c r="CH28" i="1"/>
  <c r="BM28" i="1"/>
  <c r="BL28" i="1"/>
  <c r="BE28" i="1"/>
  <c r="BH28" i="1" s="1"/>
  <c r="BD28" i="1"/>
  <c r="AX28" i="1"/>
  <c r="AR28" i="1"/>
  <c r="AM28" i="1"/>
  <c r="AK28" i="1" s="1"/>
  <c r="AC28" i="1"/>
  <c r="AB28" i="1"/>
  <c r="T28" i="1"/>
  <c r="CK27" i="1"/>
  <c r="CJ27" i="1"/>
  <c r="CI27" i="1" s="1"/>
  <c r="AZ27" i="1" s="1"/>
  <c r="CH27" i="1"/>
  <c r="BM27" i="1"/>
  <c r="BL27" i="1"/>
  <c r="BD27" i="1"/>
  <c r="AX27" i="1"/>
  <c r="AR27" i="1"/>
  <c r="BE27" i="1" s="1"/>
  <c r="BH27" i="1" s="1"/>
  <c r="BK27" i="1" s="1"/>
  <c r="AM27" i="1"/>
  <c r="AL27" i="1"/>
  <c r="AK27" i="1"/>
  <c r="AC27" i="1"/>
  <c r="AB27" i="1"/>
  <c r="AA27" i="1"/>
  <c r="W27" i="1"/>
  <c r="T27" i="1"/>
  <c r="O27" i="1"/>
  <c r="CK26" i="1"/>
  <c r="CJ26" i="1"/>
  <c r="CH26" i="1"/>
  <c r="BM26" i="1"/>
  <c r="BL26" i="1"/>
  <c r="BE26" i="1"/>
  <c r="BH26" i="1" s="1"/>
  <c r="BD26" i="1"/>
  <c r="AX26" i="1"/>
  <c r="AR26" i="1"/>
  <c r="AM26" i="1"/>
  <c r="AK26" i="1" s="1"/>
  <c r="AC26" i="1"/>
  <c r="AB26" i="1"/>
  <c r="T26" i="1"/>
  <c r="M26" i="1"/>
  <c r="L26" i="1" s="1"/>
  <c r="AE26" i="1" s="1"/>
  <c r="CK25" i="1"/>
  <c r="CJ25" i="1"/>
  <c r="CI25" i="1" s="1"/>
  <c r="AZ25" i="1" s="1"/>
  <c r="CH25" i="1"/>
  <c r="BM25" i="1"/>
  <c r="BL25" i="1"/>
  <c r="BJ25" i="1"/>
  <c r="BN25" i="1" s="1"/>
  <c r="BO25" i="1" s="1"/>
  <c r="BD25" i="1"/>
  <c r="AX25" i="1"/>
  <c r="AR25" i="1"/>
  <c r="BE25" i="1" s="1"/>
  <c r="BH25" i="1" s="1"/>
  <c r="BK25" i="1" s="1"/>
  <c r="AM25" i="1"/>
  <c r="AL25" i="1"/>
  <c r="AK25" i="1"/>
  <c r="AC25" i="1"/>
  <c r="AB25" i="1"/>
  <c r="AA25" i="1"/>
  <c r="W25" i="1"/>
  <c r="T25" i="1"/>
  <c r="O25" i="1"/>
  <c r="CK24" i="1"/>
  <c r="CJ24" i="1"/>
  <c r="CH24" i="1"/>
  <c r="BM24" i="1"/>
  <c r="BL24" i="1"/>
  <c r="BE24" i="1"/>
  <c r="BH24" i="1" s="1"/>
  <c r="BD24" i="1"/>
  <c r="AX24" i="1"/>
  <c r="AR24" i="1"/>
  <c r="AM24" i="1"/>
  <c r="AK24" i="1" s="1"/>
  <c r="AC24" i="1"/>
  <c r="AB24" i="1"/>
  <c r="T24" i="1"/>
  <c r="CK23" i="1"/>
  <c r="CJ23" i="1"/>
  <c r="CI23" i="1" s="1"/>
  <c r="AZ23" i="1" s="1"/>
  <c r="CH23" i="1"/>
  <c r="BM23" i="1"/>
  <c r="BL23" i="1"/>
  <c r="BD23" i="1"/>
  <c r="AX23" i="1"/>
  <c r="AR23" i="1"/>
  <c r="BE23" i="1" s="1"/>
  <c r="BH23" i="1" s="1"/>
  <c r="BK23" i="1" s="1"/>
  <c r="AM23" i="1"/>
  <c r="AL23" i="1"/>
  <c r="AK23" i="1"/>
  <c r="AC23" i="1"/>
  <c r="AB23" i="1"/>
  <c r="AA23" i="1"/>
  <c r="W23" i="1"/>
  <c r="T23" i="1"/>
  <c r="O23" i="1"/>
  <c r="CK22" i="1"/>
  <c r="CJ22" i="1"/>
  <c r="CH22" i="1"/>
  <c r="BM22" i="1"/>
  <c r="BL22" i="1"/>
  <c r="BE22" i="1"/>
  <c r="BH22" i="1" s="1"/>
  <c r="BD22" i="1"/>
  <c r="AX22" i="1"/>
  <c r="AR22" i="1"/>
  <c r="AM22" i="1"/>
  <c r="AK22" i="1" s="1"/>
  <c r="AC22" i="1"/>
  <c r="AB22" i="1"/>
  <c r="T22" i="1"/>
  <c r="N22" i="1"/>
  <c r="BA22" i="1" s="1"/>
  <c r="CK21" i="1"/>
  <c r="CJ21" i="1"/>
  <c r="CH21" i="1"/>
  <c r="CI21" i="1" s="1"/>
  <c r="AZ21" i="1" s="1"/>
  <c r="BM21" i="1"/>
  <c r="BL21" i="1"/>
  <c r="BH21" i="1"/>
  <c r="BK21" i="1" s="1"/>
  <c r="BD21" i="1"/>
  <c r="AX21" i="1"/>
  <c r="AR21" i="1"/>
  <c r="BE21" i="1" s="1"/>
  <c r="AM21" i="1"/>
  <c r="AL21" i="1"/>
  <c r="AK21" i="1"/>
  <c r="AC21" i="1"/>
  <c r="AB21" i="1"/>
  <c r="AA21" i="1"/>
  <c r="W21" i="1"/>
  <c r="T21" i="1"/>
  <c r="R21" i="1"/>
  <c r="O21" i="1"/>
  <c r="N21" i="1"/>
  <c r="BA21" i="1" s="1"/>
  <c r="M21" i="1"/>
  <c r="L21" i="1" s="1"/>
  <c r="CK20" i="1"/>
  <c r="W20" i="1" s="1"/>
  <c r="CJ20" i="1"/>
  <c r="CI20" i="1"/>
  <c r="AZ20" i="1" s="1"/>
  <c r="CH20" i="1"/>
  <c r="BM20" i="1"/>
  <c r="BL20" i="1"/>
  <c r="BE20" i="1"/>
  <c r="BH20" i="1" s="1"/>
  <c r="BD20" i="1"/>
  <c r="AX20" i="1"/>
  <c r="AR20" i="1"/>
  <c r="AM20" i="1"/>
  <c r="AK20" i="1" s="1"/>
  <c r="AC20" i="1"/>
  <c r="AA20" i="1" s="1"/>
  <c r="AB20" i="1"/>
  <c r="T20" i="1"/>
  <c r="CK19" i="1"/>
  <c r="CJ19" i="1"/>
  <c r="CI19" i="1"/>
  <c r="AZ19" i="1" s="1"/>
  <c r="CH19" i="1"/>
  <c r="BM19" i="1"/>
  <c r="BL19" i="1"/>
  <c r="BE19" i="1"/>
  <c r="BH19" i="1" s="1"/>
  <c r="BD19" i="1"/>
  <c r="AX19" i="1"/>
  <c r="BB19" i="1" s="1"/>
  <c r="AR19" i="1"/>
  <c r="AM19" i="1"/>
  <c r="AK19" i="1"/>
  <c r="AL19" i="1" s="1"/>
  <c r="AC19" i="1"/>
  <c r="AB19" i="1"/>
  <c r="AA19" i="1"/>
  <c r="W19" i="1"/>
  <c r="T19" i="1"/>
  <c r="O19" i="1"/>
  <c r="CK18" i="1"/>
  <c r="W18" i="1" s="1"/>
  <c r="CJ18" i="1"/>
  <c r="CI18" i="1"/>
  <c r="AZ18" i="1" s="1"/>
  <c r="CH18" i="1"/>
  <c r="BM18" i="1"/>
  <c r="BL18" i="1"/>
  <c r="BE18" i="1"/>
  <c r="BH18" i="1" s="1"/>
  <c r="BD18" i="1"/>
  <c r="AX18" i="1"/>
  <c r="AR18" i="1"/>
  <c r="AM18" i="1"/>
  <c r="AK18" i="1" s="1"/>
  <c r="AC18" i="1"/>
  <c r="AA18" i="1" s="1"/>
  <c r="AB18" i="1"/>
  <c r="T18" i="1"/>
  <c r="CK17" i="1"/>
  <c r="CJ17" i="1"/>
  <c r="CI17" i="1"/>
  <c r="AZ17" i="1" s="1"/>
  <c r="CH17" i="1"/>
  <c r="BM17" i="1"/>
  <c r="BL17" i="1"/>
  <c r="BE17" i="1"/>
  <c r="BH17" i="1" s="1"/>
  <c r="BD17" i="1"/>
  <c r="AX17" i="1"/>
  <c r="BB17" i="1" s="1"/>
  <c r="AR17" i="1"/>
  <c r="AM17" i="1"/>
  <c r="AK17" i="1"/>
  <c r="AL17" i="1" s="1"/>
  <c r="AC17" i="1"/>
  <c r="AB17" i="1"/>
  <c r="AA17" i="1"/>
  <c r="W17" i="1"/>
  <c r="T17" i="1"/>
  <c r="O17" i="1"/>
  <c r="AE38" i="1" l="1"/>
  <c r="BJ17" i="1"/>
  <c r="BN17" i="1" s="1"/>
  <c r="BO17" i="1" s="1"/>
  <c r="BI17" i="1"/>
  <c r="BK17" i="1"/>
  <c r="BB18" i="1"/>
  <c r="BJ19" i="1"/>
  <c r="BN19" i="1" s="1"/>
  <c r="BO19" i="1" s="1"/>
  <c r="BI19" i="1"/>
  <c r="BK19" i="1"/>
  <c r="BB20" i="1"/>
  <c r="BJ24" i="1"/>
  <c r="BN24" i="1" s="1"/>
  <c r="BO24" i="1" s="1"/>
  <c r="BI24" i="1"/>
  <c r="BK24" i="1"/>
  <c r="BJ26" i="1"/>
  <c r="BN26" i="1" s="1"/>
  <c r="BO26" i="1" s="1"/>
  <c r="BI26" i="1"/>
  <c r="BK26" i="1"/>
  <c r="AE44" i="1"/>
  <c r="AE21" i="1"/>
  <c r="AF21" i="1"/>
  <c r="BB21" i="1"/>
  <c r="BC21" i="1"/>
  <c r="R18" i="1"/>
  <c r="N18" i="1"/>
  <c r="BA18" i="1" s="1"/>
  <c r="BC18" i="1" s="1"/>
  <c r="M18" i="1"/>
  <c r="L18" i="1" s="1"/>
  <c r="AL18" i="1"/>
  <c r="O18" i="1"/>
  <c r="BK18" i="1"/>
  <c r="BJ18" i="1"/>
  <c r="BN18" i="1" s="1"/>
  <c r="BO18" i="1" s="1"/>
  <c r="BI18" i="1"/>
  <c r="R20" i="1"/>
  <c r="N20" i="1"/>
  <c r="BA20" i="1" s="1"/>
  <c r="BC20" i="1" s="1"/>
  <c r="M20" i="1"/>
  <c r="L20" i="1" s="1"/>
  <c r="AL20" i="1"/>
  <c r="O20" i="1"/>
  <c r="BK20" i="1"/>
  <c r="BJ20" i="1"/>
  <c r="BN20" i="1" s="1"/>
  <c r="BO20" i="1" s="1"/>
  <c r="BI20" i="1"/>
  <c r="X21" i="1"/>
  <c r="Y21" i="1" s="1"/>
  <c r="BJ22" i="1"/>
  <c r="BN22" i="1" s="1"/>
  <c r="BO22" i="1" s="1"/>
  <c r="BI22" i="1"/>
  <c r="BK22" i="1"/>
  <c r="BJ28" i="1"/>
  <c r="BN28" i="1" s="1"/>
  <c r="BO28" i="1" s="1"/>
  <c r="BI28" i="1"/>
  <c r="BK28" i="1"/>
  <c r="AE51" i="1"/>
  <c r="AL24" i="1"/>
  <c r="O24" i="1"/>
  <c r="AL28" i="1"/>
  <c r="O28" i="1"/>
  <c r="BK43" i="1"/>
  <c r="BJ43" i="1"/>
  <c r="BN43" i="1" s="1"/>
  <c r="BO43" i="1" s="1"/>
  <c r="AE47" i="1"/>
  <c r="BK50" i="1"/>
  <c r="BJ50" i="1"/>
  <c r="BN50" i="1" s="1"/>
  <c r="BO50" i="1" s="1"/>
  <c r="BI50" i="1"/>
  <c r="M17" i="1"/>
  <c r="L17" i="1" s="1"/>
  <c r="X17" i="1" s="1"/>
  <c r="Y17" i="1" s="1"/>
  <c r="M19" i="1"/>
  <c r="L19" i="1" s="1"/>
  <c r="BJ21" i="1"/>
  <c r="BN21" i="1" s="1"/>
  <c r="BO21" i="1" s="1"/>
  <c r="AL22" i="1"/>
  <c r="O22" i="1"/>
  <c r="CI22" i="1"/>
  <c r="AZ22" i="1" s="1"/>
  <c r="BB22" i="1" s="1"/>
  <c r="W22" i="1"/>
  <c r="BJ23" i="1"/>
  <c r="BN23" i="1" s="1"/>
  <c r="BO23" i="1" s="1"/>
  <c r="M24" i="1"/>
  <c r="L24" i="1" s="1"/>
  <c r="AL26" i="1"/>
  <c r="O26" i="1"/>
  <c r="CI26" i="1"/>
  <c r="AZ26" i="1" s="1"/>
  <c r="BB26" i="1" s="1"/>
  <c r="W26" i="1"/>
  <c r="BJ27" i="1"/>
  <c r="BN27" i="1" s="1"/>
  <c r="BO27" i="1" s="1"/>
  <c r="M28" i="1"/>
  <c r="L28" i="1" s="1"/>
  <c r="AL32" i="1"/>
  <c r="O32" i="1"/>
  <c r="R32" i="1"/>
  <c r="N32" i="1"/>
  <c r="BA32" i="1" s="1"/>
  <c r="BC32" i="1" s="1"/>
  <c r="AL36" i="1"/>
  <c r="O36" i="1"/>
  <c r="R36" i="1"/>
  <c r="N36" i="1"/>
  <c r="BA36" i="1" s="1"/>
  <c r="BC36" i="1" s="1"/>
  <c r="AL40" i="1"/>
  <c r="O40" i="1"/>
  <c r="R40" i="1"/>
  <c r="N40" i="1"/>
  <c r="BA40" i="1" s="1"/>
  <c r="BC40" i="1" s="1"/>
  <c r="BJ42" i="1"/>
  <c r="BN42" i="1" s="1"/>
  <c r="BO42" i="1" s="1"/>
  <c r="BI42" i="1"/>
  <c r="R43" i="1"/>
  <c r="N43" i="1"/>
  <c r="BA43" i="1" s="1"/>
  <c r="BC43" i="1" s="1"/>
  <c r="M43" i="1"/>
  <c r="L43" i="1" s="1"/>
  <c r="AL43" i="1"/>
  <c r="BJ45" i="1"/>
  <c r="BN45" i="1" s="1"/>
  <c r="BO45" i="1" s="1"/>
  <c r="BI45" i="1"/>
  <c r="BK45" i="1"/>
  <c r="AE59" i="1"/>
  <c r="BK70" i="1"/>
  <c r="BJ70" i="1"/>
  <c r="BN70" i="1" s="1"/>
  <c r="BO70" i="1" s="1"/>
  <c r="BI70" i="1"/>
  <c r="CI28" i="1"/>
  <c r="AZ28" i="1" s="1"/>
  <c r="BB28" i="1" s="1"/>
  <c r="W28" i="1"/>
  <c r="AL34" i="1"/>
  <c r="O34" i="1"/>
  <c r="R34" i="1"/>
  <c r="N34" i="1"/>
  <c r="BA34" i="1" s="1"/>
  <c r="BC34" i="1" s="1"/>
  <c r="N17" i="1"/>
  <c r="BA17" i="1" s="1"/>
  <c r="BC17" i="1" s="1"/>
  <c r="R17" i="1"/>
  <c r="N19" i="1"/>
  <c r="BA19" i="1" s="1"/>
  <c r="BC19" i="1" s="1"/>
  <c r="R19" i="1"/>
  <c r="M22" i="1"/>
  <c r="L22" i="1" s="1"/>
  <c r="R22" i="1"/>
  <c r="N24" i="1"/>
  <c r="BA24" i="1" s="1"/>
  <c r="BC24" i="1" s="1"/>
  <c r="AA24" i="1"/>
  <c r="R25" i="1"/>
  <c r="N25" i="1"/>
  <c r="BA25" i="1" s="1"/>
  <c r="BC25" i="1" s="1"/>
  <c r="M25" i="1"/>
  <c r="L25" i="1" s="1"/>
  <c r="BB25" i="1"/>
  <c r="BI25" i="1"/>
  <c r="R26" i="1"/>
  <c r="N28" i="1"/>
  <c r="BA28" i="1" s="1"/>
  <c r="BC28" i="1" s="1"/>
  <c r="AA28" i="1"/>
  <c r="R29" i="1"/>
  <c r="N29" i="1"/>
  <c r="BA29" i="1" s="1"/>
  <c r="BC29" i="1" s="1"/>
  <c r="M29" i="1"/>
  <c r="L29" i="1" s="1"/>
  <c r="AL29" i="1"/>
  <c r="BK31" i="1"/>
  <c r="BJ31" i="1"/>
  <c r="BN31" i="1" s="1"/>
  <c r="BO31" i="1" s="1"/>
  <c r="BI31" i="1"/>
  <c r="AA32" i="1"/>
  <c r="BJ32" i="1"/>
  <c r="BN32" i="1" s="1"/>
  <c r="BO32" i="1" s="1"/>
  <c r="BI32" i="1"/>
  <c r="R33" i="1"/>
  <c r="N33" i="1"/>
  <c r="BA33" i="1" s="1"/>
  <c r="BC33" i="1" s="1"/>
  <c r="M33" i="1"/>
  <c r="L33" i="1" s="1"/>
  <c r="AL33" i="1"/>
  <c r="BK35" i="1"/>
  <c r="BJ35" i="1"/>
  <c r="BN35" i="1" s="1"/>
  <c r="BO35" i="1" s="1"/>
  <c r="BI35" i="1"/>
  <c r="AA36" i="1"/>
  <c r="BJ36" i="1"/>
  <c r="BN36" i="1" s="1"/>
  <c r="BO36" i="1" s="1"/>
  <c r="BI36" i="1"/>
  <c r="R37" i="1"/>
  <c r="N37" i="1"/>
  <c r="BA37" i="1" s="1"/>
  <c r="BC37" i="1" s="1"/>
  <c r="M37" i="1"/>
  <c r="L37" i="1" s="1"/>
  <c r="AL37" i="1"/>
  <c r="BK39" i="1"/>
  <c r="BJ39" i="1"/>
  <c r="BN39" i="1" s="1"/>
  <c r="BO39" i="1" s="1"/>
  <c r="BI39" i="1"/>
  <c r="BJ40" i="1"/>
  <c r="BN40" i="1" s="1"/>
  <c r="BO40" i="1" s="1"/>
  <c r="BI40" i="1"/>
  <c r="R41" i="1"/>
  <c r="N41" i="1"/>
  <c r="BA41" i="1" s="1"/>
  <c r="BC41" i="1" s="1"/>
  <c r="M41" i="1"/>
  <c r="L41" i="1" s="1"/>
  <c r="AL41" i="1"/>
  <c r="BK42" i="1"/>
  <c r="BJ47" i="1"/>
  <c r="BN47" i="1" s="1"/>
  <c r="BO47" i="1" s="1"/>
  <c r="BI47" i="1"/>
  <c r="BK47" i="1"/>
  <c r="BJ53" i="1"/>
  <c r="BN53" i="1" s="1"/>
  <c r="BO53" i="1" s="1"/>
  <c r="BI53" i="1"/>
  <c r="BK53" i="1"/>
  <c r="BK58" i="1"/>
  <c r="BJ58" i="1"/>
  <c r="BN58" i="1" s="1"/>
  <c r="BO58" i="1" s="1"/>
  <c r="BI58" i="1"/>
  <c r="AL59" i="1"/>
  <c r="O59" i="1"/>
  <c r="R59" i="1"/>
  <c r="N59" i="1"/>
  <c r="BA59" i="1" s="1"/>
  <c r="BC59" i="1" s="1"/>
  <c r="BK62" i="1"/>
  <c r="BJ62" i="1"/>
  <c r="BN62" i="1" s="1"/>
  <c r="BO62" i="1" s="1"/>
  <c r="BI62" i="1"/>
  <c r="CI24" i="1"/>
  <c r="AZ24" i="1" s="1"/>
  <c r="BB24" i="1" s="1"/>
  <c r="W24" i="1"/>
  <c r="AL30" i="1"/>
  <c r="O30" i="1"/>
  <c r="R30" i="1"/>
  <c r="N30" i="1"/>
  <c r="BA30" i="1" s="1"/>
  <c r="BC30" i="1" s="1"/>
  <c r="M34" i="1"/>
  <c r="L34" i="1" s="1"/>
  <c r="AL38" i="1"/>
  <c r="O38" i="1"/>
  <c r="R38" i="1"/>
  <c r="N38" i="1"/>
  <c r="BA38" i="1" s="1"/>
  <c r="BC38" i="1" s="1"/>
  <c r="AL44" i="1"/>
  <c r="O44" i="1"/>
  <c r="R44" i="1"/>
  <c r="N44" i="1"/>
  <c r="BA44" i="1" s="1"/>
  <c r="BC44" i="1" s="1"/>
  <c r="AL51" i="1"/>
  <c r="O51" i="1"/>
  <c r="R51" i="1"/>
  <c r="N51" i="1"/>
  <c r="BA51" i="1" s="1"/>
  <c r="BC51" i="1" s="1"/>
  <c r="X52" i="1"/>
  <c r="Y52" i="1" s="1"/>
  <c r="R54" i="1"/>
  <c r="N54" i="1"/>
  <c r="BA54" i="1" s="1"/>
  <c r="BC54" i="1" s="1"/>
  <c r="M54" i="1"/>
  <c r="L54" i="1" s="1"/>
  <c r="AL54" i="1"/>
  <c r="BK60" i="1"/>
  <c r="BI60" i="1"/>
  <c r="M66" i="1"/>
  <c r="L66" i="1" s="1"/>
  <c r="AL66" i="1"/>
  <c r="O66" i="1"/>
  <c r="N66" i="1"/>
  <c r="BA66" i="1" s="1"/>
  <c r="O73" i="1"/>
  <c r="R73" i="1"/>
  <c r="N73" i="1"/>
  <c r="BA73" i="1" s="1"/>
  <c r="M73" i="1"/>
  <c r="L73" i="1" s="1"/>
  <c r="AL73" i="1"/>
  <c r="BI21" i="1"/>
  <c r="AA22" i="1"/>
  <c r="R23" i="1"/>
  <c r="N23" i="1"/>
  <c r="BA23" i="1" s="1"/>
  <c r="BC23" i="1" s="1"/>
  <c r="M23" i="1"/>
  <c r="L23" i="1" s="1"/>
  <c r="BB23" i="1"/>
  <c r="BI23" i="1"/>
  <c r="R24" i="1"/>
  <c r="X25" i="1"/>
  <c r="Y25" i="1" s="1"/>
  <c r="N26" i="1"/>
  <c r="BA26" i="1" s="1"/>
  <c r="BC26" i="1" s="1"/>
  <c r="AA26" i="1"/>
  <c r="R27" i="1"/>
  <c r="N27" i="1"/>
  <c r="BA27" i="1" s="1"/>
  <c r="BC27" i="1" s="1"/>
  <c r="M27" i="1"/>
  <c r="L27" i="1" s="1"/>
  <c r="BB27" i="1"/>
  <c r="BI27" i="1"/>
  <c r="R28" i="1"/>
  <c r="X29" i="1"/>
  <c r="Y29" i="1" s="1"/>
  <c r="BK29" i="1"/>
  <c r="BJ29" i="1"/>
  <c r="BN29" i="1" s="1"/>
  <c r="BO29" i="1" s="1"/>
  <c r="BI29" i="1"/>
  <c r="AA30" i="1"/>
  <c r="BJ30" i="1"/>
  <c r="BN30" i="1" s="1"/>
  <c r="BO30" i="1" s="1"/>
  <c r="BI30" i="1"/>
  <c r="R31" i="1"/>
  <c r="N31" i="1"/>
  <c r="BA31" i="1" s="1"/>
  <c r="BC31" i="1" s="1"/>
  <c r="M31" i="1"/>
  <c r="L31" i="1" s="1"/>
  <c r="AL31" i="1"/>
  <c r="BK33" i="1"/>
  <c r="BJ33" i="1"/>
  <c r="BN33" i="1" s="1"/>
  <c r="BO33" i="1" s="1"/>
  <c r="BI33" i="1"/>
  <c r="AA34" i="1"/>
  <c r="BJ34" i="1"/>
  <c r="BN34" i="1" s="1"/>
  <c r="BO34" i="1" s="1"/>
  <c r="BI34" i="1"/>
  <c r="R35" i="1"/>
  <c r="N35" i="1"/>
  <c r="BA35" i="1" s="1"/>
  <c r="BC35" i="1" s="1"/>
  <c r="M35" i="1"/>
  <c r="L35" i="1" s="1"/>
  <c r="X35" i="1" s="1"/>
  <c r="Y35" i="1" s="1"/>
  <c r="AL35" i="1"/>
  <c r="BK37" i="1"/>
  <c r="BJ37" i="1"/>
  <c r="BN37" i="1" s="1"/>
  <c r="BO37" i="1" s="1"/>
  <c r="BI37" i="1"/>
  <c r="BJ38" i="1"/>
  <c r="BN38" i="1" s="1"/>
  <c r="BO38" i="1" s="1"/>
  <c r="BI38" i="1"/>
  <c r="R39" i="1"/>
  <c r="N39" i="1"/>
  <c r="BA39" i="1" s="1"/>
  <c r="BC39" i="1" s="1"/>
  <c r="M39" i="1"/>
  <c r="L39" i="1" s="1"/>
  <c r="AL39" i="1"/>
  <c r="BK41" i="1"/>
  <c r="BJ41" i="1"/>
  <c r="BN41" i="1" s="1"/>
  <c r="BO41" i="1" s="1"/>
  <c r="AL42" i="1"/>
  <c r="O42" i="1"/>
  <c r="R42" i="1"/>
  <c r="N42" i="1"/>
  <c r="BA42" i="1" s="1"/>
  <c r="BC42" i="1" s="1"/>
  <c r="X43" i="1"/>
  <c r="Y43" i="1" s="1"/>
  <c r="BI43" i="1"/>
  <c r="BJ44" i="1"/>
  <c r="BN44" i="1" s="1"/>
  <c r="BO44" i="1" s="1"/>
  <c r="BI44" i="1"/>
  <c r="BC60" i="1"/>
  <c r="AF48" i="1"/>
  <c r="BK48" i="1"/>
  <c r="BJ48" i="1"/>
  <c r="BN48" i="1" s="1"/>
  <c r="BO48" i="1" s="1"/>
  <c r="AL49" i="1"/>
  <c r="O49" i="1"/>
  <c r="R49" i="1"/>
  <c r="N49" i="1"/>
  <c r="BA49" i="1" s="1"/>
  <c r="BC49" i="1" s="1"/>
  <c r="X50" i="1"/>
  <c r="Y50" i="1" s="1"/>
  <c r="AF50" i="1" s="1"/>
  <c r="BJ51" i="1"/>
  <c r="BN51" i="1" s="1"/>
  <c r="BO51" i="1" s="1"/>
  <c r="BI51" i="1"/>
  <c r="R52" i="1"/>
  <c r="N52" i="1"/>
  <c r="BA52" i="1" s="1"/>
  <c r="BC52" i="1" s="1"/>
  <c r="M52" i="1"/>
  <c r="L52" i="1" s="1"/>
  <c r="AL52" i="1"/>
  <c r="BK56" i="1"/>
  <c r="BJ56" i="1"/>
  <c r="BN56" i="1" s="1"/>
  <c r="BO56" i="1" s="1"/>
  <c r="AL57" i="1"/>
  <c r="O57" i="1"/>
  <c r="R57" i="1"/>
  <c r="N57" i="1"/>
  <c r="BA57" i="1" s="1"/>
  <c r="BC57" i="1" s="1"/>
  <c r="X57" i="1"/>
  <c r="Y57" i="1" s="1"/>
  <c r="BJ59" i="1"/>
  <c r="BN59" i="1" s="1"/>
  <c r="BO59" i="1" s="1"/>
  <c r="BI59" i="1"/>
  <c r="CI59" i="1"/>
  <c r="AZ59" i="1" s="1"/>
  <c r="W59" i="1"/>
  <c r="CI61" i="1"/>
  <c r="AZ61" i="1" s="1"/>
  <c r="BB61" i="1" s="1"/>
  <c r="W61" i="1"/>
  <c r="BK64" i="1"/>
  <c r="BJ64" i="1"/>
  <c r="BN64" i="1" s="1"/>
  <c r="BO64" i="1" s="1"/>
  <c r="BI64" i="1"/>
  <c r="BK66" i="1"/>
  <c r="BJ66" i="1"/>
  <c r="BN66" i="1" s="1"/>
  <c r="BO66" i="1" s="1"/>
  <c r="BI66" i="1"/>
  <c r="BC68" i="1"/>
  <c r="BK68" i="1"/>
  <c r="BJ68" i="1"/>
  <c r="BN68" i="1" s="1"/>
  <c r="BO68" i="1" s="1"/>
  <c r="BI68" i="1"/>
  <c r="O71" i="1"/>
  <c r="R71" i="1"/>
  <c r="N71" i="1"/>
  <c r="BA71" i="1" s="1"/>
  <c r="M71" i="1"/>
  <c r="L71" i="1" s="1"/>
  <c r="AL71" i="1"/>
  <c r="AL84" i="1"/>
  <c r="O84" i="1"/>
  <c r="R84" i="1"/>
  <c r="N84" i="1"/>
  <c r="BA84" i="1" s="1"/>
  <c r="BC84" i="1" s="1"/>
  <c r="M84" i="1"/>
  <c r="L84" i="1" s="1"/>
  <c r="W30" i="1"/>
  <c r="W32" i="1"/>
  <c r="W34" i="1"/>
  <c r="W36" i="1"/>
  <c r="W38" i="1"/>
  <c r="W40" i="1"/>
  <c r="W42" i="1"/>
  <c r="W44" i="1"/>
  <c r="R46" i="1"/>
  <c r="N46" i="1"/>
  <c r="BA46" i="1" s="1"/>
  <c r="BC46" i="1" s="1"/>
  <c r="M46" i="1"/>
  <c r="L46" i="1" s="1"/>
  <c r="BB46" i="1"/>
  <c r="AL47" i="1"/>
  <c r="O47" i="1"/>
  <c r="CI47" i="1"/>
  <c r="AZ47" i="1" s="1"/>
  <c r="BB47" i="1" s="1"/>
  <c r="W47" i="1"/>
  <c r="X48" i="1"/>
  <c r="Y48" i="1" s="1"/>
  <c r="BI48" i="1"/>
  <c r="BJ49" i="1"/>
  <c r="BN49" i="1" s="1"/>
  <c r="BO49" i="1" s="1"/>
  <c r="BI49" i="1"/>
  <c r="R50" i="1"/>
  <c r="N50" i="1"/>
  <c r="BA50" i="1" s="1"/>
  <c r="BC50" i="1" s="1"/>
  <c r="M50" i="1"/>
  <c r="L50" i="1" s="1"/>
  <c r="AL50" i="1"/>
  <c r="BK51" i="1"/>
  <c r="BK54" i="1"/>
  <c r="BJ54" i="1"/>
  <c r="BN54" i="1" s="1"/>
  <c r="BO54" i="1" s="1"/>
  <c r="AL55" i="1"/>
  <c r="O55" i="1"/>
  <c r="R55" i="1"/>
  <c r="N55" i="1"/>
  <c r="BA55" i="1" s="1"/>
  <c r="BC55" i="1" s="1"/>
  <c r="BI56" i="1"/>
  <c r="BJ57" i="1"/>
  <c r="BN57" i="1" s="1"/>
  <c r="BO57" i="1" s="1"/>
  <c r="BI57" i="1"/>
  <c r="R58" i="1"/>
  <c r="N58" i="1"/>
  <c r="BA58" i="1" s="1"/>
  <c r="BC58" i="1" s="1"/>
  <c r="M58" i="1"/>
  <c r="L58" i="1" s="1"/>
  <c r="AL58" i="1"/>
  <c r="BB59" i="1"/>
  <c r="BK59" i="1"/>
  <c r="BC61" i="1"/>
  <c r="BI61" i="1"/>
  <c r="BK61" i="1"/>
  <c r="BJ61" i="1"/>
  <c r="BN61" i="1" s="1"/>
  <c r="BO61" i="1" s="1"/>
  <c r="CI66" i="1"/>
  <c r="AZ66" i="1" s="1"/>
  <c r="BB66" i="1" s="1"/>
  <c r="W66" i="1"/>
  <c r="O69" i="1"/>
  <c r="R69" i="1"/>
  <c r="N69" i="1"/>
  <c r="BA69" i="1" s="1"/>
  <c r="M69" i="1"/>
  <c r="L69" i="1" s="1"/>
  <c r="AL69" i="1"/>
  <c r="BC74" i="1"/>
  <c r="BK74" i="1"/>
  <c r="BJ74" i="1"/>
  <c r="BN74" i="1" s="1"/>
  <c r="BO74" i="1" s="1"/>
  <c r="BI74" i="1"/>
  <c r="AL45" i="1"/>
  <c r="O45" i="1"/>
  <c r="CI45" i="1"/>
  <c r="AZ45" i="1" s="1"/>
  <c r="BB45" i="1" s="1"/>
  <c r="W45" i="1"/>
  <c r="O46" i="1"/>
  <c r="AL46" i="1"/>
  <c r="BI46" i="1"/>
  <c r="R47" i="1"/>
  <c r="R48" i="1"/>
  <c r="N48" i="1"/>
  <c r="BA48" i="1" s="1"/>
  <c r="BC48" i="1" s="1"/>
  <c r="M48" i="1"/>
  <c r="L48" i="1" s="1"/>
  <c r="AL48" i="1"/>
  <c r="BK49" i="1"/>
  <c r="BK52" i="1"/>
  <c r="BJ52" i="1"/>
  <c r="BN52" i="1" s="1"/>
  <c r="BO52" i="1" s="1"/>
  <c r="AL53" i="1"/>
  <c r="O53" i="1"/>
  <c r="R53" i="1"/>
  <c r="N53" i="1"/>
  <c r="BA53" i="1" s="1"/>
  <c r="BC53" i="1" s="1"/>
  <c r="X54" i="1"/>
  <c r="Y54" i="1" s="1"/>
  <c r="BI54" i="1"/>
  <c r="BJ55" i="1"/>
  <c r="BN55" i="1" s="1"/>
  <c r="BO55" i="1" s="1"/>
  <c r="BI55" i="1"/>
  <c r="R56" i="1"/>
  <c r="N56" i="1"/>
  <c r="BA56" i="1" s="1"/>
  <c r="BC56" i="1" s="1"/>
  <c r="M56" i="1"/>
  <c r="L56" i="1" s="1"/>
  <c r="AL56" i="1"/>
  <c r="AF57" i="1"/>
  <c r="BK57" i="1"/>
  <c r="CI60" i="1"/>
  <c r="AZ60" i="1" s="1"/>
  <c r="BB60" i="1" s="1"/>
  <c r="W60" i="1"/>
  <c r="BI65" i="1"/>
  <c r="BK65" i="1"/>
  <c r="BK72" i="1"/>
  <c r="BJ72" i="1"/>
  <c r="BN72" i="1" s="1"/>
  <c r="BO72" i="1" s="1"/>
  <c r="BI72" i="1"/>
  <c r="O75" i="1"/>
  <c r="R75" i="1"/>
  <c r="N75" i="1"/>
  <c r="BA75" i="1" s="1"/>
  <c r="BC75" i="1" s="1"/>
  <c r="M75" i="1"/>
  <c r="L75" i="1" s="1"/>
  <c r="AL75" i="1"/>
  <c r="AE82" i="1"/>
  <c r="M60" i="1"/>
  <c r="L60" i="1" s="1"/>
  <c r="O60" i="1"/>
  <c r="O61" i="1"/>
  <c r="M61" i="1"/>
  <c r="L61" i="1" s="1"/>
  <c r="AE63" i="1"/>
  <c r="BI67" i="1"/>
  <c r="BK67" i="1"/>
  <c r="BJ67" i="1"/>
  <c r="BN67" i="1" s="1"/>
  <c r="BO67" i="1" s="1"/>
  <c r="CI67" i="1"/>
  <c r="AZ67" i="1" s="1"/>
  <c r="BB67" i="1" s="1"/>
  <c r="M68" i="1"/>
  <c r="L68" i="1" s="1"/>
  <c r="AL68" i="1"/>
  <c r="O68" i="1"/>
  <c r="CI68" i="1"/>
  <c r="AZ68" i="1" s="1"/>
  <c r="BB68" i="1" s="1"/>
  <c r="W68" i="1"/>
  <c r="BI69" i="1"/>
  <c r="BK69" i="1"/>
  <c r="BJ69" i="1"/>
  <c r="BN69" i="1" s="1"/>
  <c r="BO69" i="1" s="1"/>
  <c r="CI69" i="1"/>
  <c r="AZ69" i="1" s="1"/>
  <c r="BB69" i="1" s="1"/>
  <c r="M70" i="1"/>
  <c r="L70" i="1" s="1"/>
  <c r="AL70" i="1"/>
  <c r="O70" i="1"/>
  <c r="CI70" i="1"/>
  <c r="AZ70" i="1" s="1"/>
  <c r="BB70" i="1" s="1"/>
  <c r="W70" i="1"/>
  <c r="BI71" i="1"/>
  <c r="BK71" i="1"/>
  <c r="BJ71" i="1"/>
  <c r="BN71" i="1" s="1"/>
  <c r="BO71" i="1" s="1"/>
  <c r="CI71" i="1"/>
  <c r="AZ71" i="1" s="1"/>
  <c r="BB71" i="1" s="1"/>
  <c r="M72" i="1"/>
  <c r="L72" i="1" s="1"/>
  <c r="AL72" i="1"/>
  <c r="O72" i="1"/>
  <c r="CI72" i="1"/>
  <c r="AZ72" i="1" s="1"/>
  <c r="BB72" i="1" s="1"/>
  <c r="W72" i="1"/>
  <c r="BI73" i="1"/>
  <c r="BK73" i="1"/>
  <c r="BJ73" i="1"/>
  <c r="BN73" i="1" s="1"/>
  <c r="BO73" i="1" s="1"/>
  <c r="CI73" i="1"/>
  <c r="AZ73" i="1" s="1"/>
  <c r="BB73" i="1" s="1"/>
  <c r="M74" i="1"/>
  <c r="L74" i="1" s="1"/>
  <c r="AL74" i="1"/>
  <c r="O74" i="1"/>
  <c r="CI74" i="1"/>
  <c r="AZ74" i="1" s="1"/>
  <c r="BB74" i="1" s="1"/>
  <c r="W74" i="1"/>
  <c r="BI75" i="1"/>
  <c r="BK75" i="1"/>
  <c r="BJ75" i="1"/>
  <c r="BN75" i="1" s="1"/>
  <c r="BO75" i="1" s="1"/>
  <c r="AL82" i="1"/>
  <c r="O82" i="1"/>
  <c r="R82" i="1"/>
  <c r="N82" i="1"/>
  <c r="BA82" i="1" s="1"/>
  <c r="BC82" i="1" s="1"/>
  <c r="W49" i="1"/>
  <c r="W51" i="1"/>
  <c r="W53" i="1"/>
  <c r="W55" i="1"/>
  <c r="M62" i="1"/>
  <c r="L62" i="1" s="1"/>
  <c r="AL62" i="1"/>
  <c r="O62" i="1"/>
  <c r="CI62" i="1"/>
  <c r="AZ62" i="1" s="1"/>
  <c r="BB62" i="1" s="1"/>
  <c r="W62" i="1"/>
  <c r="AE65" i="1"/>
  <c r="AL78" i="1"/>
  <c r="O78" i="1"/>
  <c r="R78" i="1"/>
  <c r="N78" i="1"/>
  <c r="BA78" i="1" s="1"/>
  <c r="BC78" i="1" s="1"/>
  <c r="M78" i="1"/>
  <c r="L78" i="1" s="1"/>
  <c r="X82" i="1"/>
  <c r="Y82" i="1" s="1"/>
  <c r="BI63" i="1"/>
  <c r="BK63" i="1"/>
  <c r="BJ63" i="1"/>
  <c r="BN63" i="1" s="1"/>
  <c r="BO63" i="1" s="1"/>
  <c r="CI63" i="1"/>
  <c r="AZ63" i="1" s="1"/>
  <c r="BB63" i="1" s="1"/>
  <c r="M64" i="1"/>
  <c r="L64" i="1" s="1"/>
  <c r="AL64" i="1"/>
  <c r="O64" i="1"/>
  <c r="CI64" i="1"/>
  <c r="AZ64" i="1" s="1"/>
  <c r="BB64" i="1" s="1"/>
  <c r="W64" i="1"/>
  <c r="AE67" i="1"/>
  <c r="Z76" i="1"/>
  <c r="AD76" i="1" s="1"/>
  <c r="BI76" i="1"/>
  <c r="BK76" i="1"/>
  <c r="AE76" i="1"/>
  <c r="AH76" i="1" s="1"/>
  <c r="AA78" i="1"/>
  <c r="BJ78" i="1"/>
  <c r="BN78" i="1" s="1"/>
  <c r="BO78" i="1" s="1"/>
  <c r="BI78" i="1"/>
  <c r="R79" i="1"/>
  <c r="N79" i="1"/>
  <c r="BA79" i="1" s="1"/>
  <c r="BC79" i="1" s="1"/>
  <c r="M79" i="1"/>
  <c r="L79" i="1" s="1"/>
  <c r="AL79" i="1"/>
  <c r="BK81" i="1"/>
  <c r="BJ81" i="1"/>
  <c r="BN81" i="1" s="1"/>
  <c r="BO81" i="1" s="1"/>
  <c r="BI81" i="1"/>
  <c r="BJ82" i="1"/>
  <c r="BN82" i="1" s="1"/>
  <c r="BO82" i="1" s="1"/>
  <c r="BI82" i="1"/>
  <c r="R83" i="1"/>
  <c r="N83" i="1"/>
  <c r="BA83" i="1" s="1"/>
  <c r="BC83" i="1" s="1"/>
  <c r="M83" i="1"/>
  <c r="L83" i="1" s="1"/>
  <c r="X83" i="1" s="1"/>
  <c r="Y83" i="1" s="1"/>
  <c r="AL83" i="1"/>
  <c r="BJ88" i="1"/>
  <c r="BN88" i="1" s="1"/>
  <c r="BO88" i="1" s="1"/>
  <c r="BI88" i="1"/>
  <c r="BK88" i="1"/>
  <c r="O89" i="1"/>
  <c r="AL89" i="1"/>
  <c r="N89" i="1"/>
  <c r="BA89" i="1" s="1"/>
  <c r="BC89" i="1" s="1"/>
  <c r="R89" i="1"/>
  <c r="M89" i="1"/>
  <c r="L89" i="1" s="1"/>
  <c r="BI95" i="1"/>
  <c r="BK95" i="1"/>
  <c r="BJ95" i="1"/>
  <c r="BN95" i="1" s="1"/>
  <c r="BO95" i="1" s="1"/>
  <c r="O103" i="1"/>
  <c r="AL103" i="1"/>
  <c r="N103" i="1"/>
  <c r="BA103" i="1" s="1"/>
  <c r="BC103" i="1" s="1"/>
  <c r="R103" i="1"/>
  <c r="M103" i="1"/>
  <c r="L103" i="1" s="1"/>
  <c r="BK77" i="1"/>
  <c r="BJ77" i="1"/>
  <c r="BN77" i="1" s="1"/>
  <c r="BO77" i="1" s="1"/>
  <c r="AL80" i="1"/>
  <c r="O80" i="1"/>
  <c r="R80" i="1"/>
  <c r="N80" i="1"/>
  <c r="BA80" i="1" s="1"/>
  <c r="BC80" i="1" s="1"/>
  <c r="X80" i="1"/>
  <c r="Y80" i="1" s="1"/>
  <c r="BB81" i="1"/>
  <c r="AF82" i="1"/>
  <c r="BK82" i="1"/>
  <c r="BI89" i="1"/>
  <c r="BK89" i="1"/>
  <c r="BJ89" i="1"/>
  <c r="BN89" i="1" s="1"/>
  <c r="BO89" i="1" s="1"/>
  <c r="W63" i="1"/>
  <c r="W65" i="1"/>
  <c r="W67" i="1"/>
  <c r="W69" i="1"/>
  <c r="W71" i="1"/>
  <c r="W73" i="1"/>
  <c r="W75" i="1"/>
  <c r="W77" i="1"/>
  <c r="M77" i="1"/>
  <c r="L77" i="1" s="1"/>
  <c r="AL77" i="1"/>
  <c r="BI77" i="1"/>
  <c r="BK79" i="1"/>
  <c r="BJ79" i="1"/>
  <c r="BN79" i="1" s="1"/>
  <c r="BO79" i="1" s="1"/>
  <c r="BI79" i="1"/>
  <c r="AA80" i="1"/>
  <c r="BJ80" i="1"/>
  <c r="BN80" i="1" s="1"/>
  <c r="BO80" i="1" s="1"/>
  <c r="BI80" i="1"/>
  <c r="R81" i="1"/>
  <c r="N81" i="1"/>
  <c r="BA81" i="1" s="1"/>
  <c r="BC81" i="1" s="1"/>
  <c r="M81" i="1"/>
  <c r="L81" i="1" s="1"/>
  <c r="AL81" i="1"/>
  <c r="BK83" i="1"/>
  <c r="BJ83" i="1"/>
  <c r="BN83" i="1" s="1"/>
  <c r="BO83" i="1" s="1"/>
  <c r="BI83" i="1"/>
  <c r="R87" i="1"/>
  <c r="N87" i="1"/>
  <c r="BA87" i="1" s="1"/>
  <c r="BC87" i="1" s="1"/>
  <c r="M87" i="1"/>
  <c r="L87" i="1" s="1"/>
  <c r="X87" i="1" s="1"/>
  <c r="Y87" i="1" s="1"/>
  <c r="AL87" i="1"/>
  <c r="BJ84" i="1"/>
  <c r="BN84" i="1" s="1"/>
  <c r="BO84" i="1" s="1"/>
  <c r="BI84" i="1"/>
  <c r="R85" i="1"/>
  <c r="N85" i="1"/>
  <c r="BA85" i="1" s="1"/>
  <c r="BC85" i="1" s="1"/>
  <c r="M85" i="1"/>
  <c r="L85" i="1" s="1"/>
  <c r="AL85" i="1"/>
  <c r="BB88" i="1"/>
  <c r="BB90" i="1"/>
  <c r="AE101" i="1"/>
  <c r="BK106" i="1"/>
  <c r="BJ106" i="1"/>
  <c r="BN106" i="1" s="1"/>
  <c r="BO106" i="1" s="1"/>
  <c r="BI106" i="1"/>
  <c r="AL86" i="1"/>
  <c r="O86" i="1"/>
  <c r="R86" i="1"/>
  <c r="N86" i="1"/>
  <c r="BA86" i="1" s="1"/>
  <c r="BC86" i="1" s="1"/>
  <c r="BK87" i="1"/>
  <c r="BJ87" i="1"/>
  <c r="BN87" i="1" s="1"/>
  <c r="BO87" i="1" s="1"/>
  <c r="X88" i="1"/>
  <c r="Y88" i="1" s="1"/>
  <c r="M90" i="1"/>
  <c r="L90" i="1" s="1"/>
  <c r="N90" i="1"/>
  <c r="BA90" i="1" s="1"/>
  <c r="BC90" i="1" s="1"/>
  <c r="R90" i="1"/>
  <c r="AL90" i="1"/>
  <c r="BC93" i="1"/>
  <c r="BI93" i="1"/>
  <c r="BJ93" i="1"/>
  <c r="BN93" i="1" s="1"/>
  <c r="BO93" i="1" s="1"/>
  <c r="BK93" i="1"/>
  <c r="X96" i="1"/>
  <c r="Y96" i="1" s="1"/>
  <c r="AE97" i="1"/>
  <c r="BK85" i="1"/>
  <c r="BJ85" i="1"/>
  <c r="BN85" i="1" s="1"/>
  <c r="BO85" i="1" s="1"/>
  <c r="BI85" i="1"/>
  <c r="BJ86" i="1"/>
  <c r="BN86" i="1" s="1"/>
  <c r="BO86" i="1" s="1"/>
  <c r="BI86" i="1"/>
  <c r="X86" i="1"/>
  <c r="Y86" i="1" s="1"/>
  <c r="AF86" i="1" s="1"/>
  <c r="BI87" i="1"/>
  <c r="AL88" i="1"/>
  <c r="O88" i="1"/>
  <c r="R88" i="1"/>
  <c r="N88" i="1"/>
  <c r="BA88" i="1" s="1"/>
  <c r="BC88" i="1" s="1"/>
  <c r="O90" i="1"/>
  <c r="AE91" i="1"/>
  <c r="BI91" i="1"/>
  <c r="BJ91" i="1"/>
  <c r="BN91" i="1" s="1"/>
  <c r="BO91" i="1" s="1"/>
  <c r="M92" i="1"/>
  <c r="L92" i="1" s="1"/>
  <c r="O92" i="1"/>
  <c r="AL92" i="1"/>
  <c r="N92" i="1"/>
  <c r="BA92" i="1" s="1"/>
  <c r="BC92" i="1" s="1"/>
  <c r="X97" i="1"/>
  <c r="Y97" i="1" s="1"/>
  <c r="U97" i="1" s="1"/>
  <c r="S97" i="1" s="1"/>
  <c r="V97" i="1" s="1"/>
  <c r="P97" i="1" s="1"/>
  <c r="Q97" i="1" s="1"/>
  <c r="BI101" i="1"/>
  <c r="BJ101" i="1"/>
  <c r="BN101" i="1" s="1"/>
  <c r="BO101" i="1" s="1"/>
  <c r="BK101" i="1"/>
  <c r="AA89" i="1"/>
  <c r="N91" i="1"/>
  <c r="BA91" i="1" s="1"/>
  <c r="BC91" i="1" s="1"/>
  <c r="AL91" i="1"/>
  <c r="CI91" i="1"/>
  <c r="AZ91" i="1" s="1"/>
  <c r="BB91" i="1" s="1"/>
  <c r="W91" i="1"/>
  <c r="U96" i="1"/>
  <c r="S96" i="1" s="1"/>
  <c r="V96" i="1" s="1"/>
  <c r="P96" i="1" s="1"/>
  <c r="Q96" i="1" s="1"/>
  <c r="AE96" i="1"/>
  <c r="BK96" i="1"/>
  <c r="BI96" i="1"/>
  <c r="BJ96" i="1"/>
  <c r="BN96" i="1" s="1"/>
  <c r="BO96" i="1" s="1"/>
  <c r="BC97" i="1"/>
  <c r="AE98" i="1"/>
  <c r="X98" i="1"/>
  <c r="Y98" i="1" s="1"/>
  <c r="U98" i="1" s="1"/>
  <c r="S98" i="1" s="1"/>
  <c r="V98" i="1" s="1"/>
  <c r="P98" i="1" s="1"/>
  <c r="Q98" i="1" s="1"/>
  <c r="BI99" i="1"/>
  <c r="BJ99" i="1"/>
  <c r="BN99" i="1" s="1"/>
  <c r="BO99" i="1" s="1"/>
  <c r="BK99" i="1"/>
  <c r="M100" i="1"/>
  <c r="L100" i="1" s="1"/>
  <c r="AL100" i="1"/>
  <c r="N100" i="1"/>
  <c r="BA100" i="1" s="1"/>
  <c r="BC100" i="1" s="1"/>
  <c r="R100" i="1"/>
  <c r="BK104" i="1"/>
  <c r="BJ104" i="1"/>
  <c r="BN104" i="1" s="1"/>
  <c r="BO104" i="1" s="1"/>
  <c r="BI104" i="1"/>
  <c r="AE94" i="1"/>
  <c r="BK94" i="1"/>
  <c r="BI94" i="1"/>
  <c r="BJ94" i="1"/>
  <c r="BN94" i="1" s="1"/>
  <c r="BO94" i="1" s="1"/>
  <c r="O95" i="1"/>
  <c r="M95" i="1"/>
  <c r="L95" i="1" s="1"/>
  <c r="AL95" i="1"/>
  <c r="CI95" i="1"/>
  <c r="AZ95" i="1" s="1"/>
  <c r="BB95" i="1" s="1"/>
  <c r="W95" i="1"/>
  <c r="BB96" i="1"/>
  <c r="U102" i="1"/>
  <c r="S102" i="1" s="1"/>
  <c r="V102" i="1" s="1"/>
  <c r="P102" i="1" s="1"/>
  <c r="Q102" i="1" s="1"/>
  <c r="AE102" i="1"/>
  <c r="X102" i="1"/>
  <c r="Y102" i="1" s="1"/>
  <c r="BI103" i="1"/>
  <c r="BJ103" i="1"/>
  <c r="BN103" i="1" s="1"/>
  <c r="BO103" i="1" s="1"/>
  <c r="BK103" i="1"/>
  <c r="AE105" i="1"/>
  <c r="CI89" i="1"/>
  <c r="AZ89" i="1" s="1"/>
  <c r="BB89" i="1" s="1"/>
  <c r="W89" i="1"/>
  <c r="BJ90" i="1"/>
  <c r="BN90" i="1" s="1"/>
  <c r="BO90" i="1" s="1"/>
  <c r="AA91" i="1"/>
  <c r="O93" i="1"/>
  <c r="AL93" i="1"/>
  <c r="CI93" i="1"/>
  <c r="AZ93" i="1" s="1"/>
  <c r="BB93" i="1" s="1"/>
  <c r="W93" i="1"/>
  <c r="X94" i="1"/>
  <c r="Y94" i="1" s="1"/>
  <c r="BB94" i="1"/>
  <c r="BI97" i="1"/>
  <c r="BJ97" i="1"/>
  <c r="BN97" i="1" s="1"/>
  <c r="BO97" i="1" s="1"/>
  <c r="O99" i="1"/>
  <c r="AL99" i="1"/>
  <c r="N99" i="1"/>
  <c r="BA99" i="1" s="1"/>
  <c r="BC99" i="1" s="1"/>
  <c r="R99" i="1"/>
  <c r="M99" i="1"/>
  <c r="L99" i="1" s="1"/>
  <c r="O100" i="1"/>
  <c r="BK100" i="1"/>
  <c r="BJ100" i="1"/>
  <c r="BN100" i="1" s="1"/>
  <c r="BO100" i="1" s="1"/>
  <c r="BI100" i="1"/>
  <c r="M104" i="1"/>
  <c r="L104" i="1" s="1"/>
  <c r="AL104" i="1"/>
  <c r="N104" i="1"/>
  <c r="BA104" i="1" s="1"/>
  <c r="BC104" i="1" s="1"/>
  <c r="R104" i="1"/>
  <c r="N94" i="1"/>
  <c r="BA94" i="1" s="1"/>
  <c r="BC94" i="1" s="1"/>
  <c r="R94" i="1"/>
  <c r="N96" i="1"/>
  <c r="BA96" i="1" s="1"/>
  <c r="BC96" i="1" s="1"/>
  <c r="R96" i="1"/>
  <c r="AA105" i="1"/>
  <c r="AE106" i="1"/>
  <c r="CI99" i="1"/>
  <c r="AZ99" i="1" s="1"/>
  <c r="BB99" i="1" s="1"/>
  <c r="W99" i="1"/>
  <c r="AA101" i="1"/>
  <c r="CI103" i="1"/>
  <c r="AZ103" i="1" s="1"/>
  <c r="BB103" i="1" s="1"/>
  <c r="W103" i="1"/>
  <c r="O105" i="1"/>
  <c r="R105" i="1"/>
  <c r="N105" i="1"/>
  <c r="BA105" i="1" s="1"/>
  <c r="BC105" i="1" s="1"/>
  <c r="CI106" i="1"/>
  <c r="AZ106" i="1" s="1"/>
  <c r="BB106" i="1" s="1"/>
  <c r="W106" i="1"/>
  <c r="O97" i="1"/>
  <c r="CI97" i="1"/>
  <c r="AZ97" i="1" s="1"/>
  <c r="BB97" i="1" s="1"/>
  <c r="N98" i="1"/>
  <c r="BA98" i="1" s="1"/>
  <c r="BC98" i="1" s="1"/>
  <c r="BJ98" i="1"/>
  <c r="BN98" i="1" s="1"/>
  <c r="BO98" i="1" s="1"/>
  <c r="AA99" i="1"/>
  <c r="N101" i="1"/>
  <c r="BA101" i="1" s="1"/>
  <c r="BC101" i="1" s="1"/>
  <c r="AL101" i="1"/>
  <c r="CI101" i="1"/>
  <c r="AZ101" i="1" s="1"/>
  <c r="BB101" i="1" s="1"/>
  <c r="W101" i="1"/>
  <c r="N102" i="1"/>
  <c r="BA102" i="1" s="1"/>
  <c r="BC102" i="1" s="1"/>
  <c r="BJ102" i="1"/>
  <c r="BN102" i="1" s="1"/>
  <c r="BO102" i="1" s="1"/>
  <c r="AA103" i="1"/>
  <c r="AL106" i="1"/>
  <c r="W105" i="1"/>
  <c r="Z17" i="1" l="1"/>
  <c r="AD17" i="1" s="1"/>
  <c r="AG17" i="1"/>
  <c r="AF17" i="1"/>
  <c r="Z35" i="1"/>
  <c r="AD35" i="1" s="1"/>
  <c r="AG35" i="1"/>
  <c r="AH35" i="1" s="1"/>
  <c r="AF35" i="1"/>
  <c r="Z83" i="1"/>
  <c r="AD83" i="1" s="1"/>
  <c r="AG83" i="1"/>
  <c r="AF83" i="1"/>
  <c r="Z87" i="1"/>
  <c r="AD87" i="1" s="1"/>
  <c r="AG87" i="1"/>
  <c r="AF87" i="1"/>
  <c r="X89" i="1"/>
  <c r="Y89" i="1" s="1"/>
  <c r="X95" i="1"/>
  <c r="Y95" i="1" s="1"/>
  <c r="U86" i="1"/>
  <c r="S86" i="1" s="1"/>
  <c r="V86" i="1" s="1"/>
  <c r="P86" i="1" s="1"/>
  <c r="Q86" i="1" s="1"/>
  <c r="AE77" i="1"/>
  <c r="AE41" i="1"/>
  <c r="X26" i="1"/>
  <c r="Y26" i="1" s="1"/>
  <c r="X22" i="1"/>
  <c r="Y22" i="1" s="1"/>
  <c r="AE20" i="1"/>
  <c r="X20" i="1"/>
  <c r="Y20" i="1" s="1"/>
  <c r="X105" i="1"/>
  <c r="Y105" i="1" s="1"/>
  <c r="BC106" i="1"/>
  <c r="X103" i="1"/>
  <c r="Y103" i="1" s="1"/>
  <c r="U103" i="1" s="1"/>
  <c r="S103" i="1" s="1"/>
  <c r="V103" i="1" s="1"/>
  <c r="P103" i="1" s="1"/>
  <c r="Q103" i="1" s="1"/>
  <c r="AE104" i="1"/>
  <c r="X104" i="1"/>
  <c r="Y104" i="1" s="1"/>
  <c r="AF97" i="1"/>
  <c r="X93" i="1"/>
  <c r="Y93" i="1" s="1"/>
  <c r="BC95" i="1"/>
  <c r="U92" i="1"/>
  <c r="S92" i="1" s="1"/>
  <c r="V92" i="1" s="1"/>
  <c r="P92" i="1" s="1"/>
  <c r="Q92" i="1" s="1"/>
  <c r="AE92" i="1"/>
  <c r="Z88" i="1"/>
  <c r="AD88" i="1" s="1"/>
  <c r="AG88" i="1"/>
  <c r="X77" i="1"/>
  <c r="Y77" i="1" s="1"/>
  <c r="X69" i="1"/>
  <c r="Y69" i="1" s="1"/>
  <c r="U79" i="1"/>
  <c r="S79" i="1" s="1"/>
  <c r="V79" i="1" s="1"/>
  <c r="P79" i="1" s="1"/>
  <c r="Q79" i="1" s="1"/>
  <c r="AE79" i="1"/>
  <c r="X79" i="1"/>
  <c r="Y79" i="1" s="1"/>
  <c r="X64" i="1"/>
  <c r="Y64" i="1" s="1"/>
  <c r="AE64" i="1"/>
  <c r="Z82" i="1"/>
  <c r="AD82" i="1" s="1"/>
  <c r="AG82" i="1"/>
  <c r="AH82" i="1" s="1"/>
  <c r="BC64" i="1"/>
  <c r="X51" i="1"/>
  <c r="Y51" i="1" s="1"/>
  <c r="X68" i="1"/>
  <c r="Y68" i="1" s="1"/>
  <c r="U68" i="1" s="1"/>
  <c r="S68" i="1" s="1"/>
  <c r="V68" i="1" s="1"/>
  <c r="P68" i="1" s="1"/>
  <c r="Q68" i="1" s="1"/>
  <c r="AE68" i="1"/>
  <c r="AE60" i="1"/>
  <c r="AE75" i="1"/>
  <c r="U56" i="1"/>
  <c r="S56" i="1" s="1"/>
  <c r="V56" i="1" s="1"/>
  <c r="P56" i="1" s="1"/>
  <c r="Q56" i="1" s="1"/>
  <c r="AE56" i="1"/>
  <c r="AE69" i="1"/>
  <c r="U69" i="1"/>
  <c r="S69" i="1" s="1"/>
  <c r="V69" i="1" s="1"/>
  <c r="P69" i="1" s="1"/>
  <c r="Q69" i="1" s="1"/>
  <c r="U58" i="1"/>
  <c r="S58" i="1" s="1"/>
  <c r="V58" i="1" s="1"/>
  <c r="P58" i="1" s="1"/>
  <c r="Q58" i="1" s="1"/>
  <c r="AE58" i="1"/>
  <c r="Z48" i="1"/>
  <c r="AD48" i="1" s="1"/>
  <c r="AG48" i="1"/>
  <c r="X42" i="1"/>
  <c r="Y42" i="1" s="1"/>
  <c r="X34" i="1"/>
  <c r="Y34" i="1" s="1"/>
  <c r="AE71" i="1"/>
  <c r="Z57" i="1"/>
  <c r="AD57" i="1" s="1"/>
  <c r="U57" i="1"/>
  <c r="S57" i="1" s="1"/>
  <c r="V57" i="1" s="1"/>
  <c r="P57" i="1" s="1"/>
  <c r="Q57" i="1" s="1"/>
  <c r="AG57" i="1"/>
  <c r="AH57" i="1" s="1"/>
  <c r="AE39" i="1"/>
  <c r="Z29" i="1"/>
  <c r="AD29" i="1" s="1"/>
  <c r="AG29" i="1"/>
  <c r="AH29" i="1" s="1"/>
  <c r="AF29" i="1"/>
  <c r="AE27" i="1"/>
  <c r="AE73" i="1"/>
  <c r="BC70" i="1"/>
  <c r="AE66" i="1"/>
  <c r="U54" i="1"/>
  <c r="S54" i="1" s="1"/>
  <c r="V54" i="1" s="1"/>
  <c r="P54" i="1" s="1"/>
  <c r="Q54" i="1" s="1"/>
  <c r="AE54" i="1"/>
  <c r="U33" i="1"/>
  <c r="S33" i="1" s="1"/>
  <c r="V33" i="1" s="1"/>
  <c r="P33" i="1" s="1"/>
  <c r="Q33" i="1" s="1"/>
  <c r="AE33" i="1"/>
  <c r="U29" i="1"/>
  <c r="S29" i="1" s="1"/>
  <c r="V29" i="1" s="1"/>
  <c r="P29" i="1" s="1"/>
  <c r="Q29" i="1" s="1"/>
  <c r="AE29" i="1"/>
  <c r="AE22" i="1"/>
  <c r="U22" i="1"/>
  <c r="S22" i="1" s="1"/>
  <c r="V22" i="1" s="1"/>
  <c r="P22" i="1" s="1"/>
  <c r="Q22" i="1" s="1"/>
  <c r="X33" i="1"/>
  <c r="Y33" i="1" s="1"/>
  <c r="AE28" i="1"/>
  <c r="AE24" i="1"/>
  <c r="X39" i="1"/>
  <c r="Y39" i="1" s="1"/>
  <c r="BC22" i="1"/>
  <c r="U18" i="1"/>
  <c r="S18" i="1" s="1"/>
  <c r="V18" i="1" s="1"/>
  <c r="P18" i="1" s="1"/>
  <c r="Q18" i="1" s="1"/>
  <c r="AE18" i="1"/>
  <c r="AG94" i="1"/>
  <c r="Z94" i="1"/>
  <c r="AD94" i="1" s="1"/>
  <c r="AF94" i="1"/>
  <c r="AG97" i="1"/>
  <c r="Z97" i="1"/>
  <c r="AD97" i="1" s="1"/>
  <c r="Z86" i="1"/>
  <c r="AD86" i="1" s="1"/>
  <c r="AG86" i="1"/>
  <c r="AH86" i="1" s="1"/>
  <c r="AE90" i="1"/>
  <c r="AE81" i="1"/>
  <c r="X63" i="1"/>
  <c r="Y63" i="1" s="1"/>
  <c r="X53" i="1"/>
  <c r="Y53" i="1" s="1"/>
  <c r="X70" i="1"/>
  <c r="Y70" i="1" s="1"/>
  <c r="AE84" i="1"/>
  <c r="X101" i="1"/>
  <c r="Y101" i="1" s="1"/>
  <c r="AE99" i="1"/>
  <c r="U99" i="1"/>
  <c r="S99" i="1" s="1"/>
  <c r="V99" i="1" s="1"/>
  <c r="P99" i="1" s="1"/>
  <c r="Q99" i="1" s="1"/>
  <c r="U94" i="1"/>
  <c r="S94" i="1" s="1"/>
  <c r="V94" i="1" s="1"/>
  <c r="P94" i="1" s="1"/>
  <c r="Q94" i="1" s="1"/>
  <c r="AE100" i="1"/>
  <c r="AG98" i="1"/>
  <c r="AH98" i="1" s="1"/>
  <c r="Z98" i="1"/>
  <c r="AD98" i="1" s="1"/>
  <c r="AF98" i="1"/>
  <c r="X91" i="1"/>
  <c r="Y91" i="1" s="1"/>
  <c r="X100" i="1"/>
  <c r="Y100" i="1" s="1"/>
  <c r="U100" i="1" s="1"/>
  <c r="S100" i="1" s="1"/>
  <c r="V100" i="1" s="1"/>
  <c r="P100" i="1" s="1"/>
  <c r="Q100" i="1" s="1"/>
  <c r="AE85" i="1"/>
  <c r="X75" i="1"/>
  <c r="Y75" i="1" s="1"/>
  <c r="U75" i="1" s="1"/>
  <c r="S75" i="1" s="1"/>
  <c r="V75" i="1" s="1"/>
  <c r="P75" i="1" s="1"/>
  <c r="Q75" i="1" s="1"/>
  <c r="X67" i="1"/>
  <c r="Y67" i="1" s="1"/>
  <c r="Z80" i="1"/>
  <c r="AD80" i="1" s="1"/>
  <c r="AG80" i="1"/>
  <c r="AH80" i="1" s="1"/>
  <c r="AE103" i="1"/>
  <c r="AE89" i="1"/>
  <c r="U89" i="1"/>
  <c r="S89" i="1" s="1"/>
  <c r="V89" i="1" s="1"/>
  <c r="P89" i="1" s="1"/>
  <c r="Q89" i="1" s="1"/>
  <c r="AF88" i="1"/>
  <c r="U83" i="1"/>
  <c r="S83" i="1" s="1"/>
  <c r="V83" i="1" s="1"/>
  <c r="P83" i="1" s="1"/>
  <c r="Q83" i="1" s="1"/>
  <c r="AE83" i="1"/>
  <c r="BC63" i="1"/>
  <c r="AE78" i="1"/>
  <c r="X62" i="1"/>
  <c r="Y62" i="1" s="1"/>
  <c r="AE62" i="1"/>
  <c r="X49" i="1"/>
  <c r="Y49" i="1" s="1"/>
  <c r="X74" i="1"/>
  <c r="Y74" i="1" s="1"/>
  <c r="U74" i="1"/>
  <c r="S74" i="1" s="1"/>
  <c r="V74" i="1" s="1"/>
  <c r="P74" i="1" s="1"/>
  <c r="Q74" i="1" s="1"/>
  <c r="AE74" i="1"/>
  <c r="BC67" i="1"/>
  <c r="AE61" i="1"/>
  <c r="U61" i="1"/>
  <c r="S61" i="1" s="1"/>
  <c r="V61" i="1" s="1"/>
  <c r="P61" i="1" s="1"/>
  <c r="Q61" i="1" s="1"/>
  <c r="U82" i="1"/>
  <c r="S82" i="1" s="1"/>
  <c r="V82" i="1" s="1"/>
  <c r="P82" i="1" s="1"/>
  <c r="Q82" i="1" s="1"/>
  <c r="BC69" i="1"/>
  <c r="X66" i="1"/>
  <c r="Y66" i="1" s="1"/>
  <c r="X40" i="1"/>
  <c r="Y40" i="1" s="1"/>
  <c r="X32" i="1"/>
  <c r="Y32" i="1" s="1"/>
  <c r="X78" i="1"/>
  <c r="Y78" i="1" s="1"/>
  <c r="U78" i="1" s="1"/>
  <c r="S78" i="1" s="1"/>
  <c r="V78" i="1" s="1"/>
  <c r="P78" i="1" s="1"/>
  <c r="Q78" i="1" s="1"/>
  <c r="BC71" i="1"/>
  <c r="X59" i="1"/>
  <c r="Y59" i="1" s="1"/>
  <c r="X58" i="1"/>
  <c r="Y58" i="1" s="1"/>
  <c r="BC47" i="1"/>
  <c r="Z43" i="1"/>
  <c r="AD43" i="1" s="1"/>
  <c r="AG43" i="1"/>
  <c r="BC73" i="1"/>
  <c r="BC66" i="1"/>
  <c r="AE34" i="1"/>
  <c r="U34" i="1"/>
  <c r="S34" i="1" s="1"/>
  <c r="V34" i="1" s="1"/>
  <c r="P34" i="1" s="1"/>
  <c r="Q34" i="1" s="1"/>
  <c r="X24" i="1"/>
  <c r="Y24" i="1" s="1"/>
  <c r="AE37" i="1"/>
  <c r="X27" i="1"/>
  <c r="Y27" i="1" s="1"/>
  <c r="U27" i="1" s="1"/>
  <c r="S27" i="1" s="1"/>
  <c r="V27" i="1" s="1"/>
  <c r="P27" i="1" s="1"/>
  <c r="Q27" i="1" s="1"/>
  <c r="U25" i="1"/>
  <c r="S25" i="1" s="1"/>
  <c r="V25" i="1" s="1"/>
  <c r="P25" i="1" s="1"/>
  <c r="Q25" i="1" s="1"/>
  <c r="AE25" i="1"/>
  <c r="X28" i="1"/>
  <c r="Y28" i="1" s="1"/>
  <c r="U28" i="1" s="1"/>
  <c r="S28" i="1" s="1"/>
  <c r="V28" i="1" s="1"/>
  <c r="P28" i="1" s="1"/>
  <c r="Q28" i="1" s="1"/>
  <c r="AF80" i="1"/>
  <c r="U43" i="1"/>
  <c r="S43" i="1" s="1"/>
  <c r="V43" i="1" s="1"/>
  <c r="P43" i="1" s="1"/>
  <c r="Q43" i="1" s="1"/>
  <c r="AE43" i="1"/>
  <c r="X37" i="1"/>
  <c r="Y37" i="1" s="1"/>
  <c r="U37" i="1" s="1"/>
  <c r="S37" i="1" s="1"/>
  <c r="V37" i="1" s="1"/>
  <c r="P37" i="1" s="1"/>
  <c r="Q37" i="1" s="1"/>
  <c r="AE19" i="1"/>
  <c r="AG21" i="1"/>
  <c r="AH21" i="1" s="1"/>
  <c r="Z21" i="1"/>
  <c r="AD21" i="1" s="1"/>
  <c r="U21" i="1"/>
  <c r="S21" i="1" s="1"/>
  <c r="V21" i="1" s="1"/>
  <c r="P21" i="1" s="1"/>
  <c r="Q21" i="1" s="1"/>
  <c r="X18" i="1"/>
  <c r="Y18" i="1" s="1"/>
  <c r="X99" i="1"/>
  <c r="Y99" i="1" s="1"/>
  <c r="AG96" i="1"/>
  <c r="Z96" i="1"/>
  <c r="AD96" i="1" s="1"/>
  <c r="U87" i="1"/>
  <c r="S87" i="1" s="1"/>
  <c r="V87" i="1" s="1"/>
  <c r="P87" i="1" s="1"/>
  <c r="Q87" i="1" s="1"/>
  <c r="AE87" i="1"/>
  <c r="X71" i="1"/>
  <c r="Y71" i="1" s="1"/>
  <c r="U70" i="1"/>
  <c r="S70" i="1" s="1"/>
  <c r="V70" i="1" s="1"/>
  <c r="P70" i="1" s="1"/>
  <c r="Q70" i="1" s="1"/>
  <c r="AE70" i="1"/>
  <c r="BC72" i="1"/>
  <c r="X60" i="1"/>
  <c r="Y60" i="1" s="1"/>
  <c r="AE46" i="1"/>
  <c r="X46" i="1"/>
  <c r="Y46" i="1" s="1"/>
  <c r="X44" i="1"/>
  <c r="Y44" i="1" s="1"/>
  <c r="X36" i="1"/>
  <c r="Y36" i="1" s="1"/>
  <c r="X61" i="1"/>
  <c r="Y61" i="1" s="1"/>
  <c r="Z50" i="1"/>
  <c r="AD50" i="1" s="1"/>
  <c r="AG50" i="1"/>
  <c r="U35" i="1"/>
  <c r="S35" i="1" s="1"/>
  <c r="V35" i="1" s="1"/>
  <c r="P35" i="1" s="1"/>
  <c r="Q35" i="1" s="1"/>
  <c r="AE35" i="1"/>
  <c r="AE31" i="1"/>
  <c r="Z52" i="1"/>
  <c r="AD52" i="1" s="1"/>
  <c r="AG52" i="1"/>
  <c r="X106" i="1"/>
  <c r="Y106" i="1" s="1"/>
  <c r="X90" i="1"/>
  <c r="Y90" i="1" s="1"/>
  <c r="AG102" i="1"/>
  <c r="Z102" i="1"/>
  <c r="AD102" i="1" s="1"/>
  <c r="AF102" i="1"/>
  <c r="AE95" i="1"/>
  <c r="U95" i="1"/>
  <c r="S95" i="1" s="1"/>
  <c r="V95" i="1" s="1"/>
  <c r="P95" i="1" s="1"/>
  <c r="Q95" i="1" s="1"/>
  <c r="AF96" i="1"/>
  <c r="U88" i="1"/>
  <c r="S88" i="1" s="1"/>
  <c r="V88" i="1" s="1"/>
  <c r="P88" i="1" s="1"/>
  <c r="Q88" i="1" s="1"/>
  <c r="X73" i="1"/>
  <c r="Y73" i="1" s="1"/>
  <c r="X65" i="1"/>
  <c r="Y65" i="1" s="1"/>
  <c r="X84" i="1"/>
  <c r="Y84" i="1" s="1"/>
  <c r="U84" i="1" s="1"/>
  <c r="S84" i="1" s="1"/>
  <c r="V84" i="1" s="1"/>
  <c r="P84" i="1" s="1"/>
  <c r="Q84" i="1" s="1"/>
  <c r="X81" i="1"/>
  <c r="Y81" i="1" s="1"/>
  <c r="U81" i="1" s="1"/>
  <c r="S81" i="1" s="1"/>
  <c r="V81" i="1" s="1"/>
  <c r="P81" i="1" s="1"/>
  <c r="Q81" i="1" s="1"/>
  <c r="X85" i="1"/>
  <c r="Y85" i="1" s="1"/>
  <c r="U80" i="1"/>
  <c r="S80" i="1" s="1"/>
  <c r="V80" i="1" s="1"/>
  <c r="P80" i="1" s="1"/>
  <c r="Q80" i="1" s="1"/>
  <c r="X55" i="1"/>
  <c r="Y55" i="1" s="1"/>
  <c r="X92" i="1"/>
  <c r="Y92" i="1" s="1"/>
  <c r="X72" i="1"/>
  <c r="Y72" i="1" s="1"/>
  <c r="AE72" i="1"/>
  <c r="Z54" i="1"/>
  <c r="AD54" i="1" s="1"/>
  <c r="AG54" i="1"/>
  <c r="AH54" i="1" s="1"/>
  <c r="AF52" i="1"/>
  <c r="U48" i="1"/>
  <c r="S48" i="1" s="1"/>
  <c r="V48" i="1" s="1"/>
  <c r="P48" i="1" s="1"/>
  <c r="Q48" i="1" s="1"/>
  <c r="AE48" i="1"/>
  <c r="X45" i="1"/>
  <c r="Y45" i="1" s="1"/>
  <c r="X56" i="1"/>
  <c r="Y56" i="1" s="1"/>
  <c r="AF54" i="1"/>
  <c r="U50" i="1"/>
  <c r="S50" i="1" s="1"/>
  <c r="V50" i="1" s="1"/>
  <c r="P50" i="1" s="1"/>
  <c r="Q50" i="1" s="1"/>
  <c r="AE50" i="1"/>
  <c r="X47" i="1"/>
  <c r="Y47" i="1" s="1"/>
  <c r="X38" i="1"/>
  <c r="Y38" i="1" s="1"/>
  <c r="X30" i="1"/>
  <c r="Y30" i="1" s="1"/>
  <c r="U52" i="1"/>
  <c r="S52" i="1" s="1"/>
  <c r="V52" i="1" s="1"/>
  <c r="P52" i="1" s="1"/>
  <c r="Q52" i="1" s="1"/>
  <c r="AE52" i="1"/>
  <c r="BC62" i="1"/>
  <c r="Z25" i="1"/>
  <c r="AD25" i="1" s="1"/>
  <c r="AG25" i="1"/>
  <c r="AH25" i="1" s="1"/>
  <c r="AF25" i="1"/>
  <c r="AE23" i="1"/>
  <c r="X31" i="1"/>
  <c r="Y31" i="1" s="1"/>
  <c r="U31" i="1" s="1"/>
  <c r="S31" i="1" s="1"/>
  <c r="V31" i="1" s="1"/>
  <c r="P31" i="1" s="1"/>
  <c r="Q31" i="1" s="1"/>
  <c r="X23" i="1"/>
  <c r="Y23" i="1" s="1"/>
  <c r="U23" i="1" s="1"/>
  <c r="S23" i="1" s="1"/>
  <c r="V23" i="1" s="1"/>
  <c r="P23" i="1" s="1"/>
  <c r="Q23" i="1" s="1"/>
  <c r="BC45" i="1"/>
  <c r="X41" i="1"/>
  <c r="Y41" i="1" s="1"/>
  <c r="U17" i="1"/>
  <c r="S17" i="1" s="1"/>
  <c r="V17" i="1" s="1"/>
  <c r="P17" i="1" s="1"/>
  <c r="Q17" i="1" s="1"/>
  <c r="AE17" i="1"/>
  <c r="AF43" i="1"/>
  <c r="X19" i="1"/>
  <c r="Y19" i="1" s="1"/>
  <c r="Z44" i="1" l="1"/>
  <c r="AD44" i="1" s="1"/>
  <c r="AG44" i="1"/>
  <c r="U44" i="1"/>
  <c r="S44" i="1" s="1"/>
  <c r="V44" i="1" s="1"/>
  <c r="P44" i="1" s="1"/>
  <c r="Q44" i="1" s="1"/>
  <c r="AF44" i="1"/>
  <c r="AG60" i="1"/>
  <c r="AH60" i="1" s="1"/>
  <c r="AF60" i="1"/>
  <c r="Z60" i="1"/>
  <c r="AD60" i="1" s="1"/>
  <c r="U60" i="1"/>
  <c r="S60" i="1" s="1"/>
  <c r="V60" i="1" s="1"/>
  <c r="P60" i="1" s="1"/>
  <c r="Q60" i="1" s="1"/>
  <c r="Z19" i="1"/>
  <c r="AD19" i="1" s="1"/>
  <c r="AG19" i="1"/>
  <c r="AF19" i="1"/>
  <c r="Z41" i="1"/>
  <c r="AD41" i="1" s="1"/>
  <c r="AG41" i="1"/>
  <c r="AH41" i="1" s="1"/>
  <c r="AF41" i="1"/>
  <c r="AG72" i="1"/>
  <c r="AH72" i="1" s="1"/>
  <c r="Z72" i="1"/>
  <c r="AD72" i="1" s="1"/>
  <c r="AF72" i="1"/>
  <c r="Z65" i="1"/>
  <c r="AD65" i="1" s="1"/>
  <c r="AG65" i="1"/>
  <c r="AH65" i="1" s="1"/>
  <c r="U65" i="1"/>
  <c r="S65" i="1" s="1"/>
  <c r="V65" i="1" s="1"/>
  <c r="P65" i="1" s="1"/>
  <c r="Q65" i="1" s="1"/>
  <c r="AF65" i="1"/>
  <c r="AH50" i="1"/>
  <c r="Z46" i="1"/>
  <c r="AD46" i="1" s="1"/>
  <c r="AG46" i="1"/>
  <c r="AH46" i="1" s="1"/>
  <c r="AF46" i="1"/>
  <c r="Z71" i="1"/>
  <c r="AD71" i="1" s="1"/>
  <c r="AG71" i="1"/>
  <c r="AF71" i="1"/>
  <c r="Z18" i="1"/>
  <c r="AD18" i="1" s="1"/>
  <c r="AG18" i="1"/>
  <c r="AF18" i="1"/>
  <c r="U19" i="1"/>
  <c r="S19" i="1" s="1"/>
  <c r="V19" i="1" s="1"/>
  <c r="P19" i="1" s="1"/>
  <c r="Q19" i="1" s="1"/>
  <c r="Z59" i="1"/>
  <c r="AD59" i="1" s="1"/>
  <c r="AG59" i="1"/>
  <c r="U59" i="1"/>
  <c r="S59" i="1" s="1"/>
  <c r="V59" i="1" s="1"/>
  <c r="P59" i="1" s="1"/>
  <c r="Q59" i="1" s="1"/>
  <c r="AF59" i="1"/>
  <c r="Z32" i="1"/>
  <c r="AD32" i="1" s="1"/>
  <c r="AG32" i="1"/>
  <c r="U32" i="1"/>
  <c r="S32" i="1" s="1"/>
  <c r="V32" i="1" s="1"/>
  <c r="P32" i="1" s="1"/>
  <c r="Q32" i="1" s="1"/>
  <c r="AF32" i="1"/>
  <c r="AG66" i="1"/>
  <c r="Z66" i="1"/>
  <c r="AD66" i="1" s="1"/>
  <c r="AF66" i="1"/>
  <c r="Z67" i="1"/>
  <c r="AD67" i="1" s="1"/>
  <c r="AG67" i="1"/>
  <c r="U67" i="1"/>
  <c r="S67" i="1" s="1"/>
  <c r="V67" i="1" s="1"/>
  <c r="P67" i="1" s="1"/>
  <c r="Q67" i="1" s="1"/>
  <c r="AF67" i="1"/>
  <c r="AG91" i="1"/>
  <c r="AH91" i="1" s="1"/>
  <c r="AF91" i="1"/>
  <c r="Z91" i="1"/>
  <c r="AD91" i="1" s="1"/>
  <c r="U91" i="1"/>
  <c r="S91" i="1" s="1"/>
  <c r="V91" i="1" s="1"/>
  <c r="P91" i="1" s="1"/>
  <c r="Q91" i="1" s="1"/>
  <c r="Z53" i="1"/>
  <c r="AD53" i="1" s="1"/>
  <c r="AG53" i="1"/>
  <c r="U53" i="1"/>
  <c r="S53" i="1" s="1"/>
  <c r="V53" i="1" s="1"/>
  <c r="P53" i="1" s="1"/>
  <c r="Q53" i="1" s="1"/>
  <c r="AF53" i="1"/>
  <c r="U66" i="1"/>
  <c r="S66" i="1" s="1"/>
  <c r="V66" i="1" s="1"/>
  <c r="P66" i="1" s="1"/>
  <c r="Q66" i="1" s="1"/>
  <c r="AH48" i="1"/>
  <c r="AG64" i="1"/>
  <c r="Z64" i="1"/>
  <c r="AD64" i="1" s="1"/>
  <c r="AF64" i="1"/>
  <c r="Z69" i="1"/>
  <c r="AD69" i="1" s="1"/>
  <c r="AG69" i="1"/>
  <c r="AF69" i="1"/>
  <c r="AH88" i="1"/>
  <c r="AG104" i="1"/>
  <c r="Z104" i="1"/>
  <c r="AD104" i="1" s="1"/>
  <c r="AF104" i="1"/>
  <c r="Z20" i="1"/>
  <c r="AD20" i="1" s="1"/>
  <c r="AG20" i="1"/>
  <c r="AF20" i="1"/>
  <c r="Z22" i="1"/>
  <c r="AD22" i="1" s="1"/>
  <c r="AG22" i="1"/>
  <c r="AH22" i="1" s="1"/>
  <c r="AF22" i="1"/>
  <c r="U41" i="1"/>
  <c r="S41" i="1" s="1"/>
  <c r="V41" i="1" s="1"/>
  <c r="P41" i="1" s="1"/>
  <c r="Q41" i="1" s="1"/>
  <c r="AH83" i="1"/>
  <c r="AG45" i="1"/>
  <c r="AH45" i="1" s="1"/>
  <c r="Z45" i="1"/>
  <c r="AD45" i="1" s="1"/>
  <c r="U45" i="1"/>
  <c r="S45" i="1" s="1"/>
  <c r="V45" i="1" s="1"/>
  <c r="P45" i="1" s="1"/>
  <c r="Q45" i="1" s="1"/>
  <c r="AF45" i="1"/>
  <c r="Z55" i="1"/>
  <c r="AD55" i="1" s="1"/>
  <c r="AG55" i="1"/>
  <c r="U55" i="1"/>
  <c r="S55" i="1" s="1"/>
  <c r="V55" i="1" s="1"/>
  <c r="P55" i="1" s="1"/>
  <c r="Q55" i="1" s="1"/>
  <c r="AF55" i="1"/>
  <c r="AG90" i="1"/>
  <c r="AH90" i="1" s="1"/>
  <c r="Z90" i="1"/>
  <c r="AD90" i="1" s="1"/>
  <c r="AF90" i="1"/>
  <c r="AG28" i="1"/>
  <c r="AH28" i="1" s="1"/>
  <c r="Z28" i="1"/>
  <c r="AD28" i="1" s="1"/>
  <c r="AF28" i="1"/>
  <c r="AG62" i="1"/>
  <c r="Z62" i="1"/>
  <c r="AD62" i="1" s="1"/>
  <c r="AF62" i="1"/>
  <c r="Z42" i="1"/>
  <c r="AD42" i="1" s="1"/>
  <c r="AG42" i="1"/>
  <c r="U42" i="1"/>
  <c r="S42" i="1" s="1"/>
  <c r="V42" i="1" s="1"/>
  <c r="P42" i="1" s="1"/>
  <c r="Q42" i="1" s="1"/>
  <c r="AF42" i="1"/>
  <c r="Z30" i="1"/>
  <c r="AD30" i="1" s="1"/>
  <c r="AG30" i="1"/>
  <c r="AF30" i="1"/>
  <c r="U30" i="1"/>
  <c r="S30" i="1" s="1"/>
  <c r="V30" i="1" s="1"/>
  <c r="P30" i="1" s="1"/>
  <c r="Q30" i="1" s="1"/>
  <c r="Z47" i="1"/>
  <c r="AD47" i="1" s="1"/>
  <c r="AG47" i="1"/>
  <c r="U47" i="1"/>
  <c r="S47" i="1" s="1"/>
  <c r="V47" i="1" s="1"/>
  <c r="P47" i="1" s="1"/>
  <c r="Q47" i="1" s="1"/>
  <c r="AF47" i="1"/>
  <c r="Z56" i="1"/>
  <c r="AD56" i="1" s="1"/>
  <c r="AG56" i="1"/>
  <c r="AF56" i="1"/>
  <c r="AG92" i="1"/>
  <c r="AH92" i="1" s="1"/>
  <c r="Z92" i="1"/>
  <c r="AD92" i="1" s="1"/>
  <c r="AF92" i="1"/>
  <c r="Z85" i="1"/>
  <c r="AD85" i="1" s="1"/>
  <c r="AG85" i="1"/>
  <c r="AH85" i="1" s="1"/>
  <c r="AF85" i="1"/>
  <c r="AG106" i="1"/>
  <c r="AH106" i="1" s="1"/>
  <c r="Z106" i="1"/>
  <c r="AD106" i="1" s="1"/>
  <c r="U106" i="1"/>
  <c r="S106" i="1" s="1"/>
  <c r="V106" i="1" s="1"/>
  <c r="P106" i="1" s="1"/>
  <c r="Q106" i="1" s="1"/>
  <c r="AF106" i="1"/>
  <c r="Z36" i="1"/>
  <c r="AD36" i="1" s="1"/>
  <c r="AG36" i="1"/>
  <c r="AF36" i="1"/>
  <c r="U36" i="1"/>
  <c r="S36" i="1" s="1"/>
  <c r="V36" i="1" s="1"/>
  <c r="P36" i="1" s="1"/>
  <c r="Q36" i="1" s="1"/>
  <c r="AH96" i="1"/>
  <c r="AG74" i="1"/>
  <c r="AH74" i="1" s="1"/>
  <c r="Z74" i="1"/>
  <c r="AD74" i="1" s="1"/>
  <c r="AF74" i="1"/>
  <c r="U62" i="1"/>
  <c r="S62" i="1" s="1"/>
  <c r="V62" i="1" s="1"/>
  <c r="P62" i="1" s="1"/>
  <c r="Q62" i="1" s="1"/>
  <c r="U85" i="1"/>
  <c r="S85" i="1" s="1"/>
  <c r="V85" i="1" s="1"/>
  <c r="P85" i="1" s="1"/>
  <c r="Q85" i="1" s="1"/>
  <c r="Z63" i="1"/>
  <c r="AD63" i="1" s="1"/>
  <c r="AG63" i="1"/>
  <c r="AF63" i="1"/>
  <c r="U63" i="1"/>
  <c r="S63" i="1" s="1"/>
  <c r="V63" i="1" s="1"/>
  <c r="P63" i="1" s="1"/>
  <c r="Q63" i="1" s="1"/>
  <c r="AH94" i="1"/>
  <c r="Z39" i="1"/>
  <c r="AD39" i="1" s="1"/>
  <c r="AG39" i="1"/>
  <c r="AF39" i="1"/>
  <c r="Z34" i="1"/>
  <c r="AD34" i="1" s="1"/>
  <c r="AG34" i="1"/>
  <c r="AF34" i="1"/>
  <c r="Z51" i="1"/>
  <c r="AD51" i="1" s="1"/>
  <c r="AG51" i="1"/>
  <c r="AH51" i="1" s="1"/>
  <c r="U51" i="1"/>
  <c r="S51" i="1" s="1"/>
  <c r="V51" i="1" s="1"/>
  <c r="P51" i="1" s="1"/>
  <c r="Q51" i="1" s="1"/>
  <c r="AF51" i="1"/>
  <c r="Z79" i="1"/>
  <c r="AD79" i="1" s="1"/>
  <c r="AG79" i="1"/>
  <c r="AH79" i="1" s="1"/>
  <c r="AF79" i="1"/>
  <c r="AG95" i="1"/>
  <c r="Z95" i="1"/>
  <c r="AD95" i="1" s="1"/>
  <c r="AF95" i="1"/>
  <c r="AH87" i="1"/>
  <c r="Z31" i="1"/>
  <c r="AD31" i="1" s="1"/>
  <c r="AG31" i="1"/>
  <c r="AF31" i="1"/>
  <c r="Z38" i="1"/>
  <c r="AD38" i="1" s="1"/>
  <c r="AG38" i="1"/>
  <c r="AF38" i="1"/>
  <c r="U38" i="1"/>
  <c r="S38" i="1" s="1"/>
  <c r="V38" i="1" s="1"/>
  <c r="P38" i="1" s="1"/>
  <c r="Q38" i="1" s="1"/>
  <c r="AG84" i="1"/>
  <c r="Z84" i="1"/>
  <c r="AD84" i="1" s="1"/>
  <c r="AF84" i="1"/>
  <c r="AH43" i="1"/>
  <c r="Z49" i="1"/>
  <c r="AD49" i="1" s="1"/>
  <c r="AG49" i="1"/>
  <c r="U49" i="1"/>
  <c r="S49" i="1" s="1"/>
  <c r="V49" i="1" s="1"/>
  <c r="P49" i="1" s="1"/>
  <c r="Q49" i="1" s="1"/>
  <c r="AF49" i="1"/>
  <c r="AG68" i="1"/>
  <c r="Z68" i="1"/>
  <c r="AD68" i="1" s="1"/>
  <c r="AF68" i="1"/>
  <c r="AG77" i="1"/>
  <c r="AH77" i="1" s="1"/>
  <c r="Z77" i="1"/>
  <c r="AD77" i="1" s="1"/>
  <c r="AF77" i="1"/>
  <c r="AG103" i="1"/>
  <c r="AF103" i="1"/>
  <c r="Z103" i="1"/>
  <c r="AD103" i="1" s="1"/>
  <c r="Z23" i="1"/>
  <c r="AD23" i="1" s="1"/>
  <c r="AG23" i="1"/>
  <c r="AF23" i="1"/>
  <c r="U72" i="1"/>
  <c r="S72" i="1" s="1"/>
  <c r="V72" i="1" s="1"/>
  <c r="P72" i="1" s="1"/>
  <c r="Q72" i="1" s="1"/>
  <c r="Z81" i="1"/>
  <c r="AD81" i="1" s="1"/>
  <c r="AG81" i="1"/>
  <c r="AF81" i="1"/>
  <c r="Z73" i="1"/>
  <c r="AD73" i="1" s="1"/>
  <c r="AG73" i="1"/>
  <c r="AF73" i="1"/>
  <c r="AH102" i="1"/>
  <c r="AH52" i="1"/>
  <c r="AG61" i="1"/>
  <c r="AF61" i="1"/>
  <c r="Z61" i="1"/>
  <c r="AD61" i="1" s="1"/>
  <c r="U46" i="1"/>
  <c r="S46" i="1" s="1"/>
  <c r="V46" i="1" s="1"/>
  <c r="P46" i="1" s="1"/>
  <c r="Q46" i="1" s="1"/>
  <c r="AG99" i="1"/>
  <c r="Z99" i="1"/>
  <c r="AD99" i="1" s="1"/>
  <c r="AF99" i="1"/>
  <c r="Z37" i="1"/>
  <c r="AD37" i="1" s="1"/>
  <c r="AG37" i="1"/>
  <c r="AF37" i="1"/>
  <c r="Z27" i="1"/>
  <c r="AD27" i="1" s="1"/>
  <c r="AG27" i="1"/>
  <c r="AF27" i="1"/>
  <c r="AG24" i="1"/>
  <c r="AH24" i="1" s="1"/>
  <c r="Z24" i="1"/>
  <c r="AD24" i="1" s="1"/>
  <c r="AF24" i="1"/>
  <c r="Z58" i="1"/>
  <c r="AD58" i="1" s="1"/>
  <c r="AG58" i="1"/>
  <c r="AF58" i="1"/>
  <c r="Z78" i="1"/>
  <c r="AD78" i="1" s="1"/>
  <c r="AG78" i="1"/>
  <c r="AF78" i="1"/>
  <c r="Z40" i="1"/>
  <c r="AD40" i="1" s="1"/>
  <c r="AG40" i="1"/>
  <c r="U40" i="1"/>
  <c r="S40" i="1" s="1"/>
  <c r="V40" i="1" s="1"/>
  <c r="P40" i="1" s="1"/>
  <c r="Q40" i="1" s="1"/>
  <c r="AF40" i="1"/>
  <c r="Z75" i="1"/>
  <c r="AD75" i="1" s="1"/>
  <c r="AG75" i="1"/>
  <c r="AF75" i="1"/>
  <c r="AG100" i="1"/>
  <c r="AH100" i="1" s="1"/>
  <c r="Z100" i="1"/>
  <c r="AD100" i="1" s="1"/>
  <c r="AF100" i="1"/>
  <c r="AG101" i="1"/>
  <c r="AF101" i="1"/>
  <c r="Z101" i="1"/>
  <c r="AD101" i="1" s="1"/>
  <c r="U101" i="1"/>
  <c r="S101" i="1" s="1"/>
  <c r="V101" i="1" s="1"/>
  <c r="P101" i="1" s="1"/>
  <c r="Q101" i="1" s="1"/>
  <c r="AG70" i="1"/>
  <c r="Z70" i="1"/>
  <c r="AD70" i="1" s="1"/>
  <c r="AF70" i="1"/>
  <c r="U90" i="1"/>
  <c r="S90" i="1" s="1"/>
  <c r="V90" i="1" s="1"/>
  <c r="P90" i="1" s="1"/>
  <c r="Q90" i="1" s="1"/>
  <c r="AH97" i="1"/>
  <c r="U24" i="1"/>
  <c r="S24" i="1" s="1"/>
  <c r="V24" i="1" s="1"/>
  <c r="P24" i="1" s="1"/>
  <c r="Q24" i="1" s="1"/>
  <c r="Z33" i="1"/>
  <c r="AD33" i="1" s="1"/>
  <c r="AG33" i="1"/>
  <c r="AF33" i="1"/>
  <c r="U73" i="1"/>
  <c r="S73" i="1" s="1"/>
  <c r="V73" i="1" s="1"/>
  <c r="P73" i="1" s="1"/>
  <c r="Q73" i="1" s="1"/>
  <c r="U39" i="1"/>
  <c r="S39" i="1" s="1"/>
  <c r="V39" i="1" s="1"/>
  <c r="P39" i="1" s="1"/>
  <c r="Q39" i="1" s="1"/>
  <c r="U71" i="1"/>
  <c r="S71" i="1" s="1"/>
  <c r="V71" i="1" s="1"/>
  <c r="P71" i="1" s="1"/>
  <c r="Q71" i="1" s="1"/>
  <c r="U64" i="1"/>
  <c r="S64" i="1" s="1"/>
  <c r="V64" i="1" s="1"/>
  <c r="P64" i="1" s="1"/>
  <c r="Q64" i="1" s="1"/>
  <c r="U93" i="1"/>
  <c r="S93" i="1" s="1"/>
  <c r="V93" i="1" s="1"/>
  <c r="P93" i="1" s="1"/>
  <c r="Q93" i="1" s="1"/>
  <c r="AG93" i="1"/>
  <c r="AH93" i="1" s="1"/>
  <c r="Z93" i="1"/>
  <c r="AD93" i="1" s="1"/>
  <c r="AF93" i="1"/>
  <c r="U104" i="1"/>
  <c r="S104" i="1" s="1"/>
  <c r="V104" i="1" s="1"/>
  <c r="P104" i="1" s="1"/>
  <c r="Q104" i="1" s="1"/>
  <c r="Z105" i="1"/>
  <c r="AD105" i="1" s="1"/>
  <c r="AG105" i="1"/>
  <c r="AF105" i="1"/>
  <c r="U105" i="1"/>
  <c r="S105" i="1" s="1"/>
  <c r="V105" i="1" s="1"/>
  <c r="P105" i="1" s="1"/>
  <c r="Q105" i="1" s="1"/>
  <c r="U20" i="1"/>
  <c r="S20" i="1" s="1"/>
  <c r="V20" i="1" s="1"/>
  <c r="P20" i="1" s="1"/>
  <c r="Q20" i="1" s="1"/>
  <c r="AG26" i="1"/>
  <c r="Z26" i="1"/>
  <c r="AD26" i="1" s="1"/>
  <c r="U26" i="1"/>
  <c r="S26" i="1" s="1"/>
  <c r="V26" i="1" s="1"/>
  <c r="P26" i="1" s="1"/>
  <c r="Q26" i="1" s="1"/>
  <c r="AF26" i="1"/>
  <c r="U77" i="1"/>
  <c r="S77" i="1" s="1"/>
  <c r="V77" i="1" s="1"/>
  <c r="P77" i="1" s="1"/>
  <c r="Q77" i="1" s="1"/>
  <c r="AG89" i="1"/>
  <c r="AF89" i="1"/>
  <c r="Z89" i="1"/>
  <c r="AD89" i="1" s="1"/>
  <c r="AH17" i="1"/>
  <c r="AH58" i="1" l="1"/>
  <c r="AH81" i="1"/>
  <c r="AH23" i="1"/>
  <c r="AH103" i="1"/>
  <c r="AH31" i="1"/>
  <c r="AH36" i="1"/>
  <c r="AH71" i="1"/>
  <c r="AH89" i="1"/>
  <c r="AH70" i="1"/>
  <c r="AH101" i="1"/>
  <c r="AH78" i="1"/>
  <c r="AH37" i="1"/>
  <c r="AH99" i="1"/>
  <c r="AH61" i="1"/>
  <c r="AH73" i="1"/>
  <c r="AH49" i="1"/>
  <c r="AH38" i="1"/>
  <c r="AH95" i="1"/>
  <c r="AH39" i="1"/>
  <c r="AH56" i="1"/>
  <c r="AH47" i="1"/>
  <c r="AH30" i="1"/>
  <c r="AH42" i="1"/>
  <c r="AH62" i="1"/>
  <c r="AH69" i="1"/>
  <c r="AH64" i="1"/>
  <c r="AH32" i="1"/>
  <c r="AH59" i="1"/>
  <c r="AH18" i="1"/>
  <c r="AH19" i="1"/>
  <c r="AH44" i="1"/>
  <c r="AH26" i="1"/>
  <c r="AH105" i="1"/>
  <c r="AH33" i="1"/>
  <c r="AH75" i="1"/>
  <c r="AH40" i="1"/>
  <c r="AH27" i="1"/>
  <c r="AH68" i="1"/>
  <c r="AH84" i="1"/>
  <c r="AH34" i="1"/>
  <c r="AH63" i="1"/>
  <c r="AH55" i="1"/>
  <c r="AH20" i="1"/>
  <c r="AH104" i="1"/>
  <c r="AH53" i="1"/>
  <c r="AH67" i="1"/>
  <c r="AH66" i="1"/>
</calcChain>
</file>

<file path=xl/sharedStrings.xml><?xml version="1.0" encoding="utf-8"?>
<sst xmlns="http://schemas.openxmlformats.org/spreadsheetml/2006/main" count="3348" uniqueCount="670">
  <si>
    <t>File opened</t>
  </si>
  <si>
    <t>2022-07-13 21:29:24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</si>
  <si>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</si>
  <si>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</si>
  <si>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</si>
  <si>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</si>
  <si>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</si>
  <si>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</si>
  <si>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</si>
  <si>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</si>
  <si>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</si>
  <si>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</si>
  <si>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</si>
  <si>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</si>
  <si>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</si>
  <si>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Wed Jul 13 21:09</t>
  </si>
  <si>
    <t>H2O rangematch</t>
  </si>
  <si>
    <t>Wed Jul 13 21:15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</si>
  <si>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</si>
  <si>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</si>
  <si>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</si>
  <si>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</si>
  <si>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</si>
  <si>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</si>
  <si>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</si>
  <si>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</si>
  <si>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</si>
  <si>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21:29:24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</si>
  <si>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</si>
  <si>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</si>
  <si>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</si>
  <si>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</si>
  <si>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</si>
  <si>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</si>
  <si>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</si>
  <si>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</si>
  <si>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</si>
  <si>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</si>
  <si>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</si>
  <si>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</si>
  <si>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</si>
  <si>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</si>
  <si>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</si>
  <si>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</si>
  <si>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</si>
  <si>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</si>
  <si>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</si>
  <si>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</si>
  <si>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</si>
  <si>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</si>
  <si>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</si>
  <si>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</si>
  <si>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</si>
  <si>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</si>
  <si>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</si>
  <si>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</si>
  <si>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</si>
  <si>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</si>
  <si>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</si>
  <si>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</si>
  <si>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</si>
  <si>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</si>
  <si>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</si>
  <si>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</si>
  <si>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</si>
  <si>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</si>
  <si>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</si>
  <si>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</si>
  <si>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</si>
  <si>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</si>
  <si>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</si>
  <si>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</si>
  <si>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</si>
  <si>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</si>
  <si>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</si>
  <si>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</si>
  <si>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</si>
  <si>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</si>
  <si>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</si>
  <si>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</si>
  <si>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2.17038 81.4867 378.714 622.073 869.931 1070.7 1245.44 1390.37</t>
  </si>
  <si>
    <t>Fs_true</t>
  </si>
  <si>
    <t>-0.210988 100.374 401.589 601.358 802.165 1003.54 1200.66 1401.76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</si>
  <si>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</si>
  <si>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</si>
  <si>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</si>
  <si>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</si>
  <si>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</si>
  <si>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</si>
  <si>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</si>
  <si>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</si>
  <si>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</si>
  <si>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</si>
  <si>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</si>
  <si>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</si>
  <si>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</si>
  <si>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</si>
  <si>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</si>
  <si>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</si>
  <si>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</si>
  <si>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</si>
  <si>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</si>
  <si>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</si>
  <si>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</si>
  <si>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</si>
  <si>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</si>
  <si>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</si>
  <si>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</si>
  <si>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</si>
  <si>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</si>
  <si>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</si>
  <si>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</si>
  <si>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</si>
  <si>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</si>
  <si>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</si>
  <si>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</si>
  <si>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</si>
  <si>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</si>
  <si>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</si>
  <si>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</si>
  <si>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</si>
  <si>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</si>
  <si>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</si>
  <si>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</si>
  <si>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</si>
  <si>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</si>
  <si>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</si>
  <si>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</si>
  <si>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</si>
  <si>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</si>
  <si>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</si>
  <si>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</si>
  <si>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</si>
  <si>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</si>
  <si>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</si>
  <si>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</si>
  <si>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</si>
  <si>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</si>
  <si>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</si>
  <si>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</si>
  <si>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</si>
  <si>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</si>
  <si>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</si>
  <si>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</si>
  <si>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</si>
  <si>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</si>
  <si>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</si>
  <si>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</si>
  <si>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</si>
  <si>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</si>
  <si>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</si>
  <si>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</si>
  <si>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</si>
  <si>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</si>
  <si>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</si>
  <si>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</si>
  <si>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</si>
  <si>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</si>
  <si>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</si>
  <si>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</si>
  <si>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</si>
  <si>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</si>
  <si>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</si>
  <si>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</si>
  <si>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</si>
  <si>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</si>
  <si>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</si>
  <si>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</si>
  <si>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</si>
  <si>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</si>
  <si>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</si>
  <si>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</si>
  <si>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</si>
  <si>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</si>
  <si>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</si>
  <si>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</si>
  <si>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</si>
  <si>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</si>
  <si>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</si>
  <si>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</si>
  <si>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</si>
  <si>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</si>
  <si>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</si>
  <si>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</si>
  <si>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</si>
  <si>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</si>
  <si>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</si>
  <si>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</si>
  <si>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</si>
  <si>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</si>
  <si>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</si>
  <si>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</si>
  <si>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</si>
  <si>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</si>
  <si>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</si>
  <si>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</si>
  <si>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</si>
  <si>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</si>
  <si>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</si>
  <si>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</si>
  <si>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</si>
  <si>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</si>
  <si>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</si>
  <si>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</si>
  <si>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</si>
  <si>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</si>
  <si>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</si>
  <si>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</si>
  <si>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</si>
  <si>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</si>
  <si>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</si>
  <si>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</si>
  <si>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</si>
  <si>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</si>
  <si>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</si>
  <si>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</si>
  <si>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</si>
  <si>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</si>
  <si>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</si>
  <si>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</si>
  <si>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</si>
  <si>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</si>
  <si>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</si>
  <si>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</si>
  <si>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</si>
  <si>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</si>
  <si>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</si>
  <si>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</si>
  <si>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</si>
  <si>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</si>
  <si>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</si>
  <si>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</si>
  <si>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</si>
  <si>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</si>
  <si>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</si>
  <si>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</si>
  <si>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</si>
  <si>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</si>
  <si>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</si>
  <si>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</si>
  <si>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</si>
  <si>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</si>
  <si>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</si>
  <si>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</si>
  <si>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</si>
  <si>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</si>
  <si>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</si>
  <si>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</si>
  <si>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</si>
  <si>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</si>
  <si>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</si>
  <si>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</si>
  <si>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</si>
  <si>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</si>
  <si>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</si>
  <si>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</si>
  <si>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</si>
  <si>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</si>
  <si>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</si>
  <si>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</si>
  <si>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</si>
  <si>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</si>
  <si>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</si>
  <si>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</si>
  <si>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</si>
  <si>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</si>
  <si>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</si>
  <si>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</si>
  <si>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</si>
  <si>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</si>
  <si>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</si>
  <si>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</si>
  <si>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</si>
  <si>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</si>
  <si>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</si>
  <si>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</si>
  <si>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</si>
  <si>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</si>
  <si>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</si>
  <si>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</si>
  <si>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</si>
  <si>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</si>
  <si>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</si>
  <si>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</si>
  <si>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</si>
  <si>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</si>
  <si>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</si>
  <si>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</si>
  <si>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</si>
  <si>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</si>
  <si>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</si>
  <si>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</si>
  <si>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</si>
  <si>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</si>
  <si>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</si>
  <si>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</si>
  <si>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</si>
  <si>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</si>
  <si>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</si>
  <si>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</si>
  <si>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</si>
  <si>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</si>
  <si>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</si>
  <si>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</si>
  <si>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</si>
  <si>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</si>
  <si>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</si>
  <si>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</si>
  <si>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</si>
  <si>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</si>
  <si>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</si>
  <si>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</si>
  <si>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</si>
  <si>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</si>
  <si>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</si>
  <si>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</si>
  <si>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</si>
  <si>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</si>
  <si>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</si>
  <si>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</si>
  <si>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</si>
  <si>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</si>
  <si>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</si>
  <si>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</si>
  <si>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</si>
  <si>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</si>
  <si>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</si>
  <si>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</si>
  <si>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</si>
  <si>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</si>
  <si>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</si>
  <si>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</si>
  <si>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</si>
  <si>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</si>
  <si>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</si>
  <si>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</si>
  <si>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</si>
  <si>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</si>
  <si>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</si>
  <si>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</si>
  <si>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</si>
  <si>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</si>
  <si>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</si>
  <si>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</si>
  <si>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</si>
  <si>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</si>
  <si>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</si>
  <si>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</si>
  <si>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</si>
  <si>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</si>
  <si>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</si>
  <si>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</si>
  <si>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</si>
  <si>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</si>
  <si>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</si>
  <si>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</si>
  <si>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</si>
  <si>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</si>
  <si>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</si>
  <si>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</si>
  <si>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</si>
  <si>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</si>
  <si>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</si>
  <si>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</si>
  <si>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</si>
  <si>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</si>
  <si>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</si>
  <si>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</si>
  <si>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</si>
  <si>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</si>
  <si>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</si>
  <si>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</si>
  <si>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</si>
  <si>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</si>
  <si>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</si>
  <si>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</si>
  <si>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</si>
  <si>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</si>
  <si>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</si>
  <si>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</si>
  <si>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</si>
  <si>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</si>
  <si>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</si>
  <si>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</si>
  <si>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</si>
  <si>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</si>
  <si>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</si>
  <si>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</si>
  <si>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</si>
  <si>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</si>
  <si>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</si>
  <si>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</si>
  <si>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20220713 21:41:51</t>
  </si>
  <si>
    <t>21:41:51</t>
  </si>
  <si>
    <t>none</t>
  </si>
  <si>
    <t>large</t>
  </si>
  <si>
    <t>12</t>
  </si>
  <si>
    <t>LCOR-383</t>
  </si>
  <si>
    <t>-</t>
  </si>
  <si>
    <t>0: Broadleaf</t>
  </si>
  <si>
    <t>21:42:16</t>
  </si>
  <si>
    <t>2/2</t>
  </si>
  <si>
    <t>00000000</t>
  </si>
  <si>
    <t>iiiiiiii</t>
  </si>
  <si>
    <t>off</t>
  </si>
  <si>
    <t>on</t>
  </si>
  <si>
    <t>20220713 21:45:33</t>
  </si>
  <si>
    <t>21:45:33</t>
  </si>
  <si>
    <t>1/2</t>
  </si>
  <si>
    <t>20220713 21:46:48</t>
  </si>
  <si>
    <t>21:46:48</t>
  </si>
  <si>
    <t>21:47:15</t>
  </si>
  <si>
    <t>20220713 21:48:31</t>
  </si>
  <si>
    <t>21:48:31</t>
  </si>
  <si>
    <t>21:48:57</t>
  </si>
  <si>
    <t>20220713 21:50:13</t>
  </si>
  <si>
    <t>21:50:13</t>
  </si>
  <si>
    <t>21:50:29</t>
  </si>
  <si>
    <t>20220713 21:51:45</t>
  </si>
  <si>
    <t>21:51:45</t>
  </si>
  <si>
    <t>21:52:02</t>
  </si>
  <si>
    <t>20220713 21:53:17</t>
  </si>
  <si>
    <t>21:53:17</t>
  </si>
  <si>
    <t>21:53:40</t>
  </si>
  <si>
    <t>20220713 21:54:56</t>
  </si>
  <si>
    <t>21:54:56</t>
  </si>
  <si>
    <t>21:55:17</t>
  </si>
  <si>
    <t>20220713 21:56:33</t>
  </si>
  <si>
    <t>21:56:33</t>
  </si>
  <si>
    <t>20220713 21:57:49</t>
  </si>
  <si>
    <t>21:57:49</t>
  </si>
  <si>
    <t>21:58:17</t>
  </si>
  <si>
    <t>20220713 21:59:33</t>
  </si>
  <si>
    <t>21:59:33</t>
  </si>
  <si>
    <t>21:59:53</t>
  </si>
  <si>
    <t>20220713 22:01:09</t>
  </si>
  <si>
    <t>22:01:09</t>
  </si>
  <si>
    <t>22:01:28</t>
  </si>
  <si>
    <t>20220713 22:02:44</t>
  </si>
  <si>
    <t>22:02:44</t>
  </si>
  <si>
    <t>22:03:15</t>
  </si>
  <si>
    <t>20220713 22:04:31</t>
  </si>
  <si>
    <t>22:04:31</t>
  </si>
  <si>
    <t>22:04:55</t>
  </si>
  <si>
    <t>20220713 22:06:11</t>
  </si>
  <si>
    <t>22:06:11</t>
  </si>
  <si>
    <t>22:06:43</t>
  </si>
  <si>
    <t>20220713 22:20:08</t>
  </si>
  <si>
    <t>22:20:08</t>
  </si>
  <si>
    <t>LCOR-001</t>
  </si>
  <si>
    <t>22:20:36</t>
  </si>
  <si>
    <t>20220713 22:22:57</t>
  </si>
  <si>
    <t>22:22:57</t>
  </si>
  <si>
    <t>20220713 22:24:12</t>
  </si>
  <si>
    <t>22:24:12</t>
  </si>
  <si>
    <t>22:24:32</t>
  </si>
  <si>
    <t>20220713 22:25:48</t>
  </si>
  <si>
    <t>22:25:48</t>
  </si>
  <si>
    <t>22:26:06</t>
  </si>
  <si>
    <t>20220713 22:27:22</t>
  </si>
  <si>
    <t>22:27:22</t>
  </si>
  <si>
    <t>22:27:39</t>
  </si>
  <si>
    <t>20220713 22:28:55</t>
  </si>
  <si>
    <t>22:28:55</t>
  </si>
  <si>
    <t>22:29:13</t>
  </si>
  <si>
    <t>20220713 22:30:29</t>
  </si>
  <si>
    <t>22:30:29</t>
  </si>
  <si>
    <t>22:30:47</t>
  </si>
  <si>
    <t>20220713 22:32:03</t>
  </si>
  <si>
    <t>22:32:03</t>
  </si>
  <si>
    <t>22:32:22</t>
  </si>
  <si>
    <t>20220713 22:33:38</t>
  </si>
  <si>
    <t>22:33:38</t>
  </si>
  <si>
    <t>20220713 22:34:54</t>
  </si>
  <si>
    <t>22:34:54</t>
  </si>
  <si>
    <t>22:35:19</t>
  </si>
  <si>
    <t>20220713 22:36:35</t>
  </si>
  <si>
    <t>22:36:35</t>
  </si>
  <si>
    <t>22:36:53</t>
  </si>
  <si>
    <t>0/2</t>
  </si>
  <si>
    <t>20220713 22:38:09</t>
  </si>
  <si>
    <t>22:38:09</t>
  </si>
  <si>
    <t>22:38:48</t>
  </si>
  <si>
    <t>20220713 22:40:04</t>
  </si>
  <si>
    <t>22:40:04</t>
  </si>
  <si>
    <t>22:40:39</t>
  </si>
  <si>
    <t>20220713 22:41:55</t>
  </si>
  <si>
    <t>22:41:55</t>
  </si>
  <si>
    <t>22:42:18</t>
  </si>
  <si>
    <t>20220713 22:43:34</t>
  </si>
  <si>
    <t>22:43:34</t>
  </si>
  <si>
    <t>22:43:59</t>
  </si>
  <si>
    <t>20220713 23:08:42</t>
  </si>
  <si>
    <t>23:08:42</t>
  </si>
  <si>
    <t>LCOR-546</t>
  </si>
  <si>
    <t>23:09:06</t>
  </si>
  <si>
    <t>20220713 23:12:41</t>
  </si>
  <si>
    <t>23:12:41</t>
  </si>
  <si>
    <t>20220713 23:13:56</t>
  </si>
  <si>
    <t>23:13:56</t>
  </si>
  <si>
    <t>23:14:14</t>
  </si>
  <si>
    <t>20220713 23:15:30</t>
  </si>
  <si>
    <t>23:15:30</t>
  </si>
  <si>
    <t>23:15:50</t>
  </si>
  <si>
    <t>20220713 23:17:06</t>
  </si>
  <si>
    <t>23:17:06</t>
  </si>
  <si>
    <t>23:17:25</t>
  </si>
  <si>
    <t>20220713 23:18:42</t>
  </si>
  <si>
    <t>23:18:42</t>
  </si>
  <si>
    <t>23:19:05</t>
  </si>
  <si>
    <t>20220713 23:20:21</t>
  </si>
  <si>
    <t>23:20:21</t>
  </si>
  <si>
    <t>23:20:44</t>
  </si>
  <si>
    <t>20220713 23:22:00</t>
  </si>
  <si>
    <t>23:22:00</t>
  </si>
  <si>
    <t>23:22:24</t>
  </si>
  <si>
    <t>20220713 23:23:40</t>
  </si>
  <si>
    <t>23:23:40</t>
  </si>
  <si>
    <t>20220713 23:24:55</t>
  </si>
  <si>
    <t>23:24:55</t>
  </si>
  <si>
    <t>23:25:17</t>
  </si>
  <si>
    <t>20220713 23:26:33</t>
  </si>
  <si>
    <t>23:26:33</t>
  </si>
  <si>
    <t>23:26:56</t>
  </si>
  <si>
    <t>20220713 23:28:12</t>
  </si>
  <si>
    <t>23:28:12</t>
  </si>
  <si>
    <t>23:28:46</t>
  </si>
  <si>
    <t>20220713 23:30:02</t>
  </si>
  <si>
    <t>23:30:02</t>
  </si>
  <si>
    <t>23:30:28</t>
  </si>
  <si>
    <t>20220713 23:31:44</t>
  </si>
  <si>
    <t>23:31:44</t>
  </si>
  <si>
    <t>23:32:11</t>
  </si>
  <si>
    <t>20220713 23:33:27</t>
  </si>
  <si>
    <t>23:33:27</t>
  </si>
  <si>
    <t>23:33:57</t>
  </si>
  <si>
    <t>20220713 23:48:43</t>
  </si>
  <si>
    <t>23:48:43</t>
  </si>
  <si>
    <t>small</t>
  </si>
  <si>
    <t>LCOR-501</t>
  </si>
  <si>
    <t>23:49:04</t>
  </si>
  <si>
    <t>20220713 23:52:22</t>
  </si>
  <si>
    <t>23:52:22</t>
  </si>
  <si>
    <t>20220713 23:53:38</t>
  </si>
  <si>
    <t>23:53:38</t>
  </si>
  <si>
    <t>23:53:58</t>
  </si>
  <si>
    <t>20220713 23:55:14</t>
  </si>
  <si>
    <t>23:55:14</t>
  </si>
  <si>
    <t>23:55:35</t>
  </si>
  <si>
    <t>20220713 23:56:51</t>
  </si>
  <si>
    <t>23:56:51</t>
  </si>
  <si>
    <t>23:57:09</t>
  </si>
  <si>
    <t>20220713 23:58:25</t>
  </si>
  <si>
    <t>23:58:25</t>
  </si>
  <si>
    <t>23:58:45</t>
  </si>
  <si>
    <t>20220714 00:00:01</t>
  </si>
  <si>
    <t>00:00:01</t>
  </si>
  <si>
    <t>00:00:22</t>
  </si>
  <si>
    <t>20220714 00:01:38</t>
  </si>
  <si>
    <t>00:01:38</t>
  </si>
  <si>
    <t>00:01:59</t>
  </si>
  <si>
    <t>20220714 00:03:15</t>
  </si>
  <si>
    <t>00:03:15</t>
  </si>
  <si>
    <t>20220714 00:04:30</t>
  </si>
  <si>
    <t>00:04:30</t>
  </si>
  <si>
    <t>00:04:53</t>
  </si>
  <si>
    <t>20220714 00:06:09</t>
  </si>
  <si>
    <t>00:06:09</t>
  </si>
  <si>
    <t>00:06:44</t>
  </si>
  <si>
    <t>20220714 00:08:00</t>
  </si>
  <si>
    <t>00:08:00</t>
  </si>
  <si>
    <t>00:08:25</t>
  </si>
  <si>
    <t>20220714 00:09:41</t>
  </si>
  <si>
    <t>00:09:41</t>
  </si>
  <si>
    <t>00:10:11</t>
  </si>
  <si>
    <t>20220714 00:11:27</t>
  </si>
  <si>
    <t>00:11:27</t>
  </si>
  <si>
    <t>00:12:03</t>
  </si>
  <si>
    <t>20220714 00:13:19</t>
  </si>
  <si>
    <t>00:13:19</t>
  </si>
  <si>
    <t>00:13:53</t>
  </si>
  <si>
    <t>20220714 01:04:22</t>
  </si>
  <si>
    <t>01:04:22</t>
  </si>
  <si>
    <t>10</t>
  </si>
  <si>
    <t>LCOR-219</t>
  </si>
  <si>
    <t>01:04:40</t>
  </si>
  <si>
    <t>20220714 01:07:16</t>
  </si>
  <si>
    <t>01:07:16</t>
  </si>
  <si>
    <t>20220714 01:08:32</t>
  </si>
  <si>
    <t>01:08:32</t>
  </si>
  <si>
    <t>01:09:01</t>
  </si>
  <si>
    <t>20220714 01:10:17</t>
  </si>
  <si>
    <t>01:10:17</t>
  </si>
  <si>
    <t>01:10:34</t>
  </si>
  <si>
    <t>20220714 01:11:50</t>
  </si>
  <si>
    <t>01:11:50</t>
  </si>
  <si>
    <t>01:12:08</t>
  </si>
  <si>
    <t>20220714 01:13:24</t>
  </si>
  <si>
    <t>01:13:24</t>
  </si>
  <si>
    <t>01:13:46</t>
  </si>
  <si>
    <t>20220714 01:15:02</t>
  </si>
  <si>
    <t>01:15:02</t>
  </si>
  <si>
    <t>01:15:21</t>
  </si>
  <si>
    <t>20220714 01:16:37</t>
  </si>
  <si>
    <t>01:16:37</t>
  </si>
  <si>
    <t>01:17:01</t>
  </si>
  <si>
    <t>20220714 01:18:17</t>
  </si>
  <si>
    <t>01:18:17</t>
  </si>
  <si>
    <t>20220714 01:19:32</t>
  </si>
  <si>
    <t>01:19:32</t>
  </si>
  <si>
    <t>01:19:50</t>
  </si>
  <si>
    <t>20220714 01:21:06</t>
  </si>
  <si>
    <t>01:21:06</t>
  </si>
  <si>
    <t>01:21:38</t>
  </si>
  <si>
    <t>20220714 01:22:54</t>
  </si>
  <si>
    <t>01:22:54</t>
  </si>
  <si>
    <t>01:23:14</t>
  </si>
  <si>
    <t>20220714 01:24:30</t>
  </si>
  <si>
    <t>01:24:30</t>
  </si>
  <si>
    <t>01:24:59</t>
  </si>
  <si>
    <t>20220714 01:26:15</t>
  </si>
  <si>
    <t>01:26:15</t>
  </si>
  <si>
    <t>01:26:39</t>
  </si>
  <si>
    <t>20220714 01:27:55</t>
  </si>
  <si>
    <t>01:27:55</t>
  </si>
  <si>
    <t>01:28:27</t>
  </si>
  <si>
    <t>20220714 01:43:26</t>
  </si>
  <si>
    <t>01:43:26</t>
  </si>
  <si>
    <t>LCOR-033</t>
  </si>
  <si>
    <t>01:38:28</t>
  </si>
  <si>
    <t>20220714 01:46:15</t>
  </si>
  <si>
    <t>01:46:15</t>
  </si>
  <si>
    <t>20220714 01:47:31</t>
  </si>
  <si>
    <t>01:47:31</t>
  </si>
  <si>
    <t>01:47:54</t>
  </si>
  <si>
    <t>20220714 01:49:10</t>
  </si>
  <si>
    <t>01:49:10</t>
  </si>
  <si>
    <t>01:49:27</t>
  </si>
  <si>
    <t>20220714 01:50:43</t>
  </si>
  <si>
    <t>01:50:43</t>
  </si>
  <si>
    <t>01:51:01</t>
  </si>
  <si>
    <t>20220714 01:52:17</t>
  </si>
  <si>
    <t>01:52:17</t>
  </si>
  <si>
    <t>01:52:36</t>
  </si>
  <si>
    <t>20220714 01:53:52</t>
  </si>
  <si>
    <t>01:53:52</t>
  </si>
  <si>
    <t>01:54:19</t>
  </si>
  <si>
    <t>20220714 01:55:35</t>
  </si>
  <si>
    <t>01:55:35</t>
  </si>
  <si>
    <t>01:55:59</t>
  </si>
  <si>
    <t>20220714 01:57:15</t>
  </si>
  <si>
    <t>01:57:15</t>
  </si>
  <si>
    <t>20220714 01:58:31</t>
  </si>
  <si>
    <t>01:58:31</t>
  </si>
  <si>
    <t>01:58:58</t>
  </si>
  <si>
    <t>20220714 02:00:14</t>
  </si>
  <si>
    <t>02:00:14</t>
  </si>
  <si>
    <t>02:00:38</t>
  </si>
  <si>
    <t>20220714 02:01:54</t>
  </si>
  <si>
    <t>02:01:54</t>
  </si>
  <si>
    <t>02:02:18</t>
  </si>
  <si>
    <t>20220714 02:03:34</t>
  </si>
  <si>
    <t>02:03:34</t>
  </si>
  <si>
    <t>02:04:05</t>
  </si>
  <si>
    <t>20220714 02:05:21</t>
  </si>
  <si>
    <t>02:05:21</t>
  </si>
  <si>
    <t>02:05:57</t>
  </si>
  <si>
    <t>20220714 02:07:13</t>
  </si>
  <si>
    <t>02:07:13</t>
  </si>
  <si>
    <t>02:07:41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</si>
</sst>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F106"/>
  <sheetViews>
    <sheetView tabSelected="1" workbookViewId="0">
      <selection activeCell="Q96" sqref="Q96"/>
    </sheetView>
  </sheetViews>
  <sheetFormatPr baseColWidth="10" defaultColWidth="8.83203125" defaultRowHeight="15" x14ac:dyDescent="0.2"/>
  <sheetData>
    <row r="2" spans="1:266" x14ac:dyDescent="0.2">
      <c r="A2" t="s">
        <v>29</v>
      </c>
      <c r="B2" t="s">
        <v>30</v>
      </c>
      <c r="C2" t="s">
        <v>31</v>
      </c>
    </row>
    <row r="3" spans="1:266" x14ac:dyDescent="0.2">
      <c r="B3">
        <v>4</v>
      </c>
      <c r="C3">
        <v>21</v>
      </c>
    </row>
    <row r="4" spans="1:26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6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66" x14ac:dyDescent="0.2">
      <c r="B7">
        <v>0</v>
      </c>
      <c r="C7">
        <v>0</v>
      </c>
      <c r="D7">
        <v>0</v>
      </c>
      <c r="E7">
        <v>1</v>
      </c>
    </row>
    <row r="8" spans="1:26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6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66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6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6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6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</row>
    <row r="15" spans="1:266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171</v>
      </c>
      <c r="BY15" t="s">
        <v>179</v>
      </c>
      <c r="BZ15" t="s">
        <v>145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115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106</v>
      </c>
      <c r="EP15" t="s">
        <v>109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</row>
    <row r="16" spans="1:266" x14ac:dyDescent="0.2">
      <c r="B16" t="s">
        <v>365</v>
      </c>
      <c r="C16" t="s">
        <v>365</v>
      </c>
      <c r="F16" t="s">
        <v>365</v>
      </c>
      <c r="K16" t="s">
        <v>365</v>
      </c>
      <c r="L16" t="s">
        <v>366</v>
      </c>
      <c r="M16" t="s">
        <v>367</v>
      </c>
      <c r="N16" t="s">
        <v>368</v>
      </c>
      <c r="O16" t="s">
        <v>369</v>
      </c>
      <c r="P16" t="s">
        <v>369</v>
      </c>
      <c r="Q16" t="s">
        <v>202</v>
      </c>
      <c r="R16" t="s">
        <v>202</v>
      </c>
      <c r="S16" t="s">
        <v>366</v>
      </c>
      <c r="T16" t="s">
        <v>366</v>
      </c>
      <c r="U16" t="s">
        <v>366</v>
      </c>
      <c r="V16" t="s">
        <v>366</v>
      </c>
      <c r="W16" t="s">
        <v>370</v>
      </c>
      <c r="X16" t="s">
        <v>371</v>
      </c>
      <c r="Y16" t="s">
        <v>371</v>
      </c>
      <c r="Z16" t="s">
        <v>372</v>
      </c>
      <c r="AA16" t="s">
        <v>373</v>
      </c>
      <c r="AB16" t="s">
        <v>372</v>
      </c>
      <c r="AC16" t="s">
        <v>372</v>
      </c>
      <c r="AD16" t="s">
        <v>372</v>
      </c>
      <c r="AE16" t="s">
        <v>370</v>
      </c>
      <c r="AF16" t="s">
        <v>370</v>
      </c>
      <c r="AG16" t="s">
        <v>370</v>
      </c>
      <c r="AH16" t="s">
        <v>370</v>
      </c>
      <c r="AI16" t="s">
        <v>374</v>
      </c>
      <c r="AJ16" t="s">
        <v>373</v>
      </c>
      <c r="AL16" t="s">
        <v>373</v>
      </c>
      <c r="AM16" t="s">
        <v>374</v>
      </c>
      <c r="AS16" t="s">
        <v>368</v>
      </c>
      <c r="AZ16" t="s">
        <v>368</v>
      </c>
      <c r="BA16" t="s">
        <v>368</v>
      </c>
      <c r="BB16" t="s">
        <v>368</v>
      </c>
      <c r="BC16" t="s">
        <v>375</v>
      </c>
      <c r="BQ16" t="s">
        <v>376</v>
      </c>
      <c r="BR16" t="s">
        <v>376</v>
      </c>
      <c r="BS16" t="s">
        <v>376</v>
      </c>
      <c r="BT16" t="s">
        <v>368</v>
      </c>
      <c r="BV16" t="s">
        <v>377</v>
      </c>
      <c r="BY16" t="s">
        <v>376</v>
      </c>
      <c r="CD16" t="s">
        <v>365</v>
      </c>
      <c r="CE16" t="s">
        <v>365</v>
      </c>
      <c r="CF16" t="s">
        <v>365</v>
      </c>
      <c r="CG16" t="s">
        <v>365</v>
      </c>
      <c r="CH16" t="s">
        <v>368</v>
      </c>
      <c r="CI16" t="s">
        <v>368</v>
      </c>
      <c r="CK16" t="s">
        <v>378</v>
      </c>
      <c r="CL16" t="s">
        <v>379</v>
      </c>
      <c r="CO16" t="s">
        <v>366</v>
      </c>
      <c r="CP16" t="s">
        <v>365</v>
      </c>
      <c r="CQ16" t="s">
        <v>369</v>
      </c>
      <c r="CR16" t="s">
        <v>369</v>
      </c>
      <c r="CS16" t="s">
        <v>380</v>
      </c>
      <c r="CT16" t="s">
        <v>380</v>
      </c>
      <c r="CU16" t="s">
        <v>369</v>
      </c>
      <c r="CV16" t="s">
        <v>380</v>
      </c>
      <c r="CW16" t="s">
        <v>374</v>
      </c>
      <c r="CX16" t="s">
        <v>372</v>
      </c>
      <c r="CY16" t="s">
        <v>372</v>
      </c>
      <c r="CZ16" t="s">
        <v>371</v>
      </c>
      <c r="DA16" t="s">
        <v>371</v>
      </c>
      <c r="DB16" t="s">
        <v>371</v>
      </c>
      <c r="DC16" t="s">
        <v>371</v>
      </c>
      <c r="DD16" t="s">
        <v>371</v>
      </c>
      <c r="DE16" t="s">
        <v>381</v>
      </c>
      <c r="DF16" t="s">
        <v>368</v>
      </c>
      <c r="DG16" t="s">
        <v>368</v>
      </c>
      <c r="DH16" t="s">
        <v>369</v>
      </c>
      <c r="DI16" t="s">
        <v>369</v>
      </c>
      <c r="DJ16" t="s">
        <v>369</v>
      </c>
      <c r="DK16" t="s">
        <v>380</v>
      </c>
      <c r="DL16" t="s">
        <v>369</v>
      </c>
      <c r="DM16" t="s">
        <v>380</v>
      </c>
      <c r="DN16" t="s">
        <v>372</v>
      </c>
      <c r="DO16" t="s">
        <v>372</v>
      </c>
      <c r="DP16" t="s">
        <v>371</v>
      </c>
      <c r="DQ16" t="s">
        <v>371</v>
      </c>
      <c r="DR16" t="s">
        <v>368</v>
      </c>
      <c r="DW16" t="s">
        <v>368</v>
      </c>
      <c r="DZ16" t="s">
        <v>371</v>
      </c>
      <c r="EA16" t="s">
        <v>371</v>
      </c>
      <c r="EB16" t="s">
        <v>371</v>
      </c>
      <c r="EC16" t="s">
        <v>371</v>
      </c>
      <c r="ED16" t="s">
        <v>371</v>
      </c>
      <c r="EE16" t="s">
        <v>368</v>
      </c>
      <c r="EF16" t="s">
        <v>368</v>
      </c>
      <c r="EG16" t="s">
        <v>368</v>
      </c>
      <c r="EH16" t="s">
        <v>365</v>
      </c>
      <c r="EK16" t="s">
        <v>382</v>
      </c>
      <c r="EL16" t="s">
        <v>382</v>
      </c>
      <c r="EN16" t="s">
        <v>365</v>
      </c>
      <c r="EO16" t="s">
        <v>383</v>
      </c>
      <c r="EQ16" t="s">
        <v>365</v>
      </c>
      <c r="ER16" t="s">
        <v>365</v>
      </c>
      <c r="ET16" t="s">
        <v>384</v>
      </c>
      <c r="EU16" t="s">
        <v>385</v>
      </c>
      <c r="EV16" t="s">
        <v>384</v>
      </c>
      <c r="EW16" t="s">
        <v>385</v>
      </c>
      <c r="EX16" t="s">
        <v>384</v>
      </c>
      <c r="EY16" t="s">
        <v>385</v>
      </c>
      <c r="EZ16" t="s">
        <v>373</v>
      </c>
      <c r="FA16" t="s">
        <v>373</v>
      </c>
      <c r="FC16" t="s">
        <v>386</v>
      </c>
      <c r="FG16" t="s">
        <v>386</v>
      </c>
      <c r="FM16" t="s">
        <v>387</v>
      </c>
      <c r="FN16" t="s">
        <v>387</v>
      </c>
      <c r="GA16" t="s">
        <v>387</v>
      </c>
      <c r="GB16" t="s">
        <v>387</v>
      </c>
      <c r="GC16" t="s">
        <v>388</v>
      </c>
      <c r="GD16" t="s">
        <v>388</v>
      </c>
      <c r="GE16" t="s">
        <v>371</v>
      </c>
      <c r="GF16" t="s">
        <v>371</v>
      </c>
      <c r="GG16" t="s">
        <v>373</v>
      </c>
      <c r="GH16" t="s">
        <v>371</v>
      </c>
      <c r="GI16" t="s">
        <v>380</v>
      </c>
      <c r="GJ16" t="s">
        <v>373</v>
      </c>
      <c r="GK16" t="s">
        <v>373</v>
      </c>
      <c r="GM16" t="s">
        <v>387</v>
      </c>
      <c r="GN16" t="s">
        <v>387</v>
      </c>
      <c r="GO16" t="s">
        <v>387</v>
      </c>
      <c r="GP16" t="s">
        <v>387</v>
      </c>
      <c r="GQ16" t="s">
        <v>387</v>
      </c>
      <c r="GR16" t="s">
        <v>387</v>
      </c>
      <c r="GS16" t="s">
        <v>387</v>
      </c>
      <c r="GT16" t="s">
        <v>389</v>
      </c>
      <c r="GU16" t="s">
        <v>389</v>
      </c>
      <c r="GV16" t="s">
        <v>389</v>
      </c>
      <c r="GW16" t="s">
        <v>390</v>
      </c>
      <c r="GX16" t="s">
        <v>387</v>
      </c>
      <c r="GY16" t="s">
        <v>387</v>
      </c>
      <c r="GZ16" t="s">
        <v>387</v>
      </c>
      <c r="HA16" t="s">
        <v>387</v>
      </c>
      <c r="HB16" t="s">
        <v>387</v>
      </c>
      <c r="HC16" t="s">
        <v>387</v>
      </c>
      <c r="HD16" t="s">
        <v>387</v>
      </c>
      <c r="HE16" t="s">
        <v>387</v>
      </c>
      <c r="HF16" t="s">
        <v>387</v>
      </c>
      <c r="HG16" t="s">
        <v>387</v>
      </c>
      <c r="HH16" t="s">
        <v>387</v>
      </c>
      <c r="HI16" t="s">
        <v>387</v>
      </c>
      <c r="HP16" t="s">
        <v>387</v>
      </c>
      <c r="HQ16" t="s">
        <v>373</v>
      </c>
      <c r="HR16" t="s">
        <v>373</v>
      </c>
      <c r="HS16" t="s">
        <v>384</v>
      </c>
      <c r="HT16" t="s">
        <v>385</v>
      </c>
      <c r="HU16" t="s">
        <v>385</v>
      </c>
      <c r="HY16" t="s">
        <v>385</v>
      </c>
      <c r="IC16" t="s">
        <v>369</v>
      </c>
      <c r="ID16" t="s">
        <v>369</v>
      </c>
      <c r="IE16" t="s">
        <v>380</v>
      </c>
      <c r="IF16" t="s">
        <v>380</v>
      </c>
      <c r="IG16" t="s">
        <v>391</v>
      </c>
      <c r="IH16" t="s">
        <v>391</v>
      </c>
      <c r="II16" t="s">
        <v>387</v>
      </c>
      <c r="IJ16" t="s">
        <v>387</v>
      </c>
      <c r="IK16" t="s">
        <v>387</v>
      </c>
      <c r="IL16" t="s">
        <v>387</v>
      </c>
      <c r="IM16" t="s">
        <v>387</v>
      </c>
      <c r="IN16" t="s">
        <v>387</v>
      </c>
      <c r="IO16" t="s">
        <v>371</v>
      </c>
      <c r="IP16" t="s">
        <v>387</v>
      </c>
      <c r="IR16" t="s">
        <v>374</v>
      </c>
      <c r="IS16" t="s">
        <v>374</v>
      </c>
      <c r="IT16" t="s">
        <v>371</v>
      </c>
      <c r="IU16" t="s">
        <v>371</v>
      </c>
      <c r="IV16" t="s">
        <v>371</v>
      </c>
      <c r="IW16" t="s">
        <v>371</v>
      </c>
      <c r="IX16" t="s">
        <v>371</v>
      </c>
      <c r="IY16" t="s">
        <v>373</v>
      </c>
      <c r="IZ16" t="s">
        <v>373</v>
      </c>
      <c r="JA16" t="s">
        <v>373</v>
      </c>
      <c r="JB16" t="s">
        <v>371</v>
      </c>
      <c r="JC16" t="s">
        <v>369</v>
      </c>
      <c r="JD16" t="s">
        <v>380</v>
      </c>
      <c r="JE16" t="s">
        <v>373</v>
      </c>
      <c r="JF16" t="s">
        <v>373</v>
      </c>
    </row>
    <row r="17" spans="1:266" x14ac:dyDescent="0.2">
      <c r="A17">
        <v>1</v>
      </c>
      <c r="B17">
        <v>1657766511</v>
      </c>
      <c r="C17">
        <v>0</v>
      </c>
      <c r="D17" t="s">
        <v>392</v>
      </c>
      <c r="E17" t="s">
        <v>393</v>
      </c>
      <c r="F17" t="s">
        <v>394</v>
      </c>
      <c r="H17" t="s">
        <v>395</v>
      </c>
      <c r="I17" t="s">
        <v>396</v>
      </c>
      <c r="J17" t="s">
        <v>397</v>
      </c>
      <c r="K17">
        <v>1657766511</v>
      </c>
      <c r="L17">
        <f t="shared" ref="L17:L48" si="0">(M17)/1000</f>
        <v>2.9430651766615703E-3</v>
      </c>
      <c r="M17">
        <f t="shared" ref="M17:M48" si="1">1000*CW17*AK17*(CS17-CT17)/(100*CL17*(1000-AK17*CS17))</f>
        <v>2.9430651766615701</v>
      </c>
      <c r="N17">
        <f t="shared" ref="N17:N48" si="2">CW17*AK17*(CR17-CQ17*(1000-AK17*CT17)/(1000-AK17*CS17))/(100*CL17)</f>
        <v>17.916244602748389</v>
      </c>
      <c r="O17">
        <f t="shared" ref="O17:O48" si="3">CQ17 - IF(AK17&gt;1, N17*CL17*100/(AM17*DE17), 0)</f>
        <v>390.92599999999999</v>
      </c>
      <c r="P17">
        <f t="shared" ref="P17:P48" si="4">((V17-L17/2)*O17-N17)/(V17+L17/2)</f>
        <v>259.01840075046943</v>
      </c>
      <c r="Q17">
        <f t="shared" ref="Q17:Q48" si="5">P17*(CX17+CY17)/1000</f>
        <v>26.255790532801264</v>
      </c>
      <c r="R17">
        <f t="shared" ref="R17:R48" si="6">(CQ17 - IF(AK17&gt;1, N17*CL17*100/(AM17*DE17), 0))*(CX17+CY17)/1000</f>
        <v>39.626803115481998</v>
      </c>
      <c r="S17">
        <f t="shared" ref="S17:S48" si="7">2/((1/U17-1/T17)+SIGN(U17)*SQRT((1/U17-1/T17)*(1/U17-1/T17) + 4*CM17/((CM17+1)*(CM17+1))*(2*1/U17*1/T17-1/T17*1/T17)))</f>
        <v>0.24110510303182939</v>
      </c>
      <c r="T17">
        <f t="shared" ref="T17:T48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2.1458285751214978</v>
      </c>
      <c r="U17">
        <f t="shared" ref="U17:U48" si="9">L17*(1000-(1000*0.61365*EXP(17.502*Y17/(240.97+Y17))/(CX17+CY17)+CS17)/2)/(1000*0.61365*EXP(17.502*Y17/(240.97+Y17))/(CX17+CY17)-CS17)</f>
        <v>0.22700250954786336</v>
      </c>
      <c r="V17">
        <f t="shared" ref="V17:V48" si="10">1/((CM17+1)/(S17/1.6)+1/(T17/1.37)) + CM17/((CM17+1)/(S17/1.6) + CM17/(T17/1.37))</f>
        <v>0.14307484236260179</v>
      </c>
      <c r="W17">
        <f t="shared" ref="W17:W48" si="11">(CH17*CK17)</f>
        <v>241.78485000000001</v>
      </c>
      <c r="X17">
        <f t="shared" ref="X17:X48" si="12">(CZ17+(W17+2*0.95*0.0000000567*(((CZ17+$B$7)+273)^4-(CZ17+273)^4)-44100*L17)/(1.84*29.3*T17+8*0.95*0.0000000567*(CZ17+273)^3))</f>
        <v>27.075979377967048</v>
      </c>
      <c r="Y17">
        <f t="shared" ref="Y17:Y48" si="13">($C$7*DA17+$D$7*DB17+$E$7*X17)</f>
        <v>27.075979377967048</v>
      </c>
      <c r="Z17">
        <f t="shared" ref="Z17:Z48" si="14">0.61365*EXP(17.502*Y17/(240.97+Y17))</f>
        <v>3.5951626811210673</v>
      </c>
      <c r="AA17">
        <f t="shared" ref="AA17:AA48" si="15">(AB17/AC17*100)</f>
        <v>67.944188245963502</v>
      </c>
      <c r="AB17">
        <f t="shared" ref="AB17:AB48" si="16">CS17*(CX17+CY17)/1000</f>
        <v>2.3192960901120996</v>
      </c>
      <c r="AC17">
        <f t="shared" ref="AC17:AC48" si="17">0.61365*EXP(17.502*CZ17/(240.97+CZ17))</f>
        <v>3.4135312378978742</v>
      </c>
      <c r="AD17">
        <f t="shared" ref="AD17:AD48" si="18">(Z17-CS17*(CX17+CY17)/1000)</f>
        <v>1.2758665910089677</v>
      </c>
      <c r="AE17">
        <f t="shared" ref="AE17:AE48" si="19">(-L17*44100)</f>
        <v>-129.78917429077524</v>
      </c>
      <c r="AF17">
        <f t="shared" ref="AF17:AF48" si="20">2*29.3*T17*0.92*(CZ17-Y17)</f>
        <v>-101.8359210193079</v>
      </c>
      <c r="AG17">
        <f t="shared" ref="AG17:AG48" si="21">2*0.95*0.0000000567*(((CZ17+$B$7)+273)^4-(Y17+273)^4)</f>
        <v>-10.204680021648615</v>
      </c>
      <c r="AH17">
        <f t="shared" ref="AH17:AH48" si="22">W17+AG17+AE17+AF17</f>
        <v>-4.4925331731747065E-2</v>
      </c>
      <c r="AI17">
        <v>0</v>
      </c>
      <c r="AJ17">
        <v>0</v>
      </c>
      <c r="AK17">
        <f t="shared" ref="AK17:AK48" si="23">IF(AI17*$H$13&gt;=AM17,1,(AM17/(AM17-AI17*$H$13)))</f>
        <v>1</v>
      </c>
      <c r="AL17">
        <f t="shared" ref="AL17:AL48" si="24">(AK17-1)*100</f>
        <v>0</v>
      </c>
      <c r="AM17">
        <f t="shared" ref="AM17:AM48" si="25">MAX(0,($B$13+$C$13*DE17)/(1+$D$13*DE17)*CX17/(CZ17+273)*$E$13)</f>
        <v>31727.826436026695</v>
      </c>
      <c r="AN17" t="s">
        <v>398</v>
      </c>
      <c r="AO17" t="s">
        <v>398</v>
      </c>
      <c r="AP17">
        <v>0</v>
      </c>
      <c r="AQ17">
        <v>0</v>
      </c>
      <c r="AR17" t="e">
        <f t="shared" ref="AR17:AR48" si="26">1-AP17/AQ17</f>
        <v>#DIV/0!</v>
      </c>
      <c r="AS17">
        <v>0</v>
      </c>
      <c r="AT17" t="s">
        <v>398</v>
      </c>
      <c r="AU17" t="s">
        <v>398</v>
      </c>
      <c r="AV17">
        <v>0</v>
      </c>
      <c r="AW17">
        <v>0</v>
      </c>
      <c r="AX17" t="e">
        <f t="shared" ref="AX17:AX48" si="27">1-AV17/AW17</f>
        <v>#DIV/0!</v>
      </c>
      <c r="AY17">
        <v>0.5</v>
      </c>
      <c r="AZ17">
        <f t="shared" ref="AZ17:AZ48" si="28">CI17</f>
        <v>1261.425</v>
      </c>
      <c r="BA17">
        <f t="shared" ref="BA17:BA48" si="29">N17</f>
        <v>17.916244602748389</v>
      </c>
      <c r="BB17" t="e">
        <f t="shared" ref="BB17:BB48" si="30">AX17*AY17*AZ17</f>
        <v>#DIV/0!</v>
      </c>
      <c r="BC17">
        <f t="shared" ref="BC17:BC48" si="31">(BA17-AS17)/AZ17</f>
        <v>1.4203178629524854E-2</v>
      </c>
      <c r="BD17" t="e">
        <f t="shared" ref="BD17:BD48" si="32">(AQ17-AW17)/AW17</f>
        <v>#DIV/0!</v>
      </c>
      <c r="BE17" t="e">
        <f t="shared" ref="BE17:BE48" si="33">AP17/(AR17+AP17/AW17)</f>
        <v>#DIV/0!</v>
      </c>
      <c r="BF17" t="s">
        <v>398</v>
      </c>
      <c r="BG17">
        <v>0</v>
      </c>
      <c r="BH17" t="e">
        <f t="shared" ref="BH17:BH48" si="34">IF(BG17&lt;&gt;0, BG17, BE17)</f>
        <v>#DIV/0!</v>
      </c>
      <c r="BI17" t="e">
        <f t="shared" ref="BI17:BI48" si="35">1-BH17/AW17</f>
        <v>#DIV/0!</v>
      </c>
      <c r="BJ17" t="e">
        <f t="shared" ref="BJ17:BJ48" si="36">(AW17-AV17)/(AW17-BH17)</f>
        <v>#DIV/0!</v>
      </c>
      <c r="BK17" t="e">
        <f t="shared" ref="BK17:BK48" si="37">(AQ17-AW17)/(AQ17-BH17)</f>
        <v>#DIV/0!</v>
      </c>
      <c r="BL17" t="e">
        <f t="shared" ref="BL17:BL48" si="38">(AW17-AV17)/(AW17-AP17)</f>
        <v>#DIV/0!</v>
      </c>
      <c r="BM17" t="e">
        <f t="shared" ref="BM17:BM48" si="39">(AQ17-AW17)/(AQ17-AP17)</f>
        <v>#DIV/0!</v>
      </c>
      <c r="BN17" t="e">
        <f t="shared" ref="BN17:BN48" si="40">(BJ17*BH17/AV17)</f>
        <v>#DIV/0!</v>
      </c>
      <c r="BO17" t="e">
        <f t="shared" ref="BO17:BO48" si="41">(1-BN17)</f>
        <v>#DIV/0!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f t="shared" ref="CH17:CH48" si="42">$B$11*DF17+$C$11*DG17+$F$11*DR17*(1-DU17)</f>
        <v>1500.25</v>
      </c>
      <c r="CI17">
        <f t="shared" ref="CI17:CI48" si="43">CH17*CJ17</f>
        <v>1261.425</v>
      </c>
      <c r="CJ17">
        <f t="shared" ref="CJ17:CJ48" si="44">($B$11*$D$9+$C$11*$D$9+$F$11*((EE17+DW17)/MAX(EE17+DW17+EF17, 0.1)*$I$9+EF17/MAX(EE17+DW17+EF17, 0.1)*$J$9))/($B$11+$C$11+$F$11)</f>
        <v>0.84080986502249622</v>
      </c>
      <c r="CK17">
        <f t="shared" ref="CK17:CK48" si="45">($B$11*$K$9+$C$11*$K$9+$F$11*((EE17+DW17)/MAX(EE17+DW17+EF17, 0.1)*$P$9+EF17/MAX(EE17+DW17+EF17, 0.1)*$Q$9))/($B$11+$C$11+$F$11)</f>
        <v>0.16116303949341776</v>
      </c>
      <c r="CL17">
        <v>6</v>
      </c>
      <c r="CM17">
        <v>0.5</v>
      </c>
      <c r="CN17" t="s">
        <v>399</v>
      </c>
      <c r="CO17">
        <v>2</v>
      </c>
      <c r="CP17">
        <v>1657766511</v>
      </c>
      <c r="CQ17">
        <v>390.92599999999999</v>
      </c>
      <c r="CR17">
        <v>409.97800000000001</v>
      </c>
      <c r="CS17">
        <v>22.880299999999998</v>
      </c>
      <c r="CT17">
        <v>20.006799999999998</v>
      </c>
      <c r="CU17">
        <v>381.74599999999998</v>
      </c>
      <c r="CV17">
        <v>21.073899999999998</v>
      </c>
      <c r="CW17">
        <v>600.46500000000003</v>
      </c>
      <c r="CX17">
        <v>101.26600000000001</v>
      </c>
      <c r="CY17">
        <v>0.100507</v>
      </c>
      <c r="CZ17">
        <v>26.195699999999999</v>
      </c>
      <c r="DA17">
        <v>25.835999999999999</v>
      </c>
      <c r="DB17">
        <v>999.9</v>
      </c>
      <c r="DC17">
        <v>0</v>
      </c>
      <c r="DD17">
        <v>0</v>
      </c>
      <c r="DE17">
        <v>5985</v>
      </c>
      <c r="DF17">
        <v>0</v>
      </c>
      <c r="DG17">
        <v>1259.78</v>
      </c>
      <c r="DH17">
        <v>-18.908999999999999</v>
      </c>
      <c r="DI17">
        <v>400.226</v>
      </c>
      <c r="DJ17">
        <v>418.34800000000001</v>
      </c>
      <c r="DK17">
        <v>2.8735200000000001</v>
      </c>
      <c r="DL17">
        <v>409.97800000000001</v>
      </c>
      <c r="DM17">
        <v>20.006799999999998</v>
      </c>
      <c r="DN17">
        <v>2.3169900000000001</v>
      </c>
      <c r="DO17">
        <v>2.0259999999999998</v>
      </c>
      <c r="DP17">
        <v>19.795000000000002</v>
      </c>
      <c r="DQ17">
        <v>17.649000000000001</v>
      </c>
      <c r="DR17">
        <v>1500.25</v>
      </c>
      <c r="DS17">
        <v>0.97300600000000004</v>
      </c>
      <c r="DT17">
        <v>2.6993799999999998E-2</v>
      </c>
      <c r="DU17">
        <v>0</v>
      </c>
      <c r="DV17">
        <v>2.8199000000000001</v>
      </c>
      <c r="DW17">
        <v>0</v>
      </c>
      <c r="DX17">
        <v>18143.8</v>
      </c>
      <c r="DY17">
        <v>13305.8</v>
      </c>
      <c r="DZ17">
        <v>38.25</v>
      </c>
      <c r="EA17">
        <v>39</v>
      </c>
      <c r="EB17">
        <v>38.811999999999998</v>
      </c>
      <c r="EC17">
        <v>38.186999999999998</v>
      </c>
      <c r="ED17">
        <v>38.436999999999998</v>
      </c>
      <c r="EE17">
        <v>1459.75</v>
      </c>
      <c r="EF17">
        <v>40.5</v>
      </c>
      <c r="EG17">
        <v>0</v>
      </c>
      <c r="EH17">
        <v>1657766513.3</v>
      </c>
      <c r="EI17">
        <v>0</v>
      </c>
      <c r="EJ17">
        <v>2.3771599999999999</v>
      </c>
      <c r="EK17">
        <v>0.83035384381230937</v>
      </c>
      <c r="EL17">
        <v>-838.15384106988643</v>
      </c>
      <c r="EM17">
        <v>18317.616000000002</v>
      </c>
      <c r="EN17">
        <v>15</v>
      </c>
      <c r="EO17">
        <v>1657766536</v>
      </c>
      <c r="EP17" t="s">
        <v>400</v>
      </c>
      <c r="EQ17">
        <v>1657766536</v>
      </c>
      <c r="ER17">
        <v>1657696036.5999999</v>
      </c>
      <c r="ES17">
        <v>1</v>
      </c>
      <c r="ET17">
        <v>-0.26700000000000002</v>
      </c>
      <c r="EU17">
        <v>3.0000000000000001E-3</v>
      </c>
      <c r="EV17">
        <v>9.18</v>
      </c>
      <c r="EW17">
        <v>1.349</v>
      </c>
      <c r="EX17">
        <v>410</v>
      </c>
      <c r="EY17">
        <v>19</v>
      </c>
      <c r="EZ17">
        <v>0.11</v>
      </c>
      <c r="FA17">
        <v>0.02</v>
      </c>
      <c r="FB17">
        <v>-18.839107317073172</v>
      </c>
      <c r="FC17">
        <v>3.5778397212566142E-2</v>
      </c>
      <c r="FD17">
        <v>5.3321045084464377E-2</v>
      </c>
      <c r="FE17">
        <v>1</v>
      </c>
      <c r="FF17">
        <v>2.8940407317073169</v>
      </c>
      <c r="FG17">
        <v>-0.17301595818815371</v>
      </c>
      <c r="FH17">
        <v>1.9141090698367721E-2</v>
      </c>
      <c r="FI17">
        <v>1</v>
      </c>
      <c r="FJ17">
        <v>2</v>
      </c>
      <c r="FK17">
        <v>2</v>
      </c>
      <c r="FL17" t="s">
        <v>401</v>
      </c>
      <c r="FM17">
        <v>3.1825199999999998</v>
      </c>
      <c r="FN17">
        <v>2.7696499999999999</v>
      </c>
      <c r="FO17">
        <v>9.8614499999999994E-2</v>
      </c>
      <c r="FP17">
        <v>0.104681</v>
      </c>
      <c r="FQ17">
        <v>0.111646</v>
      </c>
      <c r="FR17">
        <v>0.10775700000000001</v>
      </c>
      <c r="FS17">
        <v>28628.799999999999</v>
      </c>
      <c r="FT17">
        <v>22326.6</v>
      </c>
      <c r="FU17">
        <v>29798.9</v>
      </c>
      <c r="FV17">
        <v>24370.799999999999</v>
      </c>
      <c r="FW17">
        <v>34271</v>
      </c>
      <c r="FX17">
        <v>31738.2</v>
      </c>
      <c r="FY17">
        <v>42421.8</v>
      </c>
      <c r="FZ17">
        <v>39754.9</v>
      </c>
      <c r="GA17">
        <v>2.2157499999999999</v>
      </c>
      <c r="GB17">
        <v>1.9599</v>
      </c>
      <c r="GC17">
        <v>0.126772</v>
      </c>
      <c r="GD17">
        <v>0</v>
      </c>
      <c r="GE17">
        <v>23.755299999999998</v>
      </c>
      <c r="GF17">
        <v>999.9</v>
      </c>
      <c r="GG17">
        <v>58.4</v>
      </c>
      <c r="GH17">
        <v>29.2</v>
      </c>
      <c r="GI17">
        <v>23.4633</v>
      </c>
      <c r="GJ17">
        <v>34.107300000000002</v>
      </c>
      <c r="GK17">
        <v>39.338900000000002</v>
      </c>
      <c r="GL17">
        <v>1</v>
      </c>
      <c r="GM17">
        <v>-0.26552799999999999</v>
      </c>
      <c r="GN17">
        <v>-0.76965700000000004</v>
      </c>
      <c r="GO17">
        <v>20.264099999999999</v>
      </c>
      <c r="GP17">
        <v>5.2235800000000001</v>
      </c>
      <c r="GQ17">
        <v>11.905900000000001</v>
      </c>
      <c r="GR17">
        <v>4.9642499999999998</v>
      </c>
      <c r="GS17">
        <v>3.2912499999999998</v>
      </c>
      <c r="GT17">
        <v>9999</v>
      </c>
      <c r="GU17">
        <v>9999</v>
      </c>
      <c r="GV17">
        <v>9999</v>
      </c>
      <c r="GW17">
        <v>999.4</v>
      </c>
      <c r="GX17">
        <v>1.8767499999999999</v>
      </c>
      <c r="GY17">
        <v>1.8750800000000001</v>
      </c>
      <c r="GZ17">
        <v>1.8737200000000001</v>
      </c>
      <c r="HA17">
        <v>1.87286</v>
      </c>
      <c r="HB17">
        <v>1.87439</v>
      </c>
      <c r="HC17">
        <v>1.8693500000000001</v>
      </c>
      <c r="HD17">
        <v>1.8736200000000001</v>
      </c>
      <c r="HE17">
        <v>1.8786700000000001</v>
      </c>
      <c r="HF17">
        <v>0</v>
      </c>
      <c r="HG17">
        <v>0</v>
      </c>
      <c r="HH17">
        <v>0</v>
      </c>
      <c r="HI17">
        <v>0</v>
      </c>
      <c r="HJ17" t="s">
        <v>402</v>
      </c>
      <c r="HK17" t="s">
        <v>403</v>
      </c>
      <c r="HL17" t="s">
        <v>404</v>
      </c>
      <c r="HM17" t="s">
        <v>405</v>
      </c>
      <c r="HN17" t="s">
        <v>405</v>
      </c>
      <c r="HO17" t="s">
        <v>404</v>
      </c>
      <c r="HP17">
        <v>0</v>
      </c>
      <c r="HQ17">
        <v>100</v>
      </c>
      <c r="HR17">
        <v>100</v>
      </c>
      <c r="HS17">
        <v>9.18</v>
      </c>
      <c r="HT17">
        <v>1.8064</v>
      </c>
      <c r="HU17">
        <v>6.1390811030806516</v>
      </c>
      <c r="HV17">
        <v>1.0206238100444329E-2</v>
      </c>
      <c r="HW17">
        <v>-5.3534552000986537E-6</v>
      </c>
      <c r="HX17">
        <v>1.2259479288304689E-9</v>
      </c>
      <c r="HY17">
        <v>0.68597615408841806</v>
      </c>
      <c r="HZ17">
        <v>6.7986658236529288E-2</v>
      </c>
      <c r="IA17">
        <v>-1.48167319548361E-3</v>
      </c>
      <c r="IB17">
        <v>3.6941082955141072E-5</v>
      </c>
      <c r="IC17">
        <v>-1</v>
      </c>
      <c r="ID17">
        <v>1969</v>
      </c>
      <c r="IE17">
        <v>0</v>
      </c>
      <c r="IF17">
        <v>20</v>
      </c>
      <c r="IG17">
        <v>1172.7</v>
      </c>
      <c r="IH17">
        <v>1174.5999999999999</v>
      </c>
      <c r="II17">
        <v>1.0461400000000001</v>
      </c>
      <c r="IJ17">
        <v>2.3864700000000001</v>
      </c>
      <c r="IK17">
        <v>1.42578</v>
      </c>
      <c r="IL17">
        <v>2.2851599999999999</v>
      </c>
      <c r="IM17">
        <v>1.5478499999999999</v>
      </c>
      <c r="IN17">
        <v>2.3730500000000001</v>
      </c>
      <c r="IO17">
        <v>31.936499999999999</v>
      </c>
      <c r="IP17">
        <v>15.7957</v>
      </c>
      <c r="IQ17">
        <v>18</v>
      </c>
      <c r="IR17">
        <v>625.66300000000001</v>
      </c>
      <c r="IS17">
        <v>446.70400000000001</v>
      </c>
      <c r="IT17">
        <v>24.997599999999998</v>
      </c>
      <c r="IU17">
        <v>23.926400000000001</v>
      </c>
      <c r="IV17">
        <v>30.000900000000001</v>
      </c>
      <c r="IW17">
        <v>23.784800000000001</v>
      </c>
      <c r="IX17">
        <v>23.735399999999998</v>
      </c>
      <c r="IY17">
        <v>20.9726</v>
      </c>
      <c r="IZ17">
        <v>21.2136</v>
      </c>
      <c r="JA17">
        <v>100</v>
      </c>
      <c r="JB17">
        <v>25</v>
      </c>
      <c r="JC17">
        <v>410</v>
      </c>
      <c r="JD17">
        <v>19.894400000000001</v>
      </c>
      <c r="JE17">
        <v>98.896500000000003</v>
      </c>
      <c r="JF17">
        <v>101.151</v>
      </c>
    </row>
    <row r="18" spans="1:266" x14ac:dyDescent="0.2">
      <c r="A18">
        <v>2</v>
      </c>
      <c r="B18">
        <v>1657766733</v>
      </c>
      <c r="C18">
        <v>222</v>
      </c>
      <c r="D18" t="s">
        <v>406</v>
      </c>
      <c r="E18" t="s">
        <v>407</v>
      </c>
      <c r="F18" t="s">
        <v>394</v>
      </c>
      <c r="H18" t="s">
        <v>395</v>
      </c>
      <c r="I18" t="s">
        <v>396</v>
      </c>
      <c r="J18" t="s">
        <v>397</v>
      </c>
      <c r="K18">
        <v>1657766733</v>
      </c>
      <c r="L18">
        <f t="shared" si="0"/>
        <v>3.0882048222416547E-3</v>
      </c>
      <c r="M18">
        <f t="shared" si="1"/>
        <v>3.0882048222416549</v>
      </c>
      <c r="N18">
        <f t="shared" si="2"/>
        <v>17.616628349902662</v>
      </c>
      <c r="O18">
        <f t="shared" si="3"/>
        <v>380.99099999999999</v>
      </c>
      <c r="P18">
        <f t="shared" si="4"/>
        <v>252.20524967128634</v>
      </c>
      <c r="Q18">
        <f t="shared" si="5"/>
        <v>25.564299385619076</v>
      </c>
      <c r="R18">
        <f t="shared" si="6"/>
        <v>38.618418926334002</v>
      </c>
      <c r="S18">
        <f t="shared" si="7"/>
        <v>0.24340899816643682</v>
      </c>
      <c r="T18">
        <f t="shared" si="8"/>
        <v>2.1486038555286933</v>
      </c>
      <c r="U18">
        <f t="shared" si="9"/>
        <v>0.22906159805335585</v>
      </c>
      <c r="V18">
        <f t="shared" si="10"/>
        <v>0.14438203107309941</v>
      </c>
      <c r="W18">
        <f t="shared" si="11"/>
        <v>241.74175799999998</v>
      </c>
      <c r="X18">
        <f t="shared" si="12"/>
        <v>26.657333648153131</v>
      </c>
      <c r="Y18">
        <f t="shared" si="13"/>
        <v>26.657333648153131</v>
      </c>
      <c r="Z18">
        <f t="shared" si="14"/>
        <v>3.5077564270515622</v>
      </c>
      <c r="AA18">
        <f t="shared" si="15"/>
        <v>65.252180579074121</v>
      </c>
      <c r="AB18">
        <f t="shared" si="16"/>
        <v>2.1795189534554003</v>
      </c>
      <c r="AC18">
        <f t="shared" si="17"/>
        <v>3.3401473086622882</v>
      </c>
      <c r="AD18">
        <f t="shared" si="18"/>
        <v>1.328237473596162</v>
      </c>
      <c r="AE18">
        <f t="shared" si="19"/>
        <v>-136.18983266085698</v>
      </c>
      <c r="AF18">
        <f t="shared" si="20"/>
        <v>-96.019969346710269</v>
      </c>
      <c r="AG18">
        <f t="shared" si="21"/>
        <v>-9.5716910769167622</v>
      </c>
      <c r="AH18">
        <f t="shared" si="22"/>
        <v>-3.9735084484021854E-2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31838.589601929332</v>
      </c>
      <c r="AN18" t="s">
        <v>398</v>
      </c>
      <c r="AO18" t="s">
        <v>398</v>
      </c>
      <c r="AP18">
        <v>0</v>
      </c>
      <c r="AQ18">
        <v>0</v>
      </c>
      <c r="AR18" t="e">
        <f t="shared" si="26"/>
        <v>#DIV/0!</v>
      </c>
      <c r="AS18">
        <v>0</v>
      </c>
      <c r="AT18" t="s">
        <v>398</v>
      </c>
      <c r="AU18" t="s">
        <v>398</v>
      </c>
      <c r="AV18">
        <v>0</v>
      </c>
      <c r="AW18">
        <v>0</v>
      </c>
      <c r="AX18" t="e">
        <f t="shared" si="27"/>
        <v>#DIV/0!</v>
      </c>
      <c r="AY18">
        <v>0.5</v>
      </c>
      <c r="AZ18">
        <f t="shared" si="28"/>
        <v>1261.1982</v>
      </c>
      <c r="BA18">
        <f t="shared" si="29"/>
        <v>17.616628349902662</v>
      </c>
      <c r="BB18" t="e">
        <f t="shared" si="30"/>
        <v>#DIV/0!</v>
      </c>
      <c r="BC18">
        <f t="shared" si="31"/>
        <v>1.3968168008725877E-2</v>
      </c>
      <c r="BD18" t="e">
        <f t="shared" si="32"/>
        <v>#DIV/0!</v>
      </c>
      <c r="BE18" t="e">
        <f t="shared" si="33"/>
        <v>#DIV/0!</v>
      </c>
      <c r="BF18" t="s">
        <v>398</v>
      </c>
      <c r="BG18">
        <v>0</v>
      </c>
      <c r="BH18" t="e">
        <f t="shared" si="34"/>
        <v>#DIV/0!</v>
      </c>
      <c r="BI18" t="e">
        <f t="shared" si="35"/>
        <v>#DIV/0!</v>
      </c>
      <c r="BJ18" t="e">
        <f t="shared" si="36"/>
        <v>#DIV/0!</v>
      </c>
      <c r="BK18" t="e">
        <f t="shared" si="37"/>
        <v>#DIV/0!</v>
      </c>
      <c r="BL18" t="e">
        <f t="shared" si="38"/>
        <v>#DIV/0!</v>
      </c>
      <c r="BM18" t="e">
        <f t="shared" si="39"/>
        <v>#DIV/0!</v>
      </c>
      <c r="BN18" t="e">
        <f t="shared" si="40"/>
        <v>#DIV/0!</v>
      </c>
      <c r="BO18" t="e">
        <f t="shared" si="41"/>
        <v>#DIV/0!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f t="shared" si="42"/>
        <v>1499.98</v>
      </c>
      <c r="CI18">
        <f t="shared" si="43"/>
        <v>1261.1982</v>
      </c>
      <c r="CJ18">
        <f t="shared" si="44"/>
        <v>0.84081001080014395</v>
      </c>
      <c r="CK18">
        <f t="shared" si="45"/>
        <v>0.1611633208442779</v>
      </c>
      <c r="CL18">
        <v>6</v>
      </c>
      <c r="CM18">
        <v>0.5</v>
      </c>
      <c r="CN18" t="s">
        <v>399</v>
      </c>
      <c r="CO18">
        <v>2</v>
      </c>
      <c r="CP18">
        <v>1657766733</v>
      </c>
      <c r="CQ18">
        <v>380.99099999999999</v>
      </c>
      <c r="CR18">
        <v>399.77300000000002</v>
      </c>
      <c r="CS18">
        <v>21.502099999999999</v>
      </c>
      <c r="CT18">
        <v>18.482099999999999</v>
      </c>
      <c r="CU18">
        <v>372</v>
      </c>
      <c r="CV18">
        <v>19.765899999999998</v>
      </c>
      <c r="CW18">
        <v>600.35799999999995</v>
      </c>
      <c r="CX18">
        <v>101.26300000000001</v>
      </c>
      <c r="CY18">
        <v>0.100074</v>
      </c>
      <c r="CZ18">
        <v>25.828399999999998</v>
      </c>
      <c r="DA18">
        <v>25.331700000000001</v>
      </c>
      <c r="DB18">
        <v>999.9</v>
      </c>
      <c r="DC18">
        <v>0</v>
      </c>
      <c r="DD18">
        <v>0</v>
      </c>
      <c r="DE18">
        <v>5997.5</v>
      </c>
      <c r="DF18">
        <v>0</v>
      </c>
      <c r="DG18">
        <v>1204.28</v>
      </c>
      <c r="DH18">
        <v>-18.7822</v>
      </c>
      <c r="DI18">
        <v>389.363</v>
      </c>
      <c r="DJ18">
        <v>407.30099999999999</v>
      </c>
      <c r="DK18">
        <v>3.0200499999999999</v>
      </c>
      <c r="DL18">
        <v>399.77300000000002</v>
      </c>
      <c r="DM18">
        <v>18.482099999999999</v>
      </c>
      <c r="DN18">
        <v>2.1773799999999999</v>
      </c>
      <c r="DO18">
        <v>1.8715599999999999</v>
      </c>
      <c r="DP18">
        <v>18.796800000000001</v>
      </c>
      <c r="DQ18">
        <v>16.397600000000001</v>
      </c>
      <c r="DR18">
        <v>1499.98</v>
      </c>
      <c r="DS18">
        <v>0.973001</v>
      </c>
      <c r="DT18">
        <v>2.6998899999999999E-2</v>
      </c>
      <c r="DU18">
        <v>0</v>
      </c>
      <c r="DV18">
        <v>2.2480000000000002</v>
      </c>
      <c r="DW18">
        <v>0</v>
      </c>
      <c r="DX18">
        <v>17976.3</v>
      </c>
      <c r="DY18">
        <v>13303.4</v>
      </c>
      <c r="DZ18">
        <v>39.311999999999998</v>
      </c>
      <c r="EA18">
        <v>40.311999999999998</v>
      </c>
      <c r="EB18">
        <v>39.561999999999998</v>
      </c>
      <c r="EC18">
        <v>40.125</v>
      </c>
      <c r="ED18">
        <v>39.061999999999998</v>
      </c>
      <c r="EE18">
        <v>1459.48</v>
      </c>
      <c r="EF18">
        <v>40.5</v>
      </c>
      <c r="EG18">
        <v>0</v>
      </c>
      <c r="EH18">
        <v>1657766735.3</v>
      </c>
      <c r="EI18">
        <v>0</v>
      </c>
      <c r="EJ18">
        <v>2.2855599999999998</v>
      </c>
      <c r="EK18">
        <v>-0.54266156774197816</v>
      </c>
      <c r="EL18">
        <v>-432.58461356100651</v>
      </c>
      <c r="EM18">
        <v>18061.472000000002</v>
      </c>
      <c r="EN18">
        <v>15</v>
      </c>
      <c r="EO18">
        <v>1657766536</v>
      </c>
      <c r="EP18" t="s">
        <v>400</v>
      </c>
      <c r="EQ18">
        <v>1657766536</v>
      </c>
      <c r="ER18">
        <v>1657696036.5999999</v>
      </c>
      <c r="ES18">
        <v>1</v>
      </c>
      <c r="ET18">
        <v>-0.26700000000000002</v>
      </c>
      <c r="EU18">
        <v>3.0000000000000001E-3</v>
      </c>
      <c r="EV18">
        <v>9.18</v>
      </c>
      <c r="EW18">
        <v>1.349</v>
      </c>
      <c r="EX18">
        <v>410</v>
      </c>
      <c r="EY18">
        <v>19</v>
      </c>
      <c r="EZ18">
        <v>0.11</v>
      </c>
      <c r="FA18">
        <v>0.02</v>
      </c>
      <c r="FB18">
        <v>-18.769158536585369</v>
      </c>
      <c r="FC18">
        <v>-0.22996097560976839</v>
      </c>
      <c r="FD18">
        <v>4.52828561518933E-2</v>
      </c>
      <c r="FE18">
        <v>0</v>
      </c>
      <c r="FF18">
        <v>3.0770185365853662</v>
      </c>
      <c r="FG18">
        <v>-0.42098132404180882</v>
      </c>
      <c r="FH18">
        <v>4.3529646054881903E-2</v>
      </c>
      <c r="FI18">
        <v>1</v>
      </c>
      <c r="FJ18">
        <v>1</v>
      </c>
      <c r="FK18">
        <v>2</v>
      </c>
      <c r="FL18" t="s">
        <v>408</v>
      </c>
      <c r="FM18">
        <v>3.18188</v>
      </c>
      <c r="FN18">
        <v>2.7692800000000002</v>
      </c>
      <c r="FO18">
        <v>9.6555699999999994E-2</v>
      </c>
      <c r="FP18">
        <v>0.10258399999999999</v>
      </c>
      <c r="FQ18">
        <v>0.10660699999999999</v>
      </c>
      <c r="FR18">
        <v>0.101837</v>
      </c>
      <c r="FS18">
        <v>28679.9</v>
      </c>
      <c r="FT18">
        <v>22367.200000000001</v>
      </c>
      <c r="FU18">
        <v>29785.9</v>
      </c>
      <c r="FV18">
        <v>24359.599999999999</v>
      </c>
      <c r="FW18">
        <v>34458</v>
      </c>
      <c r="FX18">
        <v>31940.5</v>
      </c>
      <c r="FY18">
        <v>42404.4</v>
      </c>
      <c r="FZ18">
        <v>39738.699999999997</v>
      </c>
      <c r="GA18">
        <v>2.21068</v>
      </c>
      <c r="GB18">
        <v>1.95133</v>
      </c>
      <c r="GC18">
        <v>0.13559299999999999</v>
      </c>
      <c r="GD18">
        <v>0</v>
      </c>
      <c r="GE18">
        <v>23.104099999999999</v>
      </c>
      <c r="GF18">
        <v>999.9</v>
      </c>
      <c r="GG18">
        <v>58.1</v>
      </c>
      <c r="GH18">
        <v>29.2</v>
      </c>
      <c r="GI18">
        <v>23.343800000000002</v>
      </c>
      <c r="GJ18">
        <v>34.287399999999998</v>
      </c>
      <c r="GK18">
        <v>39.194699999999997</v>
      </c>
      <c r="GL18">
        <v>1</v>
      </c>
      <c r="GM18">
        <v>-0.237236</v>
      </c>
      <c r="GN18">
        <v>-0.84403600000000001</v>
      </c>
      <c r="GO18">
        <v>20.266100000000002</v>
      </c>
      <c r="GP18">
        <v>5.2273199999999997</v>
      </c>
      <c r="GQ18">
        <v>11.908099999999999</v>
      </c>
      <c r="GR18">
        <v>4.9651500000000004</v>
      </c>
      <c r="GS18">
        <v>3.2919999999999998</v>
      </c>
      <c r="GT18">
        <v>9999</v>
      </c>
      <c r="GU18">
        <v>9999</v>
      </c>
      <c r="GV18">
        <v>9999</v>
      </c>
      <c r="GW18">
        <v>999.5</v>
      </c>
      <c r="GX18">
        <v>1.8767100000000001</v>
      </c>
      <c r="GY18">
        <v>1.87504</v>
      </c>
      <c r="GZ18">
        <v>1.8736699999999999</v>
      </c>
      <c r="HA18">
        <v>1.8728499999999999</v>
      </c>
      <c r="HB18">
        <v>1.8744000000000001</v>
      </c>
      <c r="HC18">
        <v>1.8693200000000001</v>
      </c>
      <c r="HD18">
        <v>1.8735900000000001</v>
      </c>
      <c r="HE18">
        <v>1.87866</v>
      </c>
      <c r="HF18">
        <v>0</v>
      </c>
      <c r="HG18">
        <v>0</v>
      </c>
      <c r="HH18">
        <v>0</v>
      </c>
      <c r="HI18">
        <v>0</v>
      </c>
      <c r="HJ18" t="s">
        <v>402</v>
      </c>
      <c r="HK18" t="s">
        <v>403</v>
      </c>
      <c r="HL18" t="s">
        <v>404</v>
      </c>
      <c r="HM18" t="s">
        <v>405</v>
      </c>
      <c r="HN18" t="s">
        <v>405</v>
      </c>
      <c r="HO18" t="s">
        <v>404</v>
      </c>
      <c r="HP18">
        <v>0</v>
      </c>
      <c r="HQ18">
        <v>100</v>
      </c>
      <c r="HR18">
        <v>100</v>
      </c>
      <c r="HS18">
        <v>8.9909999999999997</v>
      </c>
      <c r="HT18">
        <v>1.7362</v>
      </c>
      <c r="HU18">
        <v>5.8721152361378577</v>
      </c>
      <c r="HV18">
        <v>1.0206238100444329E-2</v>
      </c>
      <c r="HW18">
        <v>-5.3534552000986537E-6</v>
      </c>
      <c r="HX18">
        <v>1.2259479288304689E-9</v>
      </c>
      <c r="HY18">
        <v>0.68597615408841806</v>
      </c>
      <c r="HZ18">
        <v>6.7986658236529288E-2</v>
      </c>
      <c r="IA18">
        <v>-1.48167319548361E-3</v>
      </c>
      <c r="IB18">
        <v>3.6941082955141072E-5</v>
      </c>
      <c r="IC18">
        <v>-1</v>
      </c>
      <c r="ID18">
        <v>1969</v>
      </c>
      <c r="IE18">
        <v>0</v>
      </c>
      <c r="IF18">
        <v>20</v>
      </c>
      <c r="IG18">
        <v>3.3</v>
      </c>
      <c r="IH18">
        <v>1178.3</v>
      </c>
      <c r="II18">
        <v>1.02905</v>
      </c>
      <c r="IJ18">
        <v>2.3938000000000001</v>
      </c>
      <c r="IK18">
        <v>1.42578</v>
      </c>
      <c r="IL18">
        <v>2.2827099999999998</v>
      </c>
      <c r="IM18">
        <v>1.5478499999999999</v>
      </c>
      <c r="IN18">
        <v>2.3327599999999999</v>
      </c>
      <c r="IO18">
        <v>31.892700000000001</v>
      </c>
      <c r="IP18">
        <v>15.7606</v>
      </c>
      <c r="IQ18">
        <v>18</v>
      </c>
      <c r="IR18">
        <v>625.79100000000005</v>
      </c>
      <c r="IS18">
        <v>444.46600000000001</v>
      </c>
      <c r="IT18">
        <v>25.000699999999998</v>
      </c>
      <c r="IU18">
        <v>24.267800000000001</v>
      </c>
      <c r="IV18">
        <v>30.000499999999999</v>
      </c>
      <c r="IW18">
        <v>24.122199999999999</v>
      </c>
      <c r="IX18">
        <v>24.063700000000001</v>
      </c>
      <c r="IY18">
        <v>20.642199999999999</v>
      </c>
      <c r="IZ18">
        <v>25.715299999999999</v>
      </c>
      <c r="JA18">
        <v>98.849400000000003</v>
      </c>
      <c r="JB18">
        <v>25</v>
      </c>
      <c r="JC18">
        <v>400</v>
      </c>
      <c r="JD18">
        <v>18.493200000000002</v>
      </c>
      <c r="JE18">
        <v>98.854799999999997</v>
      </c>
      <c r="JF18">
        <v>101.107</v>
      </c>
    </row>
    <row r="19" spans="1:266" x14ac:dyDescent="0.2">
      <c r="A19">
        <v>3</v>
      </c>
      <c r="B19">
        <v>1657766808.5</v>
      </c>
      <c r="C19">
        <v>297.5</v>
      </c>
      <c r="D19" t="s">
        <v>409</v>
      </c>
      <c r="E19" t="s">
        <v>410</v>
      </c>
      <c r="F19" t="s">
        <v>394</v>
      </c>
      <c r="H19" t="s">
        <v>395</v>
      </c>
      <c r="I19" t="s">
        <v>396</v>
      </c>
      <c r="J19" t="s">
        <v>397</v>
      </c>
      <c r="K19">
        <v>1657766808.5</v>
      </c>
      <c r="L19">
        <f t="shared" si="0"/>
        <v>3.2429287041817237E-3</v>
      </c>
      <c r="M19">
        <f t="shared" si="1"/>
        <v>3.2429287041817236</v>
      </c>
      <c r="N19">
        <f t="shared" si="2"/>
        <v>12.740079784064065</v>
      </c>
      <c r="O19">
        <f t="shared" si="3"/>
        <v>286.30099999999999</v>
      </c>
      <c r="P19">
        <f t="shared" si="4"/>
        <v>199.78208056437194</v>
      </c>
      <c r="Q19">
        <f t="shared" si="5"/>
        <v>20.250712013019477</v>
      </c>
      <c r="R19">
        <f t="shared" si="6"/>
        <v>29.020616281805996</v>
      </c>
      <c r="S19">
        <f t="shared" si="7"/>
        <v>0.26480396027464942</v>
      </c>
      <c r="T19">
        <f t="shared" si="8"/>
        <v>2.1450989599352752</v>
      </c>
      <c r="U19">
        <f t="shared" si="9"/>
        <v>0.24789169075796733</v>
      </c>
      <c r="V19">
        <f t="shared" si="10"/>
        <v>0.15636170978093436</v>
      </c>
      <c r="W19">
        <f t="shared" si="11"/>
        <v>241.74117900000002</v>
      </c>
      <c r="X19">
        <f t="shared" si="12"/>
        <v>26.619485295081759</v>
      </c>
      <c r="Y19">
        <f t="shared" si="13"/>
        <v>26.619485295081759</v>
      </c>
      <c r="Z19">
        <f t="shared" si="14"/>
        <v>3.4999465599592785</v>
      </c>
      <c r="AA19">
        <f t="shared" si="15"/>
        <v>66.145103488340823</v>
      </c>
      <c r="AB19">
        <f t="shared" si="16"/>
        <v>2.2112557908899997</v>
      </c>
      <c r="AC19">
        <f t="shared" si="17"/>
        <v>3.3430377673832963</v>
      </c>
      <c r="AD19">
        <f t="shared" si="18"/>
        <v>1.2886907690692788</v>
      </c>
      <c r="AE19">
        <f t="shared" si="19"/>
        <v>-143.01315585441401</v>
      </c>
      <c r="AF19">
        <f t="shared" si="20"/>
        <v>-89.79786501348363</v>
      </c>
      <c r="AG19">
        <f t="shared" si="21"/>
        <v>-8.965023373764561</v>
      </c>
      <c r="AH19">
        <f t="shared" si="22"/>
        <v>-3.486524166217464E-2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31746.493601409486</v>
      </c>
      <c r="AN19" t="s">
        <v>398</v>
      </c>
      <c r="AO19" t="s">
        <v>398</v>
      </c>
      <c r="AP19">
        <v>0</v>
      </c>
      <c r="AQ19">
        <v>0</v>
      </c>
      <c r="AR19" t="e">
        <f t="shared" si="26"/>
        <v>#DIV/0!</v>
      </c>
      <c r="AS19">
        <v>0</v>
      </c>
      <c r="AT19" t="s">
        <v>398</v>
      </c>
      <c r="AU19" t="s">
        <v>398</v>
      </c>
      <c r="AV19">
        <v>0</v>
      </c>
      <c r="AW19">
        <v>0</v>
      </c>
      <c r="AX19" t="e">
        <f t="shared" si="27"/>
        <v>#DIV/0!</v>
      </c>
      <c r="AY19">
        <v>0.5</v>
      </c>
      <c r="AZ19">
        <f t="shared" si="28"/>
        <v>1261.1979000000001</v>
      </c>
      <c r="BA19">
        <f t="shared" si="29"/>
        <v>12.740079784064065</v>
      </c>
      <c r="BB19" t="e">
        <f t="shared" si="30"/>
        <v>#DIV/0!</v>
      </c>
      <c r="BC19">
        <f t="shared" si="31"/>
        <v>1.0101570724201224E-2</v>
      </c>
      <c r="BD19" t="e">
        <f t="shared" si="32"/>
        <v>#DIV/0!</v>
      </c>
      <c r="BE19" t="e">
        <f t="shared" si="33"/>
        <v>#DIV/0!</v>
      </c>
      <c r="BF19" t="s">
        <v>398</v>
      </c>
      <c r="BG19">
        <v>0</v>
      </c>
      <c r="BH19" t="e">
        <f t="shared" si="34"/>
        <v>#DIV/0!</v>
      </c>
      <c r="BI19" t="e">
        <f t="shared" si="35"/>
        <v>#DIV/0!</v>
      </c>
      <c r="BJ19" t="e">
        <f t="shared" si="36"/>
        <v>#DIV/0!</v>
      </c>
      <c r="BK19" t="e">
        <f t="shared" si="37"/>
        <v>#DIV/0!</v>
      </c>
      <c r="BL19" t="e">
        <f t="shared" si="38"/>
        <v>#DIV/0!</v>
      </c>
      <c r="BM19" t="e">
        <f t="shared" si="39"/>
        <v>#DIV/0!</v>
      </c>
      <c r="BN19" t="e">
        <f t="shared" si="40"/>
        <v>#DIV/0!</v>
      </c>
      <c r="BO19" t="e">
        <f t="shared" si="41"/>
        <v>#DIV/0!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f t="shared" si="42"/>
        <v>1499.98</v>
      </c>
      <c r="CI19">
        <f t="shared" si="43"/>
        <v>1261.1979000000001</v>
      </c>
      <c r="CJ19">
        <f t="shared" si="44"/>
        <v>0.84080981079747741</v>
      </c>
      <c r="CK19">
        <f t="shared" si="45"/>
        <v>0.16116293483913119</v>
      </c>
      <c r="CL19">
        <v>6</v>
      </c>
      <c r="CM19">
        <v>0.5</v>
      </c>
      <c r="CN19" t="s">
        <v>399</v>
      </c>
      <c r="CO19">
        <v>2</v>
      </c>
      <c r="CP19">
        <v>1657766808.5</v>
      </c>
      <c r="CQ19">
        <v>286.30099999999999</v>
      </c>
      <c r="CR19">
        <v>299.964</v>
      </c>
      <c r="CS19">
        <v>21.815000000000001</v>
      </c>
      <c r="CT19">
        <v>18.644100000000002</v>
      </c>
      <c r="CU19">
        <v>277.83499999999998</v>
      </c>
      <c r="CV19">
        <v>20.062999999999999</v>
      </c>
      <c r="CW19">
        <v>600.24300000000005</v>
      </c>
      <c r="CX19">
        <v>101.264</v>
      </c>
      <c r="CY19">
        <v>0.100006</v>
      </c>
      <c r="CZ19">
        <v>25.843</v>
      </c>
      <c r="DA19">
        <v>25.296700000000001</v>
      </c>
      <c r="DB19">
        <v>999.9</v>
      </c>
      <c r="DC19">
        <v>0</v>
      </c>
      <c r="DD19">
        <v>0</v>
      </c>
      <c r="DE19">
        <v>5981.88</v>
      </c>
      <c r="DF19">
        <v>0</v>
      </c>
      <c r="DG19">
        <v>1238.3399999999999</v>
      </c>
      <c r="DH19">
        <v>-13.808299999999999</v>
      </c>
      <c r="DI19">
        <v>292.53800000000001</v>
      </c>
      <c r="DJ19">
        <v>305.66300000000001</v>
      </c>
      <c r="DK19">
        <v>3.17082</v>
      </c>
      <c r="DL19">
        <v>299.964</v>
      </c>
      <c r="DM19">
        <v>18.644100000000002</v>
      </c>
      <c r="DN19">
        <v>2.2090800000000002</v>
      </c>
      <c r="DO19">
        <v>1.8879900000000001</v>
      </c>
      <c r="DP19">
        <v>19.028300000000002</v>
      </c>
      <c r="DQ19">
        <v>16.535</v>
      </c>
      <c r="DR19">
        <v>1499.98</v>
      </c>
      <c r="DS19">
        <v>0.97300600000000004</v>
      </c>
      <c r="DT19">
        <v>2.6993799999999998E-2</v>
      </c>
      <c r="DU19">
        <v>0</v>
      </c>
      <c r="DV19">
        <v>2.4923000000000002</v>
      </c>
      <c r="DW19">
        <v>0</v>
      </c>
      <c r="DX19">
        <v>17784.599999999999</v>
      </c>
      <c r="DY19">
        <v>13303.4</v>
      </c>
      <c r="DZ19">
        <v>40.061999999999998</v>
      </c>
      <c r="EA19">
        <v>40.875</v>
      </c>
      <c r="EB19">
        <v>40.25</v>
      </c>
      <c r="EC19">
        <v>40.936999999999998</v>
      </c>
      <c r="ED19">
        <v>39.811999999999998</v>
      </c>
      <c r="EE19">
        <v>1459.49</v>
      </c>
      <c r="EF19">
        <v>40.49</v>
      </c>
      <c r="EG19">
        <v>0</v>
      </c>
      <c r="EH19">
        <v>1657766810.3</v>
      </c>
      <c r="EI19">
        <v>0</v>
      </c>
      <c r="EJ19">
        <v>2.2536692307692312</v>
      </c>
      <c r="EK19">
        <v>0.94212649323552555</v>
      </c>
      <c r="EL19">
        <v>-263.80170960996833</v>
      </c>
      <c r="EM19">
        <v>17749.223076923081</v>
      </c>
      <c r="EN19">
        <v>15</v>
      </c>
      <c r="EO19">
        <v>1657766835.5</v>
      </c>
      <c r="EP19" t="s">
        <v>411</v>
      </c>
      <c r="EQ19">
        <v>1657766835.5</v>
      </c>
      <c r="ER19">
        <v>1657696036.5999999</v>
      </c>
      <c r="ES19">
        <v>2</v>
      </c>
      <c r="ET19">
        <v>4.3999999999999997E-2</v>
      </c>
      <c r="EU19">
        <v>3.0000000000000001E-3</v>
      </c>
      <c r="EV19">
        <v>8.4659999999999993</v>
      </c>
      <c r="EW19">
        <v>1.349</v>
      </c>
      <c r="EX19">
        <v>300</v>
      </c>
      <c r="EY19">
        <v>19</v>
      </c>
      <c r="EZ19">
        <v>0.24</v>
      </c>
      <c r="FA19">
        <v>0.02</v>
      </c>
      <c r="FB19">
        <v>-13.777495</v>
      </c>
      <c r="FC19">
        <v>-9.1010881801136687E-2</v>
      </c>
      <c r="FD19">
        <v>2.9368298810111489E-2</v>
      </c>
      <c r="FE19">
        <v>1</v>
      </c>
      <c r="FF19">
        <v>3.0781005000000001</v>
      </c>
      <c r="FG19">
        <v>0.3685654784240095</v>
      </c>
      <c r="FH19">
        <v>3.6218962571421091E-2</v>
      </c>
      <c r="FI19">
        <v>1</v>
      </c>
      <c r="FJ19">
        <v>2</v>
      </c>
      <c r="FK19">
        <v>2</v>
      </c>
      <c r="FL19" t="s">
        <v>401</v>
      </c>
      <c r="FM19">
        <v>3.1815199999999999</v>
      </c>
      <c r="FN19">
        <v>2.7691300000000001</v>
      </c>
      <c r="FO19">
        <v>7.6310000000000003E-2</v>
      </c>
      <c r="FP19">
        <v>8.1713800000000003E-2</v>
      </c>
      <c r="FQ19">
        <v>0.10772</v>
      </c>
      <c r="FR19">
        <v>0.102446</v>
      </c>
      <c r="FS19">
        <v>29316.799999999999</v>
      </c>
      <c r="FT19">
        <v>22882.3</v>
      </c>
      <c r="FU19">
        <v>29780.799999999999</v>
      </c>
      <c r="FV19">
        <v>24354.799999999999</v>
      </c>
      <c r="FW19">
        <v>34407.5</v>
      </c>
      <c r="FX19">
        <v>31911.3</v>
      </c>
      <c r="FY19">
        <v>42397.4</v>
      </c>
      <c r="FZ19">
        <v>39730.699999999997</v>
      </c>
      <c r="GA19">
        <v>2.2094200000000002</v>
      </c>
      <c r="GB19">
        <v>1.9509799999999999</v>
      </c>
      <c r="GC19">
        <v>0.13141700000000001</v>
      </c>
      <c r="GD19">
        <v>0</v>
      </c>
      <c r="GE19">
        <v>23.137699999999999</v>
      </c>
      <c r="GF19">
        <v>999.9</v>
      </c>
      <c r="GG19">
        <v>57.9</v>
      </c>
      <c r="GH19">
        <v>29.2</v>
      </c>
      <c r="GI19">
        <v>23.262</v>
      </c>
      <c r="GJ19">
        <v>34.377400000000002</v>
      </c>
      <c r="GK19">
        <v>39.4191</v>
      </c>
      <c r="GL19">
        <v>1</v>
      </c>
      <c r="GM19">
        <v>-0.23002500000000001</v>
      </c>
      <c r="GN19">
        <v>-0.82636200000000004</v>
      </c>
      <c r="GO19">
        <v>20.266400000000001</v>
      </c>
      <c r="GP19">
        <v>5.2271700000000001</v>
      </c>
      <c r="GQ19">
        <v>11.9077</v>
      </c>
      <c r="GR19">
        <v>4.9650999999999996</v>
      </c>
      <c r="GS19">
        <v>3.2919999999999998</v>
      </c>
      <c r="GT19">
        <v>9999</v>
      </c>
      <c r="GU19">
        <v>9999</v>
      </c>
      <c r="GV19">
        <v>9999</v>
      </c>
      <c r="GW19">
        <v>999.5</v>
      </c>
      <c r="GX19">
        <v>1.8767199999999999</v>
      </c>
      <c r="GY19">
        <v>1.875</v>
      </c>
      <c r="GZ19">
        <v>1.87364</v>
      </c>
      <c r="HA19">
        <v>1.87286</v>
      </c>
      <c r="HB19">
        <v>1.8744000000000001</v>
      </c>
      <c r="HC19">
        <v>1.86934</v>
      </c>
      <c r="HD19">
        <v>1.8735900000000001</v>
      </c>
      <c r="HE19">
        <v>1.87866</v>
      </c>
      <c r="HF19">
        <v>0</v>
      </c>
      <c r="HG19">
        <v>0</v>
      </c>
      <c r="HH19">
        <v>0</v>
      </c>
      <c r="HI19">
        <v>0</v>
      </c>
      <c r="HJ19" t="s">
        <v>402</v>
      </c>
      <c r="HK19" t="s">
        <v>403</v>
      </c>
      <c r="HL19" t="s">
        <v>404</v>
      </c>
      <c r="HM19" t="s">
        <v>405</v>
      </c>
      <c r="HN19" t="s">
        <v>405</v>
      </c>
      <c r="HO19" t="s">
        <v>404</v>
      </c>
      <c r="HP19">
        <v>0</v>
      </c>
      <c r="HQ19">
        <v>100</v>
      </c>
      <c r="HR19">
        <v>100</v>
      </c>
      <c r="HS19">
        <v>8.4659999999999993</v>
      </c>
      <c r="HT19">
        <v>1.752</v>
      </c>
      <c r="HU19">
        <v>5.8721152361378577</v>
      </c>
      <c r="HV19">
        <v>1.0206238100444329E-2</v>
      </c>
      <c r="HW19">
        <v>-5.3534552000986537E-6</v>
      </c>
      <c r="HX19">
        <v>1.2259479288304689E-9</v>
      </c>
      <c r="HY19">
        <v>0.68597615408841806</v>
      </c>
      <c r="HZ19">
        <v>6.7986658236529288E-2</v>
      </c>
      <c r="IA19">
        <v>-1.48167319548361E-3</v>
      </c>
      <c r="IB19">
        <v>3.6941082955141072E-5</v>
      </c>
      <c r="IC19">
        <v>-1</v>
      </c>
      <c r="ID19">
        <v>1969</v>
      </c>
      <c r="IE19">
        <v>0</v>
      </c>
      <c r="IF19">
        <v>20</v>
      </c>
      <c r="IG19">
        <v>4.5</v>
      </c>
      <c r="IH19">
        <v>1179.5</v>
      </c>
      <c r="II19">
        <v>0.81542999999999999</v>
      </c>
      <c r="IJ19">
        <v>2.4108900000000002</v>
      </c>
      <c r="IK19">
        <v>1.42578</v>
      </c>
      <c r="IL19">
        <v>2.2827099999999998</v>
      </c>
      <c r="IM19">
        <v>1.5478499999999999</v>
      </c>
      <c r="IN19">
        <v>2.3010299999999999</v>
      </c>
      <c r="IO19">
        <v>31.870699999999999</v>
      </c>
      <c r="IP19">
        <v>15.7431</v>
      </c>
      <c r="IQ19">
        <v>18</v>
      </c>
      <c r="IR19">
        <v>625.90700000000004</v>
      </c>
      <c r="IS19">
        <v>444.99</v>
      </c>
      <c r="IT19">
        <v>25.001300000000001</v>
      </c>
      <c r="IU19">
        <v>24.357600000000001</v>
      </c>
      <c r="IV19">
        <v>30.000599999999999</v>
      </c>
      <c r="IW19">
        <v>24.2133</v>
      </c>
      <c r="IX19">
        <v>24.151700000000002</v>
      </c>
      <c r="IY19">
        <v>16.347899999999999</v>
      </c>
      <c r="IZ19">
        <v>24.889299999999999</v>
      </c>
      <c r="JA19">
        <v>98.102500000000006</v>
      </c>
      <c r="JB19">
        <v>25</v>
      </c>
      <c r="JC19">
        <v>300</v>
      </c>
      <c r="JD19">
        <v>18.529</v>
      </c>
      <c r="JE19">
        <v>98.838300000000004</v>
      </c>
      <c r="JF19">
        <v>101.087</v>
      </c>
    </row>
    <row r="20" spans="1:266" x14ac:dyDescent="0.2">
      <c r="A20">
        <v>4</v>
      </c>
      <c r="B20">
        <v>1657766911.5</v>
      </c>
      <c r="C20">
        <v>400.5</v>
      </c>
      <c r="D20" t="s">
        <v>412</v>
      </c>
      <c r="E20" t="s">
        <v>413</v>
      </c>
      <c r="F20" t="s">
        <v>394</v>
      </c>
      <c r="H20" t="s">
        <v>395</v>
      </c>
      <c r="I20" t="s">
        <v>396</v>
      </c>
      <c r="J20" t="s">
        <v>397</v>
      </c>
      <c r="K20">
        <v>1657766911.5</v>
      </c>
      <c r="L20">
        <f t="shared" si="0"/>
        <v>3.388869534571389E-3</v>
      </c>
      <c r="M20">
        <f t="shared" si="1"/>
        <v>3.3888695345713891</v>
      </c>
      <c r="N20">
        <f t="shared" si="2"/>
        <v>7.6750234178147849</v>
      </c>
      <c r="O20">
        <f t="shared" si="3"/>
        <v>191.63300000000001</v>
      </c>
      <c r="P20">
        <f t="shared" si="4"/>
        <v>140.59505985199124</v>
      </c>
      <c r="Q20">
        <f t="shared" si="5"/>
        <v>14.251708008315445</v>
      </c>
      <c r="R20">
        <f t="shared" si="6"/>
        <v>19.425274000613001</v>
      </c>
      <c r="S20">
        <f t="shared" si="7"/>
        <v>0.273875893254095</v>
      </c>
      <c r="T20">
        <f t="shared" si="8"/>
        <v>2.1437280306610145</v>
      </c>
      <c r="U20">
        <f t="shared" si="9"/>
        <v>0.25581660649875976</v>
      </c>
      <c r="V20">
        <f t="shared" si="10"/>
        <v>0.16140859464950952</v>
      </c>
      <c r="W20">
        <f t="shared" si="11"/>
        <v>241.77309899999997</v>
      </c>
      <c r="X20">
        <f t="shared" si="12"/>
        <v>26.246153738234351</v>
      </c>
      <c r="Y20">
        <f t="shared" si="13"/>
        <v>26.246153738234351</v>
      </c>
      <c r="Z20">
        <f t="shared" si="14"/>
        <v>3.4237207142186303</v>
      </c>
      <c r="AA20">
        <f t="shared" si="15"/>
        <v>64.570808850724504</v>
      </c>
      <c r="AB20">
        <f t="shared" si="16"/>
        <v>2.1175883144082999</v>
      </c>
      <c r="AC20">
        <f t="shared" si="17"/>
        <v>3.2794824040438515</v>
      </c>
      <c r="AD20">
        <f t="shared" si="18"/>
        <v>1.3061323998103305</v>
      </c>
      <c r="AE20">
        <f t="shared" si="19"/>
        <v>-149.44914647459825</v>
      </c>
      <c r="AF20">
        <f t="shared" si="20"/>
        <v>-83.99286675451178</v>
      </c>
      <c r="AG20">
        <f t="shared" si="21"/>
        <v>-8.3615585668622128</v>
      </c>
      <c r="AH20">
        <f t="shared" si="22"/>
        <v>-3.0472795972272593E-2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31745.384168844514</v>
      </c>
      <c r="AN20" t="s">
        <v>398</v>
      </c>
      <c r="AO20" t="s">
        <v>398</v>
      </c>
      <c r="AP20">
        <v>0</v>
      </c>
      <c r="AQ20">
        <v>0</v>
      </c>
      <c r="AR20" t="e">
        <f t="shared" si="26"/>
        <v>#DIV/0!</v>
      </c>
      <c r="AS20">
        <v>0</v>
      </c>
      <c r="AT20" t="s">
        <v>398</v>
      </c>
      <c r="AU20" t="s">
        <v>398</v>
      </c>
      <c r="AV20">
        <v>0</v>
      </c>
      <c r="AW20">
        <v>0</v>
      </c>
      <c r="AX20" t="e">
        <f t="shared" si="27"/>
        <v>#DIV/0!</v>
      </c>
      <c r="AY20">
        <v>0.5</v>
      </c>
      <c r="AZ20">
        <f t="shared" si="28"/>
        <v>1261.3658999999998</v>
      </c>
      <c r="BA20">
        <f t="shared" si="29"/>
        <v>7.6750234178147849</v>
      </c>
      <c r="BB20" t="e">
        <f t="shared" si="30"/>
        <v>#DIV/0!</v>
      </c>
      <c r="BC20">
        <f t="shared" si="31"/>
        <v>6.0846923306035038E-3</v>
      </c>
      <c r="BD20" t="e">
        <f t="shared" si="32"/>
        <v>#DIV/0!</v>
      </c>
      <c r="BE20" t="e">
        <f t="shared" si="33"/>
        <v>#DIV/0!</v>
      </c>
      <c r="BF20" t="s">
        <v>398</v>
      </c>
      <c r="BG20">
        <v>0</v>
      </c>
      <c r="BH20" t="e">
        <f t="shared" si="34"/>
        <v>#DIV/0!</v>
      </c>
      <c r="BI20" t="e">
        <f t="shared" si="35"/>
        <v>#DIV/0!</v>
      </c>
      <c r="BJ20" t="e">
        <f t="shared" si="36"/>
        <v>#DIV/0!</v>
      </c>
      <c r="BK20" t="e">
        <f t="shared" si="37"/>
        <v>#DIV/0!</v>
      </c>
      <c r="BL20" t="e">
        <f t="shared" si="38"/>
        <v>#DIV/0!</v>
      </c>
      <c r="BM20" t="e">
        <f t="shared" si="39"/>
        <v>#DIV/0!</v>
      </c>
      <c r="BN20" t="e">
        <f t="shared" si="40"/>
        <v>#DIV/0!</v>
      </c>
      <c r="BO20" t="e">
        <f t="shared" si="41"/>
        <v>#DIV/0!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f t="shared" si="42"/>
        <v>1500.18</v>
      </c>
      <c r="CI20">
        <f t="shared" si="43"/>
        <v>1261.3658999999998</v>
      </c>
      <c r="CJ20">
        <f t="shared" si="44"/>
        <v>0.84080970283565959</v>
      </c>
      <c r="CK20">
        <f t="shared" si="45"/>
        <v>0.16116272647282323</v>
      </c>
      <c r="CL20">
        <v>6</v>
      </c>
      <c r="CM20">
        <v>0.5</v>
      </c>
      <c r="CN20" t="s">
        <v>399</v>
      </c>
      <c r="CO20">
        <v>2</v>
      </c>
      <c r="CP20">
        <v>1657766911.5</v>
      </c>
      <c r="CQ20">
        <v>191.63300000000001</v>
      </c>
      <c r="CR20">
        <v>199.95599999999999</v>
      </c>
      <c r="CS20">
        <v>20.8903</v>
      </c>
      <c r="CT20">
        <v>17.572800000000001</v>
      </c>
      <c r="CU20">
        <v>183.94900000000001</v>
      </c>
      <c r="CV20">
        <v>19.1845</v>
      </c>
      <c r="CW20">
        <v>600.10400000000004</v>
      </c>
      <c r="CX20">
        <v>101.267</v>
      </c>
      <c r="CY20">
        <v>0.100061</v>
      </c>
      <c r="CZ20">
        <v>25.519400000000001</v>
      </c>
      <c r="DA20">
        <v>24.868600000000001</v>
      </c>
      <c r="DB20">
        <v>999.9</v>
      </c>
      <c r="DC20">
        <v>0</v>
      </c>
      <c r="DD20">
        <v>0</v>
      </c>
      <c r="DE20">
        <v>5975.62</v>
      </c>
      <c r="DF20">
        <v>0</v>
      </c>
      <c r="DG20">
        <v>1236.3900000000001</v>
      </c>
      <c r="DH20">
        <v>-8.3868399999999994</v>
      </c>
      <c r="DI20">
        <v>195.65600000000001</v>
      </c>
      <c r="DJ20">
        <v>203.53299999999999</v>
      </c>
      <c r="DK20">
        <v>3.3174999999999999</v>
      </c>
      <c r="DL20">
        <v>199.95599999999999</v>
      </c>
      <c r="DM20">
        <v>17.572800000000001</v>
      </c>
      <c r="DN20">
        <v>2.1154999999999999</v>
      </c>
      <c r="DO20">
        <v>1.7795399999999999</v>
      </c>
      <c r="DP20">
        <v>18.336300000000001</v>
      </c>
      <c r="DQ20">
        <v>15.6082</v>
      </c>
      <c r="DR20">
        <v>1500.18</v>
      </c>
      <c r="DS20">
        <v>0.97301099999999996</v>
      </c>
      <c r="DT20">
        <v>2.69888E-2</v>
      </c>
      <c r="DU20">
        <v>0</v>
      </c>
      <c r="DV20">
        <v>2.3491</v>
      </c>
      <c r="DW20">
        <v>0</v>
      </c>
      <c r="DX20">
        <v>17821.400000000001</v>
      </c>
      <c r="DY20">
        <v>13305.3</v>
      </c>
      <c r="DZ20">
        <v>40.625</v>
      </c>
      <c r="EA20">
        <v>41.186999999999998</v>
      </c>
      <c r="EB20">
        <v>40.875</v>
      </c>
      <c r="EC20">
        <v>40</v>
      </c>
      <c r="ED20">
        <v>40</v>
      </c>
      <c r="EE20">
        <v>1459.69</v>
      </c>
      <c r="EF20">
        <v>40.49</v>
      </c>
      <c r="EG20">
        <v>0</v>
      </c>
      <c r="EH20">
        <v>1657766913.5</v>
      </c>
      <c r="EI20">
        <v>0</v>
      </c>
      <c r="EJ20">
        <v>2.2584461538461542</v>
      </c>
      <c r="EK20">
        <v>0.41073504120336768</v>
      </c>
      <c r="EL20">
        <v>237.9760676980317</v>
      </c>
      <c r="EM20">
        <v>17735.3</v>
      </c>
      <c r="EN20">
        <v>15</v>
      </c>
      <c r="EO20">
        <v>1657766937.5</v>
      </c>
      <c r="EP20" t="s">
        <v>414</v>
      </c>
      <c r="EQ20">
        <v>1657766937.5</v>
      </c>
      <c r="ER20">
        <v>1657696036.5999999</v>
      </c>
      <c r="ES20">
        <v>3</v>
      </c>
      <c r="ET20">
        <v>-5.0000000000000001E-3</v>
      </c>
      <c r="EU20">
        <v>3.0000000000000001E-3</v>
      </c>
      <c r="EV20">
        <v>7.6840000000000002</v>
      </c>
      <c r="EW20">
        <v>1.349</v>
      </c>
      <c r="EX20">
        <v>200</v>
      </c>
      <c r="EY20">
        <v>19</v>
      </c>
      <c r="EZ20">
        <v>0.15</v>
      </c>
      <c r="FA20">
        <v>0.02</v>
      </c>
      <c r="FB20">
        <v>-8.4264932499999983</v>
      </c>
      <c r="FC20">
        <v>0.2403495309568818</v>
      </c>
      <c r="FD20">
        <v>4.0070404626575622E-2</v>
      </c>
      <c r="FE20">
        <v>0</v>
      </c>
      <c r="FF20">
        <v>3.3554347500000001</v>
      </c>
      <c r="FG20">
        <v>0.10195013133206959</v>
      </c>
      <c r="FH20">
        <v>2.5024811386651819E-2</v>
      </c>
      <c r="FI20">
        <v>1</v>
      </c>
      <c r="FJ20">
        <v>1</v>
      </c>
      <c r="FK20">
        <v>2</v>
      </c>
      <c r="FL20" t="s">
        <v>408</v>
      </c>
      <c r="FM20">
        <v>3.1810900000000002</v>
      </c>
      <c r="FN20">
        <v>2.7691499999999998</v>
      </c>
      <c r="FO20">
        <v>5.33094E-2</v>
      </c>
      <c r="FP20">
        <v>5.7764000000000003E-2</v>
      </c>
      <c r="FQ20">
        <v>0.104324</v>
      </c>
      <c r="FR20">
        <v>9.8226099999999997E-2</v>
      </c>
      <c r="FS20">
        <v>30039.8</v>
      </c>
      <c r="FT20">
        <v>23476.2</v>
      </c>
      <c r="FU20">
        <v>29774.400000000001</v>
      </c>
      <c r="FV20">
        <v>24352.2</v>
      </c>
      <c r="FW20">
        <v>34533.4</v>
      </c>
      <c r="FX20">
        <v>32059.9</v>
      </c>
      <c r="FY20">
        <v>42387.5</v>
      </c>
      <c r="FZ20">
        <v>39726.199999999997</v>
      </c>
      <c r="GA20">
        <v>2.2081300000000001</v>
      </c>
      <c r="GB20">
        <v>1.94678</v>
      </c>
      <c r="GC20">
        <v>0.13606599999999999</v>
      </c>
      <c r="GD20">
        <v>0</v>
      </c>
      <c r="GE20">
        <v>22.631399999999999</v>
      </c>
      <c r="GF20">
        <v>999.9</v>
      </c>
      <c r="GG20">
        <v>58</v>
      </c>
      <c r="GH20">
        <v>29.2</v>
      </c>
      <c r="GI20">
        <v>23.3035</v>
      </c>
      <c r="GJ20">
        <v>34.407400000000003</v>
      </c>
      <c r="GK20">
        <v>40.064100000000003</v>
      </c>
      <c r="GL20">
        <v>1</v>
      </c>
      <c r="GM20">
        <v>-0.22201199999999999</v>
      </c>
      <c r="GN20">
        <v>-0.91730400000000001</v>
      </c>
      <c r="GO20">
        <v>20.266200000000001</v>
      </c>
      <c r="GP20">
        <v>5.2273199999999997</v>
      </c>
      <c r="GQ20">
        <v>11.908099999999999</v>
      </c>
      <c r="GR20">
        <v>4.96495</v>
      </c>
      <c r="GS20">
        <v>3.2919999999999998</v>
      </c>
      <c r="GT20">
        <v>9999</v>
      </c>
      <c r="GU20">
        <v>9999</v>
      </c>
      <c r="GV20">
        <v>9999</v>
      </c>
      <c r="GW20">
        <v>999.5</v>
      </c>
      <c r="GX20">
        <v>1.87669</v>
      </c>
      <c r="GY20">
        <v>1.8750199999999999</v>
      </c>
      <c r="GZ20">
        <v>1.87371</v>
      </c>
      <c r="HA20">
        <v>1.87286</v>
      </c>
      <c r="HB20">
        <v>1.87439</v>
      </c>
      <c r="HC20">
        <v>1.86934</v>
      </c>
      <c r="HD20">
        <v>1.8736200000000001</v>
      </c>
      <c r="HE20">
        <v>1.87866</v>
      </c>
      <c r="HF20">
        <v>0</v>
      </c>
      <c r="HG20">
        <v>0</v>
      </c>
      <c r="HH20">
        <v>0</v>
      </c>
      <c r="HI20">
        <v>0</v>
      </c>
      <c r="HJ20" t="s">
        <v>402</v>
      </c>
      <c r="HK20" t="s">
        <v>403</v>
      </c>
      <c r="HL20" t="s">
        <v>404</v>
      </c>
      <c r="HM20" t="s">
        <v>405</v>
      </c>
      <c r="HN20" t="s">
        <v>405</v>
      </c>
      <c r="HO20" t="s">
        <v>404</v>
      </c>
      <c r="HP20">
        <v>0</v>
      </c>
      <c r="HQ20">
        <v>100</v>
      </c>
      <c r="HR20">
        <v>100</v>
      </c>
      <c r="HS20">
        <v>7.6840000000000002</v>
      </c>
      <c r="HT20">
        <v>1.7058</v>
      </c>
      <c r="HU20">
        <v>5.9165915337868631</v>
      </c>
      <c r="HV20">
        <v>1.0206238100444329E-2</v>
      </c>
      <c r="HW20">
        <v>-5.3534552000986537E-6</v>
      </c>
      <c r="HX20">
        <v>1.2259479288304689E-9</v>
      </c>
      <c r="HY20">
        <v>0.68597615408841806</v>
      </c>
      <c r="HZ20">
        <v>6.7986658236529288E-2</v>
      </c>
      <c r="IA20">
        <v>-1.48167319548361E-3</v>
      </c>
      <c r="IB20">
        <v>3.6941082955141072E-5</v>
      </c>
      <c r="IC20">
        <v>-1</v>
      </c>
      <c r="ID20">
        <v>1969</v>
      </c>
      <c r="IE20">
        <v>0</v>
      </c>
      <c r="IF20">
        <v>20</v>
      </c>
      <c r="IG20">
        <v>1.3</v>
      </c>
      <c r="IH20">
        <v>1181.2</v>
      </c>
      <c r="II20">
        <v>0.59082000000000001</v>
      </c>
      <c r="IJ20">
        <v>2.4316399999999998</v>
      </c>
      <c r="IK20">
        <v>1.42578</v>
      </c>
      <c r="IL20">
        <v>2.2827099999999998</v>
      </c>
      <c r="IM20">
        <v>1.5478499999999999</v>
      </c>
      <c r="IN20">
        <v>2.323</v>
      </c>
      <c r="IO20">
        <v>31.8049</v>
      </c>
      <c r="IP20">
        <v>15.7256</v>
      </c>
      <c r="IQ20">
        <v>18</v>
      </c>
      <c r="IR20">
        <v>626.02499999999998</v>
      </c>
      <c r="IS20">
        <v>443.33300000000003</v>
      </c>
      <c r="IT20">
        <v>24.9998</v>
      </c>
      <c r="IU20">
        <v>24.4438</v>
      </c>
      <c r="IV20">
        <v>30.000299999999999</v>
      </c>
      <c r="IW20">
        <v>24.308</v>
      </c>
      <c r="IX20">
        <v>24.245699999999999</v>
      </c>
      <c r="IY20">
        <v>11.836399999999999</v>
      </c>
      <c r="IZ20">
        <v>29.8613</v>
      </c>
      <c r="JA20">
        <v>97.529300000000006</v>
      </c>
      <c r="JB20">
        <v>25</v>
      </c>
      <c r="JC20">
        <v>200</v>
      </c>
      <c r="JD20">
        <v>17.523399999999999</v>
      </c>
      <c r="JE20">
        <v>98.815899999999999</v>
      </c>
      <c r="JF20">
        <v>101.07599999999999</v>
      </c>
    </row>
    <row r="21" spans="1:266" x14ac:dyDescent="0.2">
      <c r="A21">
        <v>5</v>
      </c>
      <c r="B21">
        <v>1657767013.5</v>
      </c>
      <c r="C21">
        <v>502.5</v>
      </c>
      <c r="D21" t="s">
        <v>415</v>
      </c>
      <c r="E21" t="s">
        <v>416</v>
      </c>
      <c r="F21" t="s">
        <v>394</v>
      </c>
      <c r="H21" t="s">
        <v>395</v>
      </c>
      <c r="I21" t="s">
        <v>396</v>
      </c>
      <c r="J21" t="s">
        <v>397</v>
      </c>
      <c r="K21">
        <v>1657767013.5</v>
      </c>
      <c r="L21">
        <f t="shared" si="0"/>
        <v>3.2784068391126442E-3</v>
      </c>
      <c r="M21">
        <f t="shared" si="1"/>
        <v>3.2784068391126442</v>
      </c>
      <c r="N21">
        <f t="shared" si="2"/>
        <v>2.3688506352128504</v>
      </c>
      <c r="O21">
        <f t="shared" si="3"/>
        <v>97.266099999999994</v>
      </c>
      <c r="P21">
        <f t="shared" si="4"/>
        <v>79.956142282567754</v>
      </c>
      <c r="Q21">
        <f t="shared" si="5"/>
        <v>8.1051608594998434</v>
      </c>
      <c r="R21">
        <f t="shared" si="6"/>
        <v>9.8598727273523981</v>
      </c>
      <c r="S21">
        <f t="shared" si="7"/>
        <v>0.25989701258529418</v>
      </c>
      <c r="T21">
        <f t="shared" si="8"/>
        <v>2.147852789102545</v>
      </c>
      <c r="U21">
        <f t="shared" si="9"/>
        <v>0.24360451995155757</v>
      </c>
      <c r="V21">
        <f t="shared" si="10"/>
        <v>0.15363145214998025</v>
      </c>
      <c r="W21">
        <f t="shared" si="11"/>
        <v>241.75931399999996</v>
      </c>
      <c r="X21">
        <f t="shared" si="12"/>
        <v>26.733143376337981</v>
      </c>
      <c r="Y21">
        <f t="shared" si="13"/>
        <v>26.733143376337981</v>
      </c>
      <c r="Z21">
        <f t="shared" si="14"/>
        <v>3.5234452549011119</v>
      </c>
      <c r="AA21">
        <f t="shared" si="15"/>
        <v>65.248259493292153</v>
      </c>
      <c r="AB21">
        <f t="shared" si="16"/>
        <v>2.1977135581283997</v>
      </c>
      <c r="AC21">
        <f t="shared" si="17"/>
        <v>3.3682332298141002</v>
      </c>
      <c r="AD21">
        <f t="shared" si="18"/>
        <v>1.3257316967727122</v>
      </c>
      <c r="AE21">
        <f t="shared" si="19"/>
        <v>-144.57774160486761</v>
      </c>
      <c r="AF21">
        <f t="shared" si="20"/>
        <v>-88.39137646557424</v>
      </c>
      <c r="AG21">
        <f t="shared" si="21"/>
        <v>-8.8239185658085333</v>
      </c>
      <c r="AH21">
        <f t="shared" si="22"/>
        <v>-3.3722636250416826E-2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31803.930976052266</v>
      </c>
      <c r="AN21" t="s">
        <v>398</v>
      </c>
      <c r="AO21" t="s">
        <v>398</v>
      </c>
      <c r="AP21">
        <v>0</v>
      </c>
      <c r="AQ21">
        <v>0</v>
      </c>
      <c r="AR21" t="e">
        <f t="shared" si="26"/>
        <v>#DIV/0!</v>
      </c>
      <c r="AS21">
        <v>0</v>
      </c>
      <c r="AT21" t="s">
        <v>398</v>
      </c>
      <c r="AU21" t="s">
        <v>398</v>
      </c>
      <c r="AV21">
        <v>0</v>
      </c>
      <c r="AW21">
        <v>0</v>
      </c>
      <c r="AX21" t="e">
        <f t="shared" si="27"/>
        <v>#DIV/0!</v>
      </c>
      <c r="AY21">
        <v>0.5</v>
      </c>
      <c r="AZ21">
        <f t="shared" si="28"/>
        <v>1261.2905999999998</v>
      </c>
      <c r="BA21">
        <f t="shared" si="29"/>
        <v>2.3688506352128504</v>
      </c>
      <c r="BB21" t="e">
        <f t="shared" si="30"/>
        <v>#DIV/0!</v>
      </c>
      <c r="BC21">
        <f t="shared" si="31"/>
        <v>1.8781164588183331E-3</v>
      </c>
      <c r="BD21" t="e">
        <f t="shared" si="32"/>
        <v>#DIV/0!</v>
      </c>
      <c r="BE21" t="e">
        <f t="shared" si="33"/>
        <v>#DIV/0!</v>
      </c>
      <c r="BF21" t="s">
        <v>398</v>
      </c>
      <c r="BG21">
        <v>0</v>
      </c>
      <c r="BH21" t="e">
        <f t="shared" si="34"/>
        <v>#DIV/0!</v>
      </c>
      <c r="BI21" t="e">
        <f t="shared" si="35"/>
        <v>#DIV/0!</v>
      </c>
      <c r="BJ21" t="e">
        <f t="shared" si="36"/>
        <v>#DIV/0!</v>
      </c>
      <c r="BK21" t="e">
        <f t="shared" si="37"/>
        <v>#DIV/0!</v>
      </c>
      <c r="BL21" t="e">
        <f t="shared" si="38"/>
        <v>#DIV/0!</v>
      </c>
      <c r="BM21" t="e">
        <f t="shared" si="39"/>
        <v>#DIV/0!</v>
      </c>
      <c r="BN21" t="e">
        <f t="shared" si="40"/>
        <v>#DIV/0!</v>
      </c>
      <c r="BO21" t="e">
        <f t="shared" si="41"/>
        <v>#DIV/0!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f t="shared" si="42"/>
        <v>1500.09</v>
      </c>
      <c r="CI21">
        <f t="shared" si="43"/>
        <v>1261.2905999999998</v>
      </c>
      <c r="CJ21">
        <f t="shared" si="44"/>
        <v>0.84080995140291581</v>
      </c>
      <c r="CK21">
        <f t="shared" si="45"/>
        <v>0.16116320620762753</v>
      </c>
      <c r="CL21">
        <v>6</v>
      </c>
      <c r="CM21">
        <v>0.5</v>
      </c>
      <c r="CN21" t="s">
        <v>399</v>
      </c>
      <c r="CO21">
        <v>2</v>
      </c>
      <c r="CP21">
        <v>1657767013.5</v>
      </c>
      <c r="CQ21">
        <v>97.266099999999994</v>
      </c>
      <c r="CR21">
        <v>99.953299999999999</v>
      </c>
      <c r="CS21">
        <v>21.680099999999999</v>
      </c>
      <c r="CT21">
        <v>18.473400000000002</v>
      </c>
      <c r="CU21">
        <v>90.332099999999997</v>
      </c>
      <c r="CV21">
        <v>19.934999999999999</v>
      </c>
      <c r="CW21">
        <v>600.11800000000005</v>
      </c>
      <c r="CX21">
        <v>101.27</v>
      </c>
      <c r="CY21">
        <v>0.10008400000000001</v>
      </c>
      <c r="CZ21">
        <v>25.969799999999999</v>
      </c>
      <c r="DA21">
        <v>25.297499999999999</v>
      </c>
      <c r="DB21">
        <v>999.9</v>
      </c>
      <c r="DC21">
        <v>0</v>
      </c>
      <c r="DD21">
        <v>0</v>
      </c>
      <c r="DE21">
        <v>5993.75</v>
      </c>
      <c r="DF21">
        <v>0</v>
      </c>
      <c r="DG21">
        <v>1052.51</v>
      </c>
      <c r="DH21">
        <v>-2.83005</v>
      </c>
      <c r="DI21">
        <v>99.275599999999997</v>
      </c>
      <c r="DJ21">
        <v>101.83499999999999</v>
      </c>
      <c r="DK21">
        <v>3.2067399999999999</v>
      </c>
      <c r="DL21">
        <v>99.953299999999999</v>
      </c>
      <c r="DM21">
        <v>18.473400000000002</v>
      </c>
      <c r="DN21">
        <v>2.1955499999999999</v>
      </c>
      <c r="DO21">
        <v>1.8708</v>
      </c>
      <c r="DP21">
        <v>18.9299</v>
      </c>
      <c r="DQ21">
        <v>16.391300000000001</v>
      </c>
      <c r="DR21">
        <v>1500.09</v>
      </c>
      <c r="DS21">
        <v>0.973001</v>
      </c>
      <c r="DT21">
        <v>2.6998899999999999E-2</v>
      </c>
      <c r="DU21">
        <v>0</v>
      </c>
      <c r="DV21">
        <v>1.9177</v>
      </c>
      <c r="DW21">
        <v>0</v>
      </c>
      <c r="DX21">
        <v>17757.5</v>
      </c>
      <c r="DY21">
        <v>13304.3</v>
      </c>
      <c r="DZ21">
        <v>41.5</v>
      </c>
      <c r="EA21">
        <v>41.561999999999998</v>
      </c>
      <c r="EB21">
        <v>41.561999999999998</v>
      </c>
      <c r="EC21">
        <v>41.375</v>
      </c>
      <c r="ED21">
        <v>40.936999999999998</v>
      </c>
      <c r="EE21">
        <v>1459.59</v>
      </c>
      <c r="EF21">
        <v>40.5</v>
      </c>
      <c r="EG21">
        <v>0</v>
      </c>
      <c r="EH21">
        <v>1657767015.5</v>
      </c>
      <c r="EI21">
        <v>0</v>
      </c>
      <c r="EJ21">
        <v>2.2519076923076922</v>
      </c>
      <c r="EK21">
        <v>0.37504273911542851</v>
      </c>
      <c r="EL21">
        <v>62.437606223489382</v>
      </c>
      <c r="EM21">
        <v>17783.01923076923</v>
      </c>
      <c r="EN21">
        <v>15</v>
      </c>
      <c r="EO21">
        <v>1657767029.5</v>
      </c>
      <c r="EP21" t="s">
        <v>417</v>
      </c>
      <c r="EQ21">
        <v>1657767029.5</v>
      </c>
      <c r="ER21">
        <v>1657696036.5999999</v>
      </c>
      <c r="ES21">
        <v>4</v>
      </c>
      <c r="ET21">
        <v>0.11799999999999999</v>
      </c>
      <c r="EU21">
        <v>3.0000000000000001E-3</v>
      </c>
      <c r="EV21">
        <v>6.9340000000000002</v>
      </c>
      <c r="EW21">
        <v>1.349</v>
      </c>
      <c r="EX21">
        <v>100</v>
      </c>
      <c r="EY21">
        <v>19</v>
      </c>
      <c r="EZ21">
        <v>0.27</v>
      </c>
      <c r="FA21">
        <v>0.02</v>
      </c>
      <c r="FB21">
        <v>-2.862032682926829</v>
      </c>
      <c r="FC21">
        <v>0.32029505226479787</v>
      </c>
      <c r="FD21">
        <v>4.4665523181695588E-2</v>
      </c>
      <c r="FE21">
        <v>0</v>
      </c>
      <c r="FF21">
        <v>3.180225121951219</v>
      </c>
      <c r="FG21">
        <v>0.1924057839721233</v>
      </c>
      <c r="FH21">
        <v>1.9250883302122969E-2</v>
      </c>
      <c r="FI21">
        <v>1</v>
      </c>
      <c r="FJ21">
        <v>1</v>
      </c>
      <c r="FK21">
        <v>2</v>
      </c>
      <c r="FL21" t="s">
        <v>408</v>
      </c>
      <c r="FM21">
        <v>3.1810900000000002</v>
      </c>
      <c r="FN21">
        <v>2.7692800000000002</v>
      </c>
      <c r="FO21">
        <v>2.72003E-2</v>
      </c>
      <c r="FP21">
        <v>3.0191900000000001E-2</v>
      </c>
      <c r="FQ21">
        <v>0.107197</v>
      </c>
      <c r="FR21">
        <v>0.10175099999999999</v>
      </c>
      <c r="FS21">
        <v>30867.5</v>
      </c>
      <c r="FT21">
        <v>24161.4</v>
      </c>
      <c r="FU21">
        <v>29773.9</v>
      </c>
      <c r="FV21">
        <v>24350.6</v>
      </c>
      <c r="FW21">
        <v>34418.1</v>
      </c>
      <c r="FX21">
        <v>31929.200000000001</v>
      </c>
      <c r="FY21">
        <v>42386.9</v>
      </c>
      <c r="FZ21">
        <v>39723.699999999997</v>
      </c>
      <c r="GA21">
        <v>2.2076500000000001</v>
      </c>
      <c r="GB21">
        <v>1.9487000000000001</v>
      </c>
      <c r="GC21">
        <v>0.14685799999999999</v>
      </c>
      <c r="GD21">
        <v>0</v>
      </c>
      <c r="GE21">
        <v>22.8843</v>
      </c>
      <c r="GF21">
        <v>999.9</v>
      </c>
      <c r="GG21">
        <v>58.1</v>
      </c>
      <c r="GH21">
        <v>29.2</v>
      </c>
      <c r="GI21">
        <v>23.341699999999999</v>
      </c>
      <c r="GJ21">
        <v>37.167400000000001</v>
      </c>
      <c r="GK21">
        <v>39.972000000000001</v>
      </c>
      <c r="GL21">
        <v>1</v>
      </c>
      <c r="GM21">
        <v>-0.221197</v>
      </c>
      <c r="GN21">
        <v>-0.90675399999999995</v>
      </c>
      <c r="GO21">
        <v>20.266500000000001</v>
      </c>
      <c r="GP21">
        <v>5.2273199999999997</v>
      </c>
      <c r="GQ21">
        <v>11.907999999999999</v>
      </c>
      <c r="GR21">
        <v>4.9651500000000004</v>
      </c>
      <c r="GS21">
        <v>3.2919999999999998</v>
      </c>
      <c r="GT21">
        <v>9999</v>
      </c>
      <c r="GU21">
        <v>9999</v>
      </c>
      <c r="GV21">
        <v>9999</v>
      </c>
      <c r="GW21">
        <v>999.5</v>
      </c>
      <c r="GX21">
        <v>1.87669</v>
      </c>
      <c r="GY21">
        <v>1.8750199999999999</v>
      </c>
      <c r="GZ21">
        <v>1.8736699999999999</v>
      </c>
      <c r="HA21">
        <v>1.87286</v>
      </c>
      <c r="HB21">
        <v>1.87442</v>
      </c>
      <c r="HC21">
        <v>1.8693500000000001</v>
      </c>
      <c r="HD21">
        <v>1.87355</v>
      </c>
      <c r="HE21">
        <v>1.87866</v>
      </c>
      <c r="HF21">
        <v>0</v>
      </c>
      <c r="HG21">
        <v>0</v>
      </c>
      <c r="HH21">
        <v>0</v>
      </c>
      <c r="HI21">
        <v>0</v>
      </c>
      <c r="HJ21" t="s">
        <v>402</v>
      </c>
      <c r="HK21" t="s">
        <v>403</v>
      </c>
      <c r="HL21" t="s">
        <v>404</v>
      </c>
      <c r="HM21" t="s">
        <v>405</v>
      </c>
      <c r="HN21" t="s">
        <v>405</v>
      </c>
      <c r="HO21" t="s">
        <v>404</v>
      </c>
      <c r="HP21">
        <v>0</v>
      </c>
      <c r="HQ21">
        <v>100</v>
      </c>
      <c r="HR21">
        <v>100</v>
      </c>
      <c r="HS21">
        <v>6.9340000000000002</v>
      </c>
      <c r="HT21">
        <v>1.7451000000000001</v>
      </c>
      <c r="HU21">
        <v>5.9120590514766924</v>
      </c>
      <c r="HV21">
        <v>1.0206238100444329E-2</v>
      </c>
      <c r="HW21">
        <v>-5.3534552000986537E-6</v>
      </c>
      <c r="HX21">
        <v>1.2259479288304689E-9</v>
      </c>
      <c r="HY21">
        <v>0.68597615408841806</v>
      </c>
      <c r="HZ21">
        <v>6.7986658236529288E-2</v>
      </c>
      <c r="IA21">
        <v>-1.48167319548361E-3</v>
      </c>
      <c r="IB21">
        <v>3.6941082955141072E-5</v>
      </c>
      <c r="IC21">
        <v>-1</v>
      </c>
      <c r="ID21">
        <v>1969</v>
      </c>
      <c r="IE21">
        <v>0</v>
      </c>
      <c r="IF21">
        <v>20</v>
      </c>
      <c r="IG21">
        <v>1.3</v>
      </c>
      <c r="IH21">
        <v>1182.9000000000001</v>
      </c>
      <c r="II21">
        <v>0.35888700000000001</v>
      </c>
      <c r="IJ21">
        <v>2.4621599999999999</v>
      </c>
      <c r="IK21">
        <v>1.42578</v>
      </c>
      <c r="IL21">
        <v>2.2827099999999998</v>
      </c>
      <c r="IM21">
        <v>1.5478499999999999</v>
      </c>
      <c r="IN21">
        <v>2.2961399999999998</v>
      </c>
      <c r="IO21">
        <v>31.848800000000001</v>
      </c>
      <c r="IP21">
        <v>15.699299999999999</v>
      </c>
      <c r="IQ21">
        <v>18</v>
      </c>
      <c r="IR21">
        <v>626.37099999999998</v>
      </c>
      <c r="IS21">
        <v>444.94900000000001</v>
      </c>
      <c r="IT21">
        <v>25.002300000000002</v>
      </c>
      <c r="IU21">
        <v>24.487500000000001</v>
      </c>
      <c r="IV21">
        <v>30</v>
      </c>
      <c r="IW21">
        <v>24.369599999999998</v>
      </c>
      <c r="IX21">
        <v>24.306799999999999</v>
      </c>
      <c r="IY21">
        <v>7.2122200000000003</v>
      </c>
      <c r="IZ21">
        <v>25.709700000000002</v>
      </c>
      <c r="JA21">
        <v>96.863200000000006</v>
      </c>
      <c r="JB21">
        <v>25</v>
      </c>
      <c r="JC21">
        <v>100</v>
      </c>
      <c r="JD21">
        <v>18.5505</v>
      </c>
      <c r="JE21">
        <v>98.814499999999995</v>
      </c>
      <c r="JF21">
        <v>101.069</v>
      </c>
    </row>
    <row r="22" spans="1:266" x14ac:dyDescent="0.2">
      <c r="A22">
        <v>6</v>
      </c>
      <c r="B22">
        <v>1657767105.5</v>
      </c>
      <c r="C22">
        <v>594.5</v>
      </c>
      <c r="D22" t="s">
        <v>418</v>
      </c>
      <c r="E22" t="s">
        <v>419</v>
      </c>
      <c r="F22" t="s">
        <v>394</v>
      </c>
      <c r="H22" t="s">
        <v>395</v>
      </c>
      <c r="I22" t="s">
        <v>396</v>
      </c>
      <c r="J22" t="s">
        <v>397</v>
      </c>
      <c r="K22">
        <v>1657767105.5</v>
      </c>
      <c r="L22">
        <f t="shared" si="0"/>
        <v>3.2757201875494805E-3</v>
      </c>
      <c r="M22">
        <f t="shared" si="1"/>
        <v>3.2757201875494806</v>
      </c>
      <c r="N22">
        <f t="shared" si="2"/>
        <v>-0.46955750057666196</v>
      </c>
      <c r="O22">
        <f t="shared" si="3"/>
        <v>50.251600000000003</v>
      </c>
      <c r="P22">
        <f t="shared" si="4"/>
        <v>52.221052218955464</v>
      </c>
      <c r="Q22">
        <f t="shared" si="5"/>
        <v>5.2935969912464449</v>
      </c>
      <c r="R22">
        <f t="shared" si="6"/>
        <v>5.0939555459352004</v>
      </c>
      <c r="S22">
        <f t="shared" si="7"/>
        <v>0.25911746111266881</v>
      </c>
      <c r="T22">
        <f t="shared" si="8"/>
        <v>2.1492466997288484</v>
      </c>
      <c r="U22">
        <f t="shared" si="9"/>
        <v>0.24292909321931835</v>
      </c>
      <c r="V22">
        <f t="shared" si="10"/>
        <v>0.15320078847305235</v>
      </c>
      <c r="W22">
        <f t="shared" si="11"/>
        <v>241.74277500000002</v>
      </c>
      <c r="X22">
        <f t="shared" si="12"/>
        <v>27.059966824572985</v>
      </c>
      <c r="Y22">
        <f t="shared" si="13"/>
        <v>27.059966824572985</v>
      </c>
      <c r="Z22">
        <f t="shared" si="14"/>
        <v>3.5917848879986316</v>
      </c>
      <c r="AA22">
        <f t="shared" si="15"/>
        <v>65.941680132471106</v>
      </c>
      <c r="AB22">
        <f t="shared" si="16"/>
        <v>2.2643812134360002</v>
      </c>
      <c r="AC22">
        <f t="shared" si="17"/>
        <v>3.4339149516467509</v>
      </c>
      <c r="AD22">
        <f t="shared" si="18"/>
        <v>1.3274036745626314</v>
      </c>
      <c r="AE22">
        <f t="shared" si="19"/>
        <v>-144.45926027093208</v>
      </c>
      <c r="AF22">
        <f t="shared" si="20"/>
        <v>-88.463044552891404</v>
      </c>
      <c r="AG22">
        <f t="shared" si="21"/>
        <v>-8.8542774322064961</v>
      </c>
      <c r="AH22">
        <f t="shared" si="22"/>
        <v>-3.3807256029945165E-2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31805.193603292719</v>
      </c>
      <c r="AN22" t="s">
        <v>398</v>
      </c>
      <c r="AO22" t="s">
        <v>398</v>
      </c>
      <c r="AP22">
        <v>0</v>
      </c>
      <c r="AQ22">
        <v>0</v>
      </c>
      <c r="AR22" t="e">
        <f t="shared" si="26"/>
        <v>#DIV/0!</v>
      </c>
      <c r="AS22">
        <v>0</v>
      </c>
      <c r="AT22" t="s">
        <v>398</v>
      </c>
      <c r="AU22" t="s">
        <v>398</v>
      </c>
      <c r="AV22">
        <v>0</v>
      </c>
      <c r="AW22">
        <v>0</v>
      </c>
      <c r="AX22" t="e">
        <f t="shared" si="27"/>
        <v>#DIV/0!</v>
      </c>
      <c r="AY22">
        <v>0.5</v>
      </c>
      <c r="AZ22">
        <f t="shared" si="28"/>
        <v>1261.2063000000001</v>
      </c>
      <c r="BA22">
        <f t="shared" si="29"/>
        <v>-0.46955750057666196</v>
      </c>
      <c r="BB22" t="e">
        <f t="shared" si="30"/>
        <v>#DIV/0!</v>
      </c>
      <c r="BC22">
        <f t="shared" si="31"/>
        <v>-3.7230824217787521E-4</v>
      </c>
      <c r="BD22" t="e">
        <f t="shared" si="32"/>
        <v>#DIV/0!</v>
      </c>
      <c r="BE22" t="e">
        <f t="shared" si="33"/>
        <v>#DIV/0!</v>
      </c>
      <c r="BF22" t="s">
        <v>398</v>
      </c>
      <c r="BG22">
        <v>0</v>
      </c>
      <c r="BH22" t="e">
        <f t="shared" si="34"/>
        <v>#DIV/0!</v>
      </c>
      <c r="BI22" t="e">
        <f t="shared" si="35"/>
        <v>#DIV/0!</v>
      </c>
      <c r="BJ22" t="e">
        <f t="shared" si="36"/>
        <v>#DIV/0!</v>
      </c>
      <c r="BK22" t="e">
        <f t="shared" si="37"/>
        <v>#DIV/0!</v>
      </c>
      <c r="BL22" t="e">
        <f t="shared" si="38"/>
        <v>#DIV/0!</v>
      </c>
      <c r="BM22" t="e">
        <f t="shared" si="39"/>
        <v>#DIV/0!</v>
      </c>
      <c r="BN22" t="e">
        <f t="shared" si="40"/>
        <v>#DIV/0!</v>
      </c>
      <c r="BO22" t="e">
        <f t="shared" si="41"/>
        <v>#DIV/0!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f t="shared" si="42"/>
        <v>1499.99</v>
      </c>
      <c r="CI22">
        <f t="shared" si="43"/>
        <v>1261.2063000000001</v>
      </c>
      <c r="CJ22">
        <f t="shared" si="44"/>
        <v>0.84080980539870265</v>
      </c>
      <c r="CK22">
        <f t="shared" si="45"/>
        <v>0.16116292441949615</v>
      </c>
      <c r="CL22">
        <v>6</v>
      </c>
      <c r="CM22">
        <v>0.5</v>
      </c>
      <c r="CN22" t="s">
        <v>399</v>
      </c>
      <c r="CO22">
        <v>2</v>
      </c>
      <c r="CP22">
        <v>1657767105.5</v>
      </c>
      <c r="CQ22">
        <v>50.251600000000003</v>
      </c>
      <c r="CR22">
        <v>49.946800000000003</v>
      </c>
      <c r="CS22">
        <v>22.338000000000001</v>
      </c>
      <c r="CT22">
        <v>19.137</v>
      </c>
      <c r="CU22">
        <v>43.422600000000003</v>
      </c>
      <c r="CV22">
        <v>20.5595</v>
      </c>
      <c r="CW22">
        <v>600.29</v>
      </c>
      <c r="CX22">
        <v>101.26900000000001</v>
      </c>
      <c r="CY22">
        <v>0.100022</v>
      </c>
      <c r="CZ22">
        <v>26.296500000000002</v>
      </c>
      <c r="DA22">
        <v>25.698599999999999</v>
      </c>
      <c r="DB22">
        <v>999.9</v>
      </c>
      <c r="DC22">
        <v>0</v>
      </c>
      <c r="DD22">
        <v>0</v>
      </c>
      <c r="DE22">
        <v>6000</v>
      </c>
      <c r="DF22">
        <v>0</v>
      </c>
      <c r="DG22">
        <v>449.80700000000002</v>
      </c>
      <c r="DH22">
        <v>-6.0627E-2</v>
      </c>
      <c r="DI22">
        <v>51.026000000000003</v>
      </c>
      <c r="DJ22">
        <v>50.921300000000002</v>
      </c>
      <c r="DK22">
        <v>3.2009599999999998</v>
      </c>
      <c r="DL22">
        <v>49.946800000000003</v>
      </c>
      <c r="DM22">
        <v>19.137</v>
      </c>
      <c r="DN22">
        <v>2.2621500000000001</v>
      </c>
      <c r="DO22">
        <v>1.9379900000000001</v>
      </c>
      <c r="DP22">
        <v>19.409400000000002</v>
      </c>
      <c r="DQ22">
        <v>16.9466</v>
      </c>
      <c r="DR22">
        <v>1499.99</v>
      </c>
      <c r="DS22">
        <v>0.97300600000000004</v>
      </c>
      <c r="DT22">
        <v>2.6993799999999998E-2</v>
      </c>
      <c r="DU22">
        <v>0</v>
      </c>
      <c r="DV22">
        <v>2.2484000000000002</v>
      </c>
      <c r="DW22">
        <v>0</v>
      </c>
      <c r="DX22">
        <v>17800.7</v>
      </c>
      <c r="DY22">
        <v>13303.5</v>
      </c>
      <c r="DZ22">
        <v>40.375</v>
      </c>
      <c r="EA22">
        <v>40.25</v>
      </c>
      <c r="EB22">
        <v>40.686999999999998</v>
      </c>
      <c r="EC22">
        <v>40.061999999999998</v>
      </c>
      <c r="ED22">
        <v>40.061999999999998</v>
      </c>
      <c r="EE22">
        <v>1459.5</v>
      </c>
      <c r="EF22">
        <v>40.49</v>
      </c>
      <c r="EG22">
        <v>0</v>
      </c>
      <c r="EH22">
        <v>1657767107.3</v>
      </c>
      <c r="EI22">
        <v>0</v>
      </c>
      <c r="EJ22">
        <v>2.2835519999999998</v>
      </c>
      <c r="EK22">
        <v>-0.70885384056829148</v>
      </c>
      <c r="EL22">
        <v>-67.292307075123674</v>
      </c>
      <c r="EM22">
        <v>17904.240000000002</v>
      </c>
      <c r="EN22">
        <v>15</v>
      </c>
      <c r="EO22">
        <v>1657767122</v>
      </c>
      <c r="EP22" t="s">
        <v>420</v>
      </c>
      <c r="EQ22">
        <v>1657767122</v>
      </c>
      <c r="ER22">
        <v>1657696036.5999999</v>
      </c>
      <c r="ES22">
        <v>5</v>
      </c>
      <c r="ET22">
        <v>0.36799999999999999</v>
      </c>
      <c r="EU22">
        <v>3.0000000000000001E-3</v>
      </c>
      <c r="EV22">
        <v>6.8289999999999997</v>
      </c>
      <c r="EW22">
        <v>1.349</v>
      </c>
      <c r="EX22">
        <v>50</v>
      </c>
      <c r="EY22">
        <v>19</v>
      </c>
      <c r="EZ22">
        <v>0.37</v>
      </c>
      <c r="FA22">
        <v>0.02</v>
      </c>
      <c r="FB22">
        <v>-7.4901664999999992E-2</v>
      </c>
      <c r="FC22">
        <v>0.1434222056285179</v>
      </c>
      <c r="FD22">
        <v>2.0448346599560931E-2</v>
      </c>
      <c r="FE22">
        <v>0</v>
      </c>
      <c r="FF22">
        <v>3.2893214999999998</v>
      </c>
      <c r="FG22">
        <v>-0.2172691181988857</v>
      </c>
      <c r="FH22">
        <v>2.5391155502457921E-2</v>
      </c>
      <c r="FI22">
        <v>1</v>
      </c>
      <c r="FJ22">
        <v>1</v>
      </c>
      <c r="FK22">
        <v>2</v>
      </c>
      <c r="FL22" t="s">
        <v>408</v>
      </c>
      <c r="FM22">
        <v>3.1813699999999998</v>
      </c>
      <c r="FN22">
        <v>2.76925</v>
      </c>
      <c r="FO22">
        <v>1.3154900000000001E-2</v>
      </c>
      <c r="FP22">
        <v>1.5217700000000001E-2</v>
      </c>
      <c r="FQ22">
        <v>0.109541</v>
      </c>
      <c r="FR22">
        <v>0.10428800000000001</v>
      </c>
      <c r="FS22">
        <v>31306.400000000001</v>
      </c>
      <c r="FT22">
        <v>24529.4</v>
      </c>
      <c r="FU22">
        <v>29767.8</v>
      </c>
      <c r="FV22">
        <v>24345.8</v>
      </c>
      <c r="FW22">
        <v>34316.699999999997</v>
      </c>
      <c r="FX22">
        <v>31830.7</v>
      </c>
      <c r="FY22">
        <v>42377.2</v>
      </c>
      <c r="FZ22">
        <v>39716.1</v>
      </c>
      <c r="GA22">
        <v>2.20695</v>
      </c>
      <c r="GB22">
        <v>1.9489000000000001</v>
      </c>
      <c r="GC22">
        <v>0.13614399999999999</v>
      </c>
      <c r="GD22">
        <v>0</v>
      </c>
      <c r="GE22">
        <v>23.4633</v>
      </c>
      <c r="GF22">
        <v>999.9</v>
      </c>
      <c r="GG22">
        <v>58.3</v>
      </c>
      <c r="GH22">
        <v>29.2</v>
      </c>
      <c r="GI22">
        <v>23.423100000000002</v>
      </c>
      <c r="GJ22">
        <v>36.867400000000004</v>
      </c>
      <c r="GK22">
        <v>39.186700000000002</v>
      </c>
      <c r="GL22">
        <v>1</v>
      </c>
      <c r="GM22">
        <v>-0.21354899999999999</v>
      </c>
      <c r="GN22">
        <v>-0.76838499999999998</v>
      </c>
      <c r="GO22">
        <v>20.264500000000002</v>
      </c>
      <c r="GP22">
        <v>5.2246300000000003</v>
      </c>
      <c r="GQ22">
        <v>11.9078</v>
      </c>
      <c r="GR22">
        <v>4.9648000000000003</v>
      </c>
      <c r="GS22">
        <v>3.2913000000000001</v>
      </c>
      <c r="GT22">
        <v>9999</v>
      </c>
      <c r="GU22">
        <v>9999</v>
      </c>
      <c r="GV22">
        <v>9999</v>
      </c>
      <c r="GW22">
        <v>999.6</v>
      </c>
      <c r="GX22">
        <v>1.8767</v>
      </c>
      <c r="GY22">
        <v>1.87503</v>
      </c>
      <c r="GZ22">
        <v>1.87365</v>
      </c>
      <c r="HA22">
        <v>1.8728499999999999</v>
      </c>
      <c r="HB22">
        <v>1.8744000000000001</v>
      </c>
      <c r="HC22">
        <v>1.8693500000000001</v>
      </c>
      <c r="HD22">
        <v>1.87357</v>
      </c>
      <c r="HE22">
        <v>1.87866</v>
      </c>
      <c r="HF22">
        <v>0</v>
      </c>
      <c r="HG22">
        <v>0</v>
      </c>
      <c r="HH22">
        <v>0</v>
      </c>
      <c r="HI22">
        <v>0</v>
      </c>
      <c r="HJ22" t="s">
        <v>402</v>
      </c>
      <c r="HK22" t="s">
        <v>403</v>
      </c>
      <c r="HL22" t="s">
        <v>404</v>
      </c>
      <c r="HM22" t="s">
        <v>405</v>
      </c>
      <c r="HN22" t="s">
        <v>405</v>
      </c>
      <c r="HO22" t="s">
        <v>404</v>
      </c>
      <c r="HP22">
        <v>0</v>
      </c>
      <c r="HQ22">
        <v>100</v>
      </c>
      <c r="HR22">
        <v>100</v>
      </c>
      <c r="HS22">
        <v>6.8289999999999997</v>
      </c>
      <c r="HT22">
        <v>1.7785</v>
      </c>
      <c r="HU22">
        <v>6.030428932061036</v>
      </c>
      <c r="HV22">
        <v>1.0206238100444329E-2</v>
      </c>
      <c r="HW22">
        <v>-5.3534552000986537E-6</v>
      </c>
      <c r="HX22">
        <v>1.2259479288304689E-9</v>
      </c>
      <c r="HY22">
        <v>0.68597615408841806</v>
      </c>
      <c r="HZ22">
        <v>6.7986658236529288E-2</v>
      </c>
      <c r="IA22">
        <v>-1.48167319548361E-3</v>
      </c>
      <c r="IB22">
        <v>3.6941082955141072E-5</v>
      </c>
      <c r="IC22">
        <v>-1</v>
      </c>
      <c r="ID22">
        <v>1969</v>
      </c>
      <c r="IE22">
        <v>0</v>
      </c>
      <c r="IF22">
        <v>20</v>
      </c>
      <c r="IG22">
        <v>1.3</v>
      </c>
      <c r="IH22">
        <v>1184.5</v>
      </c>
      <c r="II22">
        <v>0.244141</v>
      </c>
      <c r="IJ22">
        <v>2.4645999999999999</v>
      </c>
      <c r="IK22">
        <v>1.42578</v>
      </c>
      <c r="IL22">
        <v>2.2827099999999998</v>
      </c>
      <c r="IM22">
        <v>1.5478499999999999</v>
      </c>
      <c r="IN22">
        <v>2.3767100000000001</v>
      </c>
      <c r="IO22">
        <v>31.9146</v>
      </c>
      <c r="IP22">
        <v>15.6906</v>
      </c>
      <c r="IQ22">
        <v>18</v>
      </c>
      <c r="IR22">
        <v>626.87800000000004</v>
      </c>
      <c r="IS22">
        <v>445.86700000000002</v>
      </c>
      <c r="IT22">
        <v>25.000499999999999</v>
      </c>
      <c r="IU22">
        <v>24.580500000000001</v>
      </c>
      <c r="IV22">
        <v>30.000399999999999</v>
      </c>
      <c r="IW22">
        <v>24.4605</v>
      </c>
      <c r="IX22">
        <v>24.404399999999999</v>
      </c>
      <c r="IY22">
        <v>4.9105800000000004</v>
      </c>
      <c r="IZ22">
        <v>22.8355</v>
      </c>
      <c r="JA22">
        <v>97.323999999999998</v>
      </c>
      <c r="JB22">
        <v>25</v>
      </c>
      <c r="JC22">
        <v>50</v>
      </c>
      <c r="JD22">
        <v>19.265499999999999</v>
      </c>
      <c r="JE22">
        <v>98.792699999999996</v>
      </c>
      <c r="JF22">
        <v>101.05</v>
      </c>
    </row>
    <row r="23" spans="1:266" x14ac:dyDescent="0.2">
      <c r="A23">
        <v>7</v>
      </c>
      <c r="B23">
        <v>1657767197.5999999</v>
      </c>
      <c r="C23">
        <v>686.59999990463257</v>
      </c>
      <c r="D23" t="s">
        <v>421</v>
      </c>
      <c r="E23" t="s">
        <v>422</v>
      </c>
      <c r="F23" t="s">
        <v>394</v>
      </c>
      <c r="H23" t="s">
        <v>395</v>
      </c>
      <c r="I23" t="s">
        <v>396</v>
      </c>
      <c r="J23" t="s">
        <v>397</v>
      </c>
      <c r="K23">
        <v>1657767197.5999999</v>
      </c>
      <c r="L23">
        <f t="shared" si="0"/>
        <v>3.4088236750811022E-3</v>
      </c>
      <c r="M23">
        <f t="shared" si="1"/>
        <v>3.4088236750811021</v>
      </c>
      <c r="N23">
        <f t="shared" si="2"/>
        <v>-3.1849208684219947</v>
      </c>
      <c r="O23">
        <f t="shared" si="3"/>
        <v>7.4600460000000002</v>
      </c>
      <c r="P23">
        <f t="shared" si="4"/>
        <v>26.276561059542249</v>
      </c>
      <c r="Q23">
        <f t="shared" si="5"/>
        <v>2.6637315855259738</v>
      </c>
      <c r="R23">
        <f t="shared" si="6"/>
        <v>0.75624660756208073</v>
      </c>
      <c r="S23">
        <f t="shared" si="7"/>
        <v>0.28246942045372636</v>
      </c>
      <c r="T23">
        <f t="shared" si="8"/>
        <v>2.1501441873912275</v>
      </c>
      <c r="U23">
        <f t="shared" si="9"/>
        <v>0.26335461866797338</v>
      </c>
      <c r="V23">
        <f t="shared" si="10"/>
        <v>0.16620611128548357</v>
      </c>
      <c r="W23">
        <f t="shared" si="11"/>
        <v>241.75031699999997</v>
      </c>
      <c r="X23">
        <f t="shared" si="12"/>
        <v>27.013288107904117</v>
      </c>
      <c r="Y23">
        <f t="shared" si="13"/>
        <v>27.013288107904117</v>
      </c>
      <c r="Z23">
        <f t="shared" si="14"/>
        <v>3.5819539762693609</v>
      </c>
      <c r="AA23">
        <f t="shared" si="15"/>
        <v>67.211073686527072</v>
      </c>
      <c r="AB23">
        <f t="shared" si="16"/>
        <v>2.3079166020856796</v>
      </c>
      <c r="AC23">
        <f t="shared" si="17"/>
        <v>3.4338338542988009</v>
      </c>
      <c r="AD23">
        <f t="shared" si="18"/>
        <v>1.2740373741836812</v>
      </c>
      <c r="AE23">
        <f t="shared" si="19"/>
        <v>-150.32912407107662</v>
      </c>
      <c r="AF23">
        <f t="shared" si="20"/>
        <v>-83.135422349662278</v>
      </c>
      <c r="AG23">
        <f t="shared" si="21"/>
        <v>-8.3156003442461639</v>
      </c>
      <c r="AH23">
        <f t="shared" si="22"/>
        <v>-2.9829764985109364E-2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31828.26522625803</v>
      </c>
      <c r="AN23" t="s">
        <v>398</v>
      </c>
      <c r="AO23" t="s">
        <v>398</v>
      </c>
      <c r="AP23">
        <v>0</v>
      </c>
      <c r="AQ23">
        <v>0</v>
      </c>
      <c r="AR23" t="e">
        <f t="shared" si="26"/>
        <v>#DIV/0!</v>
      </c>
      <c r="AS23">
        <v>0</v>
      </c>
      <c r="AT23" t="s">
        <v>398</v>
      </c>
      <c r="AU23" t="s">
        <v>398</v>
      </c>
      <c r="AV23">
        <v>0</v>
      </c>
      <c r="AW23">
        <v>0</v>
      </c>
      <c r="AX23" t="e">
        <f t="shared" si="27"/>
        <v>#DIV/0!</v>
      </c>
      <c r="AY23">
        <v>0.5</v>
      </c>
      <c r="AZ23">
        <f t="shared" si="28"/>
        <v>1261.2404999999999</v>
      </c>
      <c r="BA23">
        <f t="shared" si="29"/>
        <v>-3.1849208684219947</v>
      </c>
      <c r="BB23" t="e">
        <f t="shared" si="30"/>
        <v>#DIV/0!</v>
      </c>
      <c r="BC23">
        <f t="shared" si="31"/>
        <v>-2.525228827033381E-3</v>
      </c>
      <c r="BD23" t="e">
        <f t="shared" si="32"/>
        <v>#DIV/0!</v>
      </c>
      <c r="BE23" t="e">
        <f t="shared" si="33"/>
        <v>#DIV/0!</v>
      </c>
      <c r="BF23" t="s">
        <v>398</v>
      </c>
      <c r="BG23">
        <v>0</v>
      </c>
      <c r="BH23" t="e">
        <f t="shared" si="34"/>
        <v>#DIV/0!</v>
      </c>
      <c r="BI23" t="e">
        <f t="shared" si="35"/>
        <v>#DIV/0!</v>
      </c>
      <c r="BJ23" t="e">
        <f t="shared" si="36"/>
        <v>#DIV/0!</v>
      </c>
      <c r="BK23" t="e">
        <f t="shared" si="37"/>
        <v>#DIV/0!</v>
      </c>
      <c r="BL23" t="e">
        <f t="shared" si="38"/>
        <v>#DIV/0!</v>
      </c>
      <c r="BM23" t="e">
        <f t="shared" si="39"/>
        <v>#DIV/0!</v>
      </c>
      <c r="BN23" t="e">
        <f t="shared" si="40"/>
        <v>#DIV/0!</v>
      </c>
      <c r="BO23" t="e">
        <f t="shared" si="41"/>
        <v>#DIV/0!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f t="shared" si="42"/>
        <v>1500.03</v>
      </c>
      <c r="CI23">
        <f t="shared" si="43"/>
        <v>1261.2404999999999</v>
      </c>
      <c r="CJ23">
        <f t="shared" si="44"/>
        <v>0.840810183796324</v>
      </c>
      <c r="CK23">
        <f t="shared" si="45"/>
        <v>0.16116365472690544</v>
      </c>
      <c r="CL23">
        <v>6</v>
      </c>
      <c r="CM23">
        <v>0.5</v>
      </c>
      <c r="CN23" t="s">
        <v>399</v>
      </c>
      <c r="CO23">
        <v>2</v>
      </c>
      <c r="CP23">
        <v>1657767197.5999999</v>
      </c>
      <c r="CQ23">
        <v>7.4600460000000002</v>
      </c>
      <c r="CR23">
        <v>4.3009500000000003</v>
      </c>
      <c r="CS23">
        <v>22.7666</v>
      </c>
      <c r="CT23">
        <v>19.4358</v>
      </c>
      <c r="CU23">
        <v>0.39804600000000001</v>
      </c>
      <c r="CV23">
        <v>20.966000000000001</v>
      </c>
      <c r="CW23">
        <v>600.07500000000005</v>
      </c>
      <c r="CX23">
        <v>101.273</v>
      </c>
      <c r="CY23">
        <v>9.9914799999999998E-2</v>
      </c>
      <c r="CZ23">
        <v>26.296099999999999</v>
      </c>
      <c r="DA23">
        <v>25.8095</v>
      </c>
      <c r="DB23">
        <v>999.9</v>
      </c>
      <c r="DC23">
        <v>0</v>
      </c>
      <c r="DD23">
        <v>0</v>
      </c>
      <c r="DE23">
        <v>6003.75</v>
      </c>
      <c r="DF23">
        <v>0</v>
      </c>
      <c r="DG23">
        <v>160.31899999999999</v>
      </c>
      <c r="DH23">
        <v>2.49986</v>
      </c>
      <c r="DI23">
        <v>6.9592499999999999</v>
      </c>
      <c r="DJ23">
        <v>4.3861999999999997</v>
      </c>
      <c r="DK23">
        <v>3.3307799999999999</v>
      </c>
      <c r="DL23">
        <v>4.3009500000000003</v>
      </c>
      <c r="DM23">
        <v>19.4358</v>
      </c>
      <c r="DN23">
        <v>2.3056399999999999</v>
      </c>
      <c r="DO23">
        <v>1.9683299999999999</v>
      </c>
      <c r="DP23">
        <v>19.715900000000001</v>
      </c>
      <c r="DQ23">
        <v>17.191800000000001</v>
      </c>
      <c r="DR23">
        <v>1500.03</v>
      </c>
      <c r="DS23">
        <v>0.97299100000000005</v>
      </c>
      <c r="DT23">
        <v>2.7008999999999998E-2</v>
      </c>
      <c r="DU23">
        <v>0</v>
      </c>
      <c r="DV23">
        <v>2.5522</v>
      </c>
      <c r="DW23">
        <v>0</v>
      </c>
      <c r="DX23">
        <v>17889.2</v>
      </c>
      <c r="DY23">
        <v>13303.8</v>
      </c>
      <c r="DZ23">
        <v>38</v>
      </c>
      <c r="EA23">
        <v>38.311999999999998</v>
      </c>
      <c r="EB23">
        <v>38.436999999999998</v>
      </c>
      <c r="EC23">
        <v>37.625</v>
      </c>
      <c r="ED23">
        <v>37.936999999999998</v>
      </c>
      <c r="EE23">
        <v>1459.52</v>
      </c>
      <c r="EF23">
        <v>40.51</v>
      </c>
      <c r="EG23">
        <v>0</v>
      </c>
      <c r="EH23">
        <v>1657767199.7</v>
      </c>
      <c r="EI23">
        <v>0</v>
      </c>
      <c r="EJ23">
        <v>2.3859759999999999</v>
      </c>
      <c r="EK23">
        <v>0.69593846909205559</v>
      </c>
      <c r="EL23">
        <v>-62.000001531351202</v>
      </c>
      <c r="EM23">
        <v>17890.155999999999</v>
      </c>
      <c r="EN23">
        <v>15</v>
      </c>
      <c r="EO23">
        <v>1657767220.0999999</v>
      </c>
      <c r="EP23" t="s">
        <v>423</v>
      </c>
      <c r="EQ23">
        <v>1657767220.0999999</v>
      </c>
      <c r="ER23">
        <v>1657696036.5999999</v>
      </c>
      <c r="ES23">
        <v>6</v>
      </c>
      <c r="ET23">
        <v>0.69099999999999995</v>
      </c>
      <c r="EU23">
        <v>3.0000000000000001E-3</v>
      </c>
      <c r="EV23">
        <v>7.0620000000000003</v>
      </c>
      <c r="EW23">
        <v>1.349</v>
      </c>
      <c r="EX23">
        <v>4</v>
      </c>
      <c r="EY23">
        <v>19</v>
      </c>
      <c r="EZ23">
        <v>0.41</v>
      </c>
      <c r="FA23">
        <v>0.02</v>
      </c>
      <c r="FB23">
        <v>2.52697825</v>
      </c>
      <c r="FC23">
        <v>-0.35445579737336153</v>
      </c>
      <c r="FD23">
        <v>3.6968191454783098E-2</v>
      </c>
      <c r="FE23">
        <v>0</v>
      </c>
      <c r="FF23">
        <v>3.3030802499999998</v>
      </c>
      <c r="FG23">
        <v>0.33113144465291011</v>
      </c>
      <c r="FH23">
        <v>3.3564450203116721E-2</v>
      </c>
      <c r="FI23">
        <v>1</v>
      </c>
      <c r="FJ23">
        <v>1</v>
      </c>
      <c r="FK23">
        <v>2</v>
      </c>
      <c r="FL23" t="s">
        <v>408</v>
      </c>
      <c r="FM23">
        <v>3.1807099999999999</v>
      </c>
      <c r="FN23">
        <v>2.7691599999999998</v>
      </c>
      <c r="FO23">
        <v>1.19918E-4</v>
      </c>
      <c r="FP23">
        <v>1.3046799999999999E-3</v>
      </c>
      <c r="FQ23">
        <v>0.111037</v>
      </c>
      <c r="FR23">
        <v>0.10539900000000001</v>
      </c>
      <c r="FS23">
        <v>31707.9</v>
      </c>
      <c r="FT23">
        <v>24869.5</v>
      </c>
      <c r="FU23">
        <v>29757.200000000001</v>
      </c>
      <c r="FV23">
        <v>24339.9</v>
      </c>
      <c r="FW23">
        <v>34244</v>
      </c>
      <c r="FX23">
        <v>31782.7</v>
      </c>
      <c r="FY23">
        <v>42360.7</v>
      </c>
      <c r="FZ23">
        <v>39706.800000000003</v>
      </c>
      <c r="GA23">
        <v>2.2054299999999998</v>
      </c>
      <c r="GB23">
        <v>1.9465699999999999</v>
      </c>
      <c r="GC23">
        <v>0.120573</v>
      </c>
      <c r="GD23">
        <v>0</v>
      </c>
      <c r="GE23">
        <v>23.8306</v>
      </c>
      <c r="GF23">
        <v>999.9</v>
      </c>
      <c r="GG23">
        <v>58.4</v>
      </c>
      <c r="GH23">
        <v>29.2</v>
      </c>
      <c r="GI23">
        <v>23.462599999999998</v>
      </c>
      <c r="GJ23">
        <v>37.011899999999997</v>
      </c>
      <c r="GK23">
        <v>39.923900000000003</v>
      </c>
      <c r="GL23">
        <v>1</v>
      </c>
      <c r="GM23">
        <v>-0.2019</v>
      </c>
      <c r="GN23">
        <v>-0.62985800000000003</v>
      </c>
      <c r="GO23">
        <v>20.265499999999999</v>
      </c>
      <c r="GP23">
        <v>5.2244799999999998</v>
      </c>
      <c r="GQ23">
        <v>11.908099999999999</v>
      </c>
      <c r="GR23">
        <v>4.96455</v>
      </c>
      <c r="GS23">
        <v>3.29135</v>
      </c>
      <c r="GT23">
        <v>9999</v>
      </c>
      <c r="GU23">
        <v>9999</v>
      </c>
      <c r="GV23">
        <v>9999</v>
      </c>
      <c r="GW23">
        <v>999.6</v>
      </c>
      <c r="GX23">
        <v>1.87683</v>
      </c>
      <c r="GY23">
        <v>1.8751100000000001</v>
      </c>
      <c r="GZ23">
        <v>1.87374</v>
      </c>
      <c r="HA23">
        <v>1.87286</v>
      </c>
      <c r="HB23">
        <v>1.87446</v>
      </c>
      <c r="HC23">
        <v>1.8693500000000001</v>
      </c>
      <c r="HD23">
        <v>1.8736299999999999</v>
      </c>
      <c r="HE23">
        <v>1.8787199999999999</v>
      </c>
      <c r="HF23">
        <v>0</v>
      </c>
      <c r="HG23">
        <v>0</v>
      </c>
      <c r="HH23">
        <v>0</v>
      </c>
      <c r="HI23">
        <v>0</v>
      </c>
      <c r="HJ23" t="s">
        <v>402</v>
      </c>
      <c r="HK23" t="s">
        <v>403</v>
      </c>
      <c r="HL23" t="s">
        <v>404</v>
      </c>
      <c r="HM23" t="s">
        <v>405</v>
      </c>
      <c r="HN23" t="s">
        <v>405</v>
      </c>
      <c r="HO23" t="s">
        <v>404</v>
      </c>
      <c r="HP23">
        <v>0</v>
      </c>
      <c r="HQ23">
        <v>100</v>
      </c>
      <c r="HR23">
        <v>100</v>
      </c>
      <c r="HS23">
        <v>7.0620000000000003</v>
      </c>
      <c r="HT23">
        <v>1.8006</v>
      </c>
      <c r="HU23">
        <v>6.3987061317932206</v>
      </c>
      <c r="HV23">
        <v>1.0206238100444329E-2</v>
      </c>
      <c r="HW23">
        <v>-5.3534552000986537E-6</v>
      </c>
      <c r="HX23">
        <v>1.2259479288304689E-9</v>
      </c>
      <c r="HY23">
        <v>0.68597615408841806</v>
      </c>
      <c r="HZ23">
        <v>6.7986658236529288E-2</v>
      </c>
      <c r="IA23">
        <v>-1.48167319548361E-3</v>
      </c>
      <c r="IB23">
        <v>3.6941082955141072E-5</v>
      </c>
      <c r="IC23">
        <v>-1</v>
      </c>
      <c r="ID23">
        <v>1969</v>
      </c>
      <c r="IE23">
        <v>0</v>
      </c>
      <c r="IF23">
        <v>20</v>
      </c>
      <c r="IG23">
        <v>1.3</v>
      </c>
      <c r="IH23">
        <v>1186</v>
      </c>
      <c r="II23">
        <v>3.1738299999999997E-2</v>
      </c>
      <c r="IJ23">
        <v>4.99756</v>
      </c>
      <c r="IK23">
        <v>1.42578</v>
      </c>
      <c r="IL23">
        <v>2.2814899999999998</v>
      </c>
      <c r="IM23">
        <v>1.5478499999999999</v>
      </c>
      <c r="IN23">
        <v>2.36572</v>
      </c>
      <c r="IO23">
        <v>32.068399999999997</v>
      </c>
      <c r="IP23">
        <v>15.664300000000001</v>
      </c>
      <c r="IQ23">
        <v>18</v>
      </c>
      <c r="IR23">
        <v>627.28200000000004</v>
      </c>
      <c r="IS23">
        <v>445.649</v>
      </c>
      <c r="IT23">
        <v>25.001100000000001</v>
      </c>
      <c r="IU23">
        <v>24.724499999999999</v>
      </c>
      <c r="IV23">
        <v>30.000699999999998</v>
      </c>
      <c r="IW23">
        <v>24.596</v>
      </c>
      <c r="IX23">
        <v>24.542400000000001</v>
      </c>
      <c r="IY23">
        <v>0</v>
      </c>
      <c r="IZ23">
        <v>22.816500000000001</v>
      </c>
      <c r="JA23">
        <v>97.415300000000002</v>
      </c>
      <c r="JB23">
        <v>25</v>
      </c>
      <c r="JC23">
        <v>0</v>
      </c>
      <c r="JD23">
        <v>19.255299999999998</v>
      </c>
      <c r="JE23">
        <v>98.755600000000001</v>
      </c>
      <c r="JF23">
        <v>101.026</v>
      </c>
    </row>
    <row r="24" spans="1:266" x14ac:dyDescent="0.2">
      <c r="A24">
        <v>8</v>
      </c>
      <c r="B24">
        <v>1657767296.0999999</v>
      </c>
      <c r="C24">
        <v>785.09999990463257</v>
      </c>
      <c r="D24" t="s">
        <v>424</v>
      </c>
      <c r="E24" t="s">
        <v>425</v>
      </c>
      <c r="F24" t="s">
        <v>394</v>
      </c>
      <c r="H24" t="s">
        <v>395</v>
      </c>
      <c r="I24" t="s">
        <v>396</v>
      </c>
      <c r="J24" t="s">
        <v>397</v>
      </c>
      <c r="K24">
        <v>1657767296.0999999</v>
      </c>
      <c r="L24">
        <f t="shared" si="0"/>
        <v>3.5361610574599568E-3</v>
      </c>
      <c r="M24">
        <f t="shared" si="1"/>
        <v>3.5361610574599567</v>
      </c>
      <c r="N24">
        <f t="shared" si="2"/>
        <v>16.908210408916482</v>
      </c>
      <c r="O24">
        <f t="shared" si="3"/>
        <v>381.887</v>
      </c>
      <c r="P24">
        <f t="shared" si="4"/>
        <v>274.31725790181764</v>
      </c>
      <c r="Q24">
        <f t="shared" si="5"/>
        <v>27.806767956109002</v>
      </c>
      <c r="R24">
        <f t="shared" si="6"/>
        <v>38.710809796207997</v>
      </c>
      <c r="S24">
        <f t="shared" si="7"/>
        <v>0.28566855518006223</v>
      </c>
      <c r="T24">
        <f t="shared" si="8"/>
        <v>2.1483757489122248</v>
      </c>
      <c r="U24">
        <f t="shared" si="9"/>
        <v>0.26611948023911036</v>
      </c>
      <c r="V24">
        <f t="shared" si="10"/>
        <v>0.16796946825149728</v>
      </c>
      <c r="W24">
        <f t="shared" si="11"/>
        <v>241.73856599999999</v>
      </c>
      <c r="X24">
        <f t="shared" si="12"/>
        <v>26.967647384661696</v>
      </c>
      <c r="Y24">
        <f t="shared" si="13"/>
        <v>26.967647384661696</v>
      </c>
      <c r="Z24">
        <f t="shared" si="14"/>
        <v>3.572364393092708</v>
      </c>
      <c r="AA24">
        <f t="shared" si="15"/>
        <v>65.945400529266834</v>
      </c>
      <c r="AB24">
        <f t="shared" si="16"/>
        <v>2.2641881054159998</v>
      </c>
      <c r="AC24">
        <f t="shared" si="17"/>
        <v>3.4334283926460403</v>
      </c>
      <c r="AD24">
        <f t="shared" si="18"/>
        <v>1.3081762876767082</v>
      </c>
      <c r="AE24">
        <f t="shared" si="19"/>
        <v>-155.94470263398409</v>
      </c>
      <c r="AF24">
        <f t="shared" si="20"/>
        <v>-78.012435923032143</v>
      </c>
      <c r="AG24">
        <f t="shared" si="21"/>
        <v>-7.8077344827031361</v>
      </c>
      <c r="AH24">
        <f t="shared" si="22"/>
        <v>-2.6307039719370096E-2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31783.046271419629</v>
      </c>
      <c r="AN24" t="s">
        <v>398</v>
      </c>
      <c r="AO24" t="s">
        <v>398</v>
      </c>
      <c r="AP24">
        <v>0</v>
      </c>
      <c r="AQ24">
        <v>0</v>
      </c>
      <c r="AR24" t="e">
        <f t="shared" si="26"/>
        <v>#DIV/0!</v>
      </c>
      <c r="AS24">
        <v>0</v>
      </c>
      <c r="AT24" t="s">
        <v>398</v>
      </c>
      <c r="AU24" t="s">
        <v>398</v>
      </c>
      <c r="AV24">
        <v>0</v>
      </c>
      <c r="AW24">
        <v>0</v>
      </c>
      <c r="AX24" t="e">
        <f t="shared" si="27"/>
        <v>#DIV/0!</v>
      </c>
      <c r="AY24">
        <v>0.5</v>
      </c>
      <c r="AZ24">
        <f t="shared" si="28"/>
        <v>1261.1813999999999</v>
      </c>
      <c r="BA24">
        <f t="shared" si="29"/>
        <v>16.908210408916482</v>
      </c>
      <c r="BB24" t="e">
        <f t="shared" si="30"/>
        <v>#DIV/0!</v>
      </c>
      <c r="BC24">
        <f t="shared" si="31"/>
        <v>1.3406644285204716E-2</v>
      </c>
      <c r="BD24" t="e">
        <f t="shared" si="32"/>
        <v>#DIV/0!</v>
      </c>
      <c r="BE24" t="e">
        <f t="shared" si="33"/>
        <v>#DIV/0!</v>
      </c>
      <c r="BF24" t="s">
        <v>398</v>
      </c>
      <c r="BG24">
        <v>0</v>
      </c>
      <c r="BH24" t="e">
        <f t="shared" si="34"/>
        <v>#DIV/0!</v>
      </c>
      <c r="BI24" t="e">
        <f t="shared" si="35"/>
        <v>#DIV/0!</v>
      </c>
      <c r="BJ24" t="e">
        <f t="shared" si="36"/>
        <v>#DIV/0!</v>
      </c>
      <c r="BK24" t="e">
        <f t="shared" si="37"/>
        <v>#DIV/0!</v>
      </c>
      <c r="BL24" t="e">
        <f t="shared" si="38"/>
        <v>#DIV/0!</v>
      </c>
      <c r="BM24" t="e">
        <f t="shared" si="39"/>
        <v>#DIV/0!</v>
      </c>
      <c r="BN24" t="e">
        <f t="shared" si="40"/>
        <v>#DIV/0!</v>
      </c>
      <c r="BO24" t="e">
        <f t="shared" si="41"/>
        <v>#DIV/0!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f t="shared" si="42"/>
        <v>1499.96</v>
      </c>
      <c r="CI24">
        <f t="shared" si="43"/>
        <v>1261.1813999999999</v>
      </c>
      <c r="CJ24">
        <f t="shared" si="44"/>
        <v>0.84081002160057594</v>
      </c>
      <c r="CK24">
        <f t="shared" si="45"/>
        <v>0.1611633416891117</v>
      </c>
      <c r="CL24">
        <v>6</v>
      </c>
      <c r="CM24">
        <v>0.5</v>
      </c>
      <c r="CN24" t="s">
        <v>399</v>
      </c>
      <c r="CO24">
        <v>2</v>
      </c>
      <c r="CP24">
        <v>1657767296.0999999</v>
      </c>
      <c r="CQ24">
        <v>381.887</v>
      </c>
      <c r="CR24">
        <v>400.14100000000002</v>
      </c>
      <c r="CS24">
        <v>22.336500000000001</v>
      </c>
      <c r="CT24">
        <v>18.880199999999999</v>
      </c>
      <c r="CU24">
        <v>372.49</v>
      </c>
      <c r="CV24">
        <v>20.5581</v>
      </c>
      <c r="CW24">
        <v>600.15200000000004</v>
      </c>
      <c r="CX24">
        <v>101.267</v>
      </c>
      <c r="CY24">
        <v>0.100184</v>
      </c>
      <c r="CZ24">
        <v>26.2941</v>
      </c>
      <c r="DA24">
        <v>25.779900000000001</v>
      </c>
      <c r="DB24">
        <v>999.9</v>
      </c>
      <c r="DC24">
        <v>0</v>
      </c>
      <c r="DD24">
        <v>0</v>
      </c>
      <c r="DE24">
        <v>5996.25</v>
      </c>
      <c r="DF24">
        <v>0</v>
      </c>
      <c r="DG24">
        <v>169.06</v>
      </c>
      <c r="DH24">
        <v>-17.438800000000001</v>
      </c>
      <c r="DI24">
        <v>391.44600000000003</v>
      </c>
      <c r="DJ24">
        <v>407.84199999999998</v>
      </c>
      <c r="DK24">
        <v>3.4562599999999999</v>
      </c>
      <c r="DL24">
        <v>400.14100000000002</v>
      </c>
      <c r="DM24">
        <v>18.880199999999999</v>
      </c>
      <c r="DN24">
        <v>2.2619400000000001</v>
      </c>
      <c r="DO24">
        <v>1.91194</v>
      </c>
      <c r="DP24">
        <v>19.407900000000001</v>
      </c>
      <c r="DQ24">
        <v>16.7333</v>
      </c>
      <c r="DR24">
        <v>1499.96</v>
      </c>
      <c r="DS24">
        <v>0.97299599999999997</v>
      </c>
      <c r="DT24">
        <v>2.7004E-2</v>
      </c>
      <c r="DU24">
        <v>0</v>
      </c>
      <c r="DV24">
        <v>2.6852</v>
      </c>
      <c r="DW24">
        <v>0</v>
      </c>
      <c r="DX24">
        <v>17211.7</v>
      </c>
      <c r="DY24">
        <v>13303.2</v>
      </c>
      <c r="DZ24">
        <v>38.5</v>
      </c>
      <c r="EA24">
        <v>39.375</v>
      </c>
      <c r="EB24">
        <v>39</v>
      </c>
      <c r="EC24">
        <v>38.811999999999998</v>
      </c>
      <c r="ED24">
        <v>38.5</v>
      </c>
      <c r="EE24">
        <v>1459.46</v>
      </c>
      <c r="EF24">
        <v>40.5</v>
      </c>
      <c r="EG24">
        <v>0</v>
      </c>
      <c r="EH24">
        <v>1657767298.0999999</v>
      </c>
      <c r="EI24">
        <v>0</v>
      </c>
      <c r="EJ24">
        <v>2.3784920000000001</v>
      </c>
      <c r="EK24">
        <v>0.66086923731312119</v>
      </c>
      <c r="EL24">
        <v>-660.1769250196586</v>
      </c>
      <c r="EM24">
        <v>17386.504000000001</v>
      </c>
      <c r="EN24">
        <v>15</v>
      </c>
      <c r="EO24">
        <v>1657767317.5999999</v>
      </c>
      <c r="EP24" t="s">
        <v>426</v>
      </c>
      <c r="EQ24">
        <v>1657767317.5999999</v>
      </c>
      <c r="ER24">
        <v>1657696036.5999999</v>
      </c>
      <c r="ES24">
        <v>7</v>
      </c>
      <c r="ET24">
        <v>-0.93899999999999995</v>
      </c>
      <c r="EU24">
        <v>3.0000000000000001E-3</v>
      </c>
      <c r="EV24">
        <v>9.3970000000000002</v>
      </c>
      <c r="EW24">
        <v>1.349</v>
      </c>
      <c r="EX24">
        <v>401</v>
      </c>
      <c r="EY24">
        <v>19</v>
      </c>
      <c r="EZ24">
        <v>0.12</v>
      </c>
      <c r="FA24">
        <v>0.02</v>
      </c>
      <c r="FB24">
        <v>-16.77832926829268</v>
      </c>
      <c r="FC24">
        <v>-5.6373156794425476</v>
      </c>
      <c r="FD24">
        <v>0.59184442346142885</v>
      </c>
      <c r="FE24">
        <v>0</v>
      </c>
      <c r="FF24">
        <v>3.470435853658536</v>
      </c>
      <c r="FG24">
        <v>-0.1052153310104513</v>
      </c>
      <c r="FH24">
        <v>1.19830713876294E-2</v>
      </c>
      <c r="FI24">
        <v>1</v>
      </c>
      <c r="FJ24">
        <v>1</v>
      </c>
      <c r="FK24">
        <v>2</v>
      </c>
      <c r="FL24" t="s">
        <v>408</v>
      </c>
      <c r="FM24">
        <v>3.1807400000000001</v>
      </c>
      <c r="FN24">
        <v>2.76939</v>
      </c>
      <c r="FO24">
        <v>9.6517000000000006E-2</v>
      </c>
      <c r="FP24">
        <v>0.10251</v>
      </c>
      <c r="FQ24">
        <v>0.109469</v>
      </c>
      <c r="FR24">
        <v>0.10324</v>
      </c>
      <c r="FS24">
        <v>28646.1</v>
      </c>
      <c r="FT24">
        <v>22347.599999999999</v>
      </c>
      <c r="FU24">
        <v>29752.7</v>
      </c>
      <c r="FV24">
        <v>24338.6</v>
      </c>
      <c r="FW24">
        <v>34304.6</v>
      </c>
      <c r="FX24">
        <v>31863.9</v>
      </c>
      <c r="FY24">
        <v>42353.8</v>
      </c>
      <c r="FZ24">
        <v>39705.800000000003</v>
      </c>
      <c r="GA24">
        <v>2.2043499999999998</v>
      </c>
      <c r="GB24">
        <v>1.94675</v>
      </c>
      <c r="GC24">
        <v>0.117406</v>
      </c>
      <c r="GD24">
        <v>0</v>
      </c>
      <c r="GE24">
        <v>23.853000000000002</v>
      </c>
      <c r="GF24">
        <v>999.9</v>
      </c>
      <c r="GG24">
        <v>58.8</v>
      </c>
      <c r="GH24">
        <v>29.3</v>
      </c>
      <c r="GI24">
        <v>23.762599999999999</v>
      </c>
      <c r="GJ24">
        <v>37.191899999999997</v>
      </c>
      <c r="GK24">
        <v>39.8277</v>
      </c>
      <c r="GL24">
        <v>1</v>
      </c>
      <c r="GM24">
        <v>-0.19500500000000001</v>
      </c>
      <c r="GN24">
        <v>-0.52869600000000005</v>
      </c>
      <c r="GO24">
        <v>20.2681</v>
      </c>
      <c r="GP24">
        <v>5.22837</v>
      </c>
      <c r="GQ24">
        <v>11.907999999999999</v>
      </c>
      <c r="GR24">
        <v>4.9655500000000004</v>
      </c>
      <c r="GS24">
        <v>3.2919999999999998</v>
      </c>
      <c r="GT24">
        <v>9999</v>
      </c>
      <c r="GU24">
        <v>9999</v>
      </c>
      <c r="GV24">
        <v>9999</v>
      </c>
      <c r="GW24">
        <v>999.6</v>
      </c>
      <c r="GX24">
        <v>1.8767799999999999</v>
      </c>
      <c r="GY24">
        <v>1.8750599999999999</v>
      </c>
      <c r="GZ24">
        <v>1.8736900000000001</v>
      </c>
      <c r="HA24">
        <v>1.87286</v>
      </c>
      <c r="HB24">
        <v>1.87439</v>
      </c>
      <c r="HC24">
        <v>1.8693500000000001</v>
      </c>
      <c r="HD24">
        <v>1.87358</v>
      </c>
      <c r="HE24">
        <v>1.87866</v>
      </c>
      <c r="HF24">
        <v>0</v>
      </c>
      <c r="HG24">
        <v>0</v>
      </c>
      <c r="HH24">
        <v>0</v>
      </c>
      <c r="HI24">
        <v>0</v>
      </c>
      <c r="HJ24" t="s">
        <v>402</v>
      </c>
      <c r="HK24" t="s">
        <v>403</v>
      </c>
      <c r="HL24" t="s">
        <v>404</v>
      </c>
      <c r="HM24" t="s">
        <v>405</v>
      </c>
      <c r="HN24" t="s">
        <v>405</v>
      </c>
      <c r="HO24" t="s">
        <v>404</v>
      </c>
      <c r="HP24">
        <v>0</v>
      </c>
      <c r="HQ24">
        <v>100</v>
      </c>
      <c r="HR24">
        <v>100</v>
      </c>
      <c r="HS24">
        <v>9.3970000000000002</v>
      </c>
      <c r="HT24">
        <v>1.7784</v>
      </c>
      <c r="HU24">
        <v>7.090110240198273</v>
      </c>
      <c r="HV24">
        <v>1.0206238100444329E-2</v>
      </c>
      <c r="HW24">
        <v>-5.3534552000986537E-6</v>
      </c>
      <c r="HX24">
        <v>1.2259479288304689E-9</v>
      </c>
      <c r="HY24">
        <v>0.68597615408841806</v>
      </c>
      <c r="HZ24">
        <v>6.7986658236529288E-2</v>
      </c>
      <c r="IA24">
        <v>-1.48167319548361E-3</v>
      </c>
      <c r="IB24">
        <v>3.6941082955141072E-5</v>
      </c>
      <c r="IC24">
        <v>-1</v>
      </c>
      <c r="ID24">
        <v>1969</v>
      </c>
      <c r="IE24">
        <v>0</v>
      </c>
      <c r="IF24">
        <v>20</v>
      </c>
      <c r="IG24">
        <v>1.3</v>
      </c>
      <c r="IH24">
        <v>1187.7</v>
      </c>
      <c r="II24">
        <v>1.0437000000000001</v>
      </c>
      <c r="IJ24">
        <v>2.4365199999999998</v>
      </c>
      <c r="IK24">
        <v>1.42578</v>
      </c>
      <c r="IL24">
        <v>2.2839399999999999</v>
      </c>
      <c r="IM24">
        <v>1.5478499999999999</v>
      </c>
      <c r="IN24">
        <v>2.34863</v>
      </c>
      <c r="IO24">
        <v>32.222499999999997</v>
      </c>
      <c r="IP24">
        <v>15.664300000000001</v>
      </c>
      <c r="IQ24">
        <v>18</v>
      </c>
      <c r="IR24">
        <v>627.74</v>
      </c>
      <c r="IS24">
        <v>446.58800000000002</v>
      </c>
      <c r="IT24">
        <v>24.9999</v>
      </c>
      <c r="IU24">
        <v>24.849</v>
      </c>
      <c r="IV24">
        <v>30</v>
      </c>
      <c r="IW24">
        <v>24.7072</v>
      </c>
      <c r="IX24">
        <v>24.644300000000001</v>
      </c>
      <c r="IY24">
        <v>20.918600000000001</v>
      </c>
      <c r="IZ24">
        <v>25.407800000000002</v>
      </c>
      <c r="JA24">
        <v>99.628900000000002</v>
      </c>
      <c r="JB24">
        <v>25</v>
      </c>
      <c r="JC24">
        <v>400</v>
      </c>
      <c r="JD24">
        <v>18.947099999999999</v>
      </c>
      <c r="JE24">
        <v>98.74</v>
      </c>
      <c r="JF24">
        <v>101.02200000000001</v>
      </c>
    </row>
    <row r="25" spans="1:266" x14ac:dyDescent="0.2">
      <c r="A25">
        <v>9</v>
      </c>
      <c r="B25">
        <v>1657767393.5999999</v>
      </c>
      <c r="C25">
        <v>882.59999990463257</v>
      </c>
      <c r="D25" t="s">
        <v>427</v>
      </c>
      <c r="E25" t="s">
        <v>428</v>
      </c>
      <c r="F25" t="s">
        <v>394</v>
      </c>
      <c r="H25" t="s">
        <v>395</v>
      </c>
      <c r="I25" t="s">
        <v>396</v>
      </c>
      <c r="J25" t="s">
        <v>397</v>
      </c>
      <c r="K25">
        <v>1657767393.5999999</v>
      </c>
      <c r="L25">
        <f t="shared" si="0"/>
        <v>3.4968463854520887E-3</v>
      </c>
      <c r="M25">
        <f t="shared" si="1"/>
        <v>3.4968463854520886</v>
      </c>
      <c r="N25">
        <f t="shared" si="2"/>
        <v>16.972843558547517</v>
      </c>
      <c r="O25">
        <f t="shared" si="3"/>
        <v>381.79899999999998</v>
      </c>
      <c r="P25">
        <f t="shared" si="4"/>
        <v>274.39901000359413</v>
      </c>
      <c r="Q25">
        <f t="shared" si="5"/>
        <v>27.815295309984929</v>
      </c>
      <c r="R25">
        <f t="shared" si="6"/>
        <v>38.702223939939998</v>
      </c>
      <c r="S25">
        <f t="shared" si="7"/>
        <v>0.28702134121025358</v>
      </c>
      <c r="T25">
        <f t="shared" si="8"/>
        <v>2.1481076161943551</v>
      </c>
      <c r="U25">
        <f t="shared" si="9"/>
        <v>0.26729125128303977</v>
      </c>
      <c r="V25">
        <f t="shared" si="10"/>
        <v>0.16871654623864374</v>
      </c>
      <c r="W25">
        <f t="shared" si="11"/>
        <v>241.75554299999999</v>
      </c>
      <c r="X25">
        <f t="shared" si="12"/>
        <v>26.949889897253087</v>
      </c>
      <c r="Y25">
        <f t="shared" si="13"/>
        <v>26.949889897253087</v>
      </c>
      <c r="Z25">
        <f t="shared" si="14"/>
        <v>3.5686394237145054</v>
      </c>
      <c r="AA25">
        <f t="shared" si="15"/>
        <v>66.551868727574572</v>
      </c>
      <c r="AB25">
        <f t="shared" si="16"/>
        <v>2.280750939582</v>
      </c>
      <c r="AC25">
        <f t="shared" si="17"/>
        <v>3.4270276450359267</v>
      </c>
      <c r="AD25">
        <f t="shared" si="18"/>
        <v>1.2878884841325053</v>
      </c>
      <c r="AE25">
        <f t="shared" si="19"/>
        <v>-154.21092559843711</v>
      </c>
      <c r="AF25">
        <f t="shared" si="20"/>
        <v>-79.605783875882835</v>
      </c>
      <c r="AG25">
        <f t="shared" si="21"/>
        <v>-7.9662280463637769</v>
      </c>
      <c r="AH25">
        <f t="shared" si="22"/>
        <v>-2.7394520683728274E-2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31779.456743770003</v>
      </c>
      <c r="AN25" t="s">
        <v>398</v>
      </c>
      <c r="AO25" t="s">
        <v>398</v>
      </c>
      <c r="AP25">
        <v>0</v>
      </c>
      <c r="AQ25">
        <v>0</v>
      </c>
      <c r="AR25" t="e">
        <f t="shared" si="26"/>
        <v>#DIV/0!</v>
      </c>
      <c r="AS25">
        <v>0</v>
      </c>
      <c r="AT25" t="s">
        <v>398</v>
      </c>
      <c r="AU25" t="s">
        <v>398</v>
      </c>
      <c r="AV25">
        <v>0</v>
      </c>
      <c r="AW25">
        <v>0</v>
      </c>
      <c r="AX25" t="e">
        <f t="shared" si="27"/>
        <v>#DIV/0!</v>
      </c>
      <c r="AY25">
        <v>0.5</v>
      </c>
      <c r="AZ25">
        <f t="shared" si="28"/>
        <v>1261.2735</v>
      </c>
      <c r="BA25">
        <f t="shared" si="29"/>
        <v>16.972843558547517</v>
      </c>
      <c r="BB25" t="e">
        <f t="shared" si="30"/>
        <v>#DIV/0!</v>
      </c>
      <c r="BC25">
        <f t="shared" si="31"/>
        <v>1.3456909669907055E-2</v>
      </c>
      <c r="BD25" t="e">
        <f t="shared" si="32"/>
        <v>#DIV/0!</v>
      </c>
      <c r="BE25" t="e">
        <f t="shared" si="33"/>
        <v>#DIV/0!</v>
      </c>
      <c r="BF25" t="s">
        <v>398</v>
      </c>
      <c r="BG25">
        <v>0</v>
      </c>
      <c r="BH25" t="e">
        <f t="shared" si="34"/>
        <v>#DIV/0!</v>
      </c>
      <c r="BI25" t="e">
        <f t="shared" si="35"/>
        <v>#DIV/0!</v>
      </c>
      <c r="BJ25" t="e">
        <f t="shared" si="36"/>
        <v>#DIV/0!</v>
      </c>
      <c r="BK25" t="e">
        <f t="shared" si="37"/>
        <v>#DIV/0!</v>
      </c>
      <c r="BL25" t="e">
        <f t="shared" si="38"/>
        <v>#DIV/0!</v>
      </c>
      <c r="BM25" t="e">
        <f t="shared" si="39"/>
        <v>#DIV/0!</v>
      </c>
      <c r="BN25" t="e">
        <f t="shared" si="40"/>
        <v>#DIV/0!</v>
      </c>
      <c r="BO25" t="e">
        <f t="shared" si="41"/>
        <v>#DIV/0!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f t="shared" si="42"/>
        <v>1500.07</v>
      </c>
      <c r="CI25">
        <f t="shared" si="43"/>
        <v>1261.2735</v>
      </c>
      <c r="CJ25">
        <f t="shared" si="44"/>
        <v>0.84080976221109682</v>
      </c>
      <c r="CK25">
        <f t="shared" si="45"/>
        <v>0.16116284106741685</v>
      </c>
      <c r="CL25">
        <v>6</v>
      </c>
      <c r="CM25">
        <v>0.5</v>
      </c>
      <c r="CN25" t="s">
        <v>399</v>
      </c>
      <c r="CO25">
        <v>2</v>
      </c>
      <c r="CP25">
        <v>1657767393.5999999</v>
      </c>
      <c r="CQ25">
        <v>381.79899999999998</v>
      </c>
      <c r="CR25">
        <v>400.09800000000001</v>
      </c>
      <c r="CS25">
        <v>22.499700000000001</v>
      </c>
      <c r="CT25">
        <v>19.083200000000001</v>
      </c>
      <c r="CU25">
        <v>372.52600000000001</v>
      </c>
      <c r="CV25">
        <v>20.713000000000001</v>
      </c>
      <c r="CW25">
        <v>600.29300000000001</v>
      </c>
      <c r="CX25">
        <v>101.268</v>
      </c>
      <c r="CY25">
        <v>0.10006</v>
      </c>
      <c r="CZ25">
        <v>26.262499999999999</v>
      </c>
      <c r="DA25">
        <v>25.706600000000002</v>
      </c>
      <c r="DB25">
        <v>999.9</v>
      </c>
      <c r="DC25">
        <v>0</v>
      </c>
      <c r="DD25">
        <v>0</v>
      </c>
      <c r="DE25">
        <v>5995</v>
      </c>
      <c r="DF25">
        <v>0</v>
      </c>
      <c r="DG25">
        <v>161.95099999999999</v>
      </c>
      <c r="DH25">
        <v>-18.298999999999999</v>
      </c>
      <c r="DI25">
        <v>390.58699999999999</v>
      </c>
      <c r="DJ25">
        <v>407.88200000000001</v>
      </c>
      <c r="DK25">
        <v>3.4165399999999999</v>
      </c>
      <c r="DL25">
        <v>400.09800000000001</v>
      </c>
      <c r="DM25">
        <v>19.083200000000001</v>
      </c>
      <c r="DN25">
        <v>2.2785000000000002</v>
      </c>
      <c r="DO25">
        <v>1.93252</v>
      </c>
      <c r="DP25">
        <v>19.525200000000002</v>
      </c>
      <c r="DQ25">
        <v>16.902000000000001</v>
      </c>
      <c r="DR25">
        <v>1500.07</v>
      </c>
      <c r="DS25">
        <v>0.97300600000000004</v>
      </c>
      <c r="DT25">
        <v>2.6993799999999998E-2</v>
      </c>
      <c r="DU25">
        <v>0</v>
      </c>
      <c r="DV25">
        <v>2.2282000000000002</v>
      </c>
      <c r="DW25">
        <v>0</v>
      </c>
      <c r="DX25">
        <v>17601.3</v>
      </c>
      <c r="DY25">
        <v>13304.2</v>
      </c>
      <c r="DZ25">
        <v>39.75</v>
      </c>
      <c r="EA25">
        <v>40.5</v>
      </c>
      <c r="EB25">
        <v>40</v>
      </c>
      <c r="EC25">
        <v>40.186999999999998</v>
      </c>
      <c r="ED25">
        <v>39.625</v>
      </c>
      <c r="EE25">
        <v>1459.58</v>
      </c>
      <c r="EF25">
        <v>40.49</v>
      </c>
      <c r="EG25">
        <v>0</v>
      </c>
      <c r="EH25">
        <v>1657767395.9000001</v>
      </c>
      <c r="EI25">
        <v>0</v>
      </c>
      <c r="EJ25">
        <v>2.3701730769230771</v>
      </c>
      <c r="EK25">
        <v>-0.18793504761070709</v>
      </c>
      <c r="EL25">
        <v>19.750429666723861</v>
      </c>
      <c r="EM25">
        <v>17591.81923076923</v>
      </c>
      <c r="EN25">
        <v>15</v>
      </c>
      <c r="EO25">
        <v>1657767317.5999999</v>
      </c>
      <c r="EP25" t="s">
        <v>426</v>
      </c>
      <c r="EQ25">
        <v>1657767317.5999999</v>
      </c>
      <c r="ER25">
        <v>1657696036.5999999</v>
      </c>
      <c r="ES25">
        <v>7</v>
      </c>
      <c r="ET25">
        <v>-0.93899999999999995</v>
      </c>
      <c r="EU25">
        <v>3.0000000000000001E-3</v>
      </c>
      <c r="EV25">
        <v>9.3970000000000002</v>
      </c>
      <c r="EW25">
        <v>1.349</v>
      </c>
      <c r="EX25">
        <v>401</v>
      </c>
      <c r="EY25">
        <v>19</v>
      </c>
      <c r="EZ25">
        <v>0.12</v>
      </c>
      <c r="FA25">
        <v>0.02</v>
      </c>
      <c r="FB25">
        <v>-18.175062499999999</v>
      </c>
      <c r="FC25">
        <v>-0.65192757973725446</v>
      </c>
      <c r="FD25">
        <v>7.0865893374386937E-2</v>
      </c>
      <c r="FE25">
        <v>0</v>
      </c>
      <c r="FF25">
        <v>3.4268879999999999</v>
      </c>
      <c r="FG25">
        <v>-0.1106062288930536</v>
      </c>
      <c r="FH25">
        <v>1.1460139876982269E-2</v>
      </c>
      <c r="FI25">
        <v>1</v>
      </c>
      <c r="FJ25">
        <v>1</v>
      </c>
      <c r="FK25">
        <v>2</v>
      </c>
      <c r="FL25" t="s">
        <v>408</v>
      </c>
      <c r="FM25">
        <v>3.18099</v>
      </c>
      <c r="FN25">
        <v>2.7692600000000001</v>
      </c>
      <c r="FO25">
        <v>9.6507599999999999E-2</v>
      </c>
      <c r="FP25">
        <v>0.10248400000000001</v>
      </c>
      <c r="FQ25">
        <v>0.11003400000000001</v>
      </c>
      <c r="FR25">
        <v>0.104001</v>
      </c>
      <c r="FS25">
        <v>28645.200000000001</v>
      </c>
      <c r="FT25">
        <v>22346.6</v>
      </c>
      <c r="FU25">
        <v>29751.7</v>
      </c>
      <c r="FV25">
        <v>24337.1</v>
      </c>
      <c r="FW25">
        <v>34280.6</v>
      </c>
      <c r="FX25">
        <v>31834.3</v>
      </c>
      <c r="FY25">
        <v>42351.5</v>
      </c>
      <c r="FZ25">
        <v>39703.300000000003</v>
      </c>
      <c r="GA25">
        <v>2.2031000000000001</v>
      </c>
      <c r="GB25">
        <v>1.9461999999999999</v>
      </c>
      <c r="GC25">
        <v>0.11404599999999999</v>
      </c>
      <c r="GD25">
        <v>0</v>
      </c>
      <c r="GE25">
        <v>23.834700000000002</v>
      </c>
      <c r="GF25">
        <v>999.9</v>
      </c>
      <c r="GG25">
        <v>58.9</v>
      </c>
      <c r="GH25">
        <v>29.3</v>
      </c>
      <c r="GI25">
        <v>23.8001</v>
      </c>
      <c r="GJ25">
        <v>36.741900000000001</v>
      </c>
      <c r="GK25">
        <v>39.034500000000001</v>
      </c>
      <c r="GL25">
        <v>1</v>
      </c>
      <c r="GM25">
        <v>-0.19165399999999999</v>
      </c>
      <c r="GN25">
        <v>-0.49593999999999999</v>
      </c>
      <c r="GO25">
        <v>20.2681</v>
      </c>
      <c r="GP25">
        <v>5.2276199999999999</v>
      </c>
      <c r="GQ25">
        <v>11.908099999999999</v>
      </c>
      <c r="GR25">
        <v>4.9652000000000003</v>
      </c>
      <c r="GS25">
        <v>3.2919999999999998</v>
      </c>
      <c r="GT25">
        <v>9999</v>
      </c>
      <c r="GU25">
        <v>9999</v>
      </c>
      <c r="GV25">
        <v>9999</v>
      </c>
      <c r="GW25">
        <v>999.6</v>
      </c>
      <c r="GX25">
        <v>1.87677</v>
      </c>
      <c r="GY25">
        <v>1.87514</v>
      </c>
      <c r="GZ25">
        <v>1.87375</v>
      </c>
      <c r="HA25">
        <v>1.87286</v>
      </c>
      <c r="HB25">
        <v>1.87446</v>
      </c>
      <c r="HC25">
        <v>1.8693500000000001</v>
      </c>
      <c r="HD25">
        <v>1.8736200000000001</v>
      </c>
      <c r="HE25">
        <v>1.87866</v>
      </c>
      <c r="HF25">
        <v>0</v>
      </c>
      <c r="HG25">
        <v>0</v>
      </c>
      <c r="HH25">
        <v>0</v>
      </c>
      <c r="HI25">
        <v>0</v>
      </c>
      <c r="HJ25" t="s">
        <v>402</v>
      </c>
      <c r="HK25" t="s">
        <v>403</v>
      </c>
      <c r="HL25" t="s">
        <v>404</v>
      </c>
      <c r="HM25" t="s">
        <v>405</v>
      </c>
      <c r="HN25" t="s">
        <v>405</v>
      </c>
      <c r="HO25" t="s">
        <v>404</v>
      </c>
      <c r="HP25">
        <v>0</v>
      </c>
      <c r="HQ25">
        <v>100</v>
      </c>
      <c r="HR25">
        <v>100</v>
      </c>
      <c r="HS25">
        <v>9.2729999999999997</v>
      </c>
      <c r="HT25">
        <v>1.7867</v>
      </c>
      <c r="HU25">
        <v>6.1511595227095457</v>
      </c>
      <c r="HV25">
        <v>1.0206238100444329E-2</v>
      </c>
      <c r="HW25">
        <v>-5.3534552000986537E-6</v>
      </c>
      <c r="HX25">
        <v>1.2259479288304689E-9</v>
      </c>
      <c r="HY25">
        <v>0.68597615408841806</v>
      </c>
      <c r="HZ25">
        <v>6.7986658236529288E-2</v>
      </c>
      <c r="IA25">
        <v>-1.48167319548361E-3</v>
      </c>
      <c r="IB25">
        <v>3.6941082955141072E-5</v>
      </c>
      <c r="IC25">
        <v>-1</v>
      </c>
      <c r="ID25">
        <v>1969</v>
      </c>
      <c r="IE25">
        <v>0</v>
      </c>
      <c r="IF25">
        <v>20</v>
      </c>
      <c r="IG25">
        <v>1.3</v>
      </c>
      <c r="IH25">
        <v>1189.3</v>
      </c>
      <c r="II25">
        <v>1.0400400000000001</v>
      </c>
      <c r="IJ25">
        <v>2.4157700000000002</v>
      </c>
      <c r="IK25">
        <v>1.42578</v>
      </c>
      <c r="IL25">
        <v>2.2839399999999999</v>
      </c>
      <c r="IM25">
        <v>1.5478499999999999</v>
      </c>
      <c r="IN25">
        <v>2.3864700000000001</v>
      </c>
      <c r="IO25">
        <v>32.332799999999999</v>
      </c>
      <c r="IP25">
        <v>15.6556</v>
      </c>
      <c r="IQ25">
        <v>18</v>
      </c>
      <c r="IR25">
        <v>627.67200000000003</v>
      </c>
      <c r="IS25">
        <v>446.93099999999998</v>
      </c>
      <c r="IT25">
        <v>24.999300000000002</v>
      </c>
      <c r="IU25">
        <v>24.909199999999998</v>
      </c>
      <c r="IV25">
        <v>30.000599999999999</v>
      </c>
      <c r="IW25">
        <v>24.782900000000001</v>
      </c>
      <c r="IX25">
        <v>24.725300000000001</v>
      </c>
      <c r="IY25">
        <v>20.8569</v>
      </c>
      <c r="IZ25">
        <v>24.770800000000001</v>
      </c>
      <c r="JA25">
        <v>99.629099999999994</v>
      </c>
      <c r="JB25">
        <v>25</v>
      </c>
      <c r="JC25">
        <v>400</v>
      </c>
      <c r="JD25">
        <v>19.079499999999999</v>
      </c>
      <c r="JE25">
        <v>98.735500000000002</v>
      </c>
      <c r="JF25">
        <v>101.01600000000001</v>
      </c>
    </row>
    <row r="26" spans="1:266" x14ac:dyDescent="0.2">
      <c r="A26">
        <v>10</v>
      </c>
      <c r="B26">
        <v>1657767469.0999999</v>
      </c>
      <c r="C26">
        <v>958.09999990463257</v>
      </c>
      <c r="D26" t="s">
        <v>429</v>
      </c>
      <c r="E26" t="s">
        <v>430</v>
      </c>
      <c r="F26" t="s">
        <v>394</v>
      </c>
      <c r="H26" t="s">
        <v>395</v>
      </c>
      <c r="I26" t="s">
        <v>396</v>
      </c>
      <c r="J26" t="s">
        <v>397</v>
      </c>
      <c r="K26">
        <v>1657767469.0999999</v>
      </c>
      <c r="L26">
        <f t="shared" si="0"/>
        <v>3.6370045951781183E-3</v>
      </c>
      <c r="M26">
        <f t="shared" si="1"/>
        <v>3.6370045951781185</v>
      </c>
      <c r="N26">
        <f t="shared" si="2"/>
        <v>20.11397101233381</v>
      </c>
      <c r="O26">
        <f t="shared" si="3"/>
        <v>577.85199999999998</v>
      </c>
      <c r="P26">
        <f t="shared" si="4"/>
        <v>455.18387036357512</v>
      </c>
      <c r="Q26">
        <f t="shared" si="5"/>
        <v>46.140271530012733</v>
      </c>
      <c r="R26">
        <f t="shared" si="6"/>
        <v>58.574677004404002</v>
      </c>
      <c r="S26">
        <f t="shared" si="7"/>
        <v>0.30629414461777899</v>
      </c>
      <c r="T26">
        <f t="shared" si="8"/>
        <v>2.1390640846721261</v>
      </c>
      <c r="U26">
        <f t="shared" si="9"/>
        <v>0.28384894951129508</v>
      </c>
      <c r="V26">
        <f t="shared" si="10"/>
        <v>0.17928494696434552</v>
      </c>
      <c r="W26">
        <f t="shared" si="11"/>
        <v>241.73740799999999</v>
      </c>
      <c r="X26">
        <f t="shared" si="12"/>
        <v>26.392368717639684</v>
      </c>
      <c r="Y26">
        <f t="shared" si="13"/>
        <v>26.392368717639684</v>
      </c>
      <c r="Z26">
        <f t="shared" si="14"/>
        <v>3.4534000031466725</v>
      </c>
      <c r="AA26">
        <f t="shared" si="15"/>
        <v>65.889986083239151</v>
      </c>
      <c r="AB26">
        <f t="shared" si="16"/>
        <v>2.1907370345467001</v>
      </c>
      <c r="AC26">
        <f t="shared" si="17"/>
        <v>3.3248406393334657</v>
      </c>
      <c r="AD26">
        <f t="shared" si="18"/>
        <v>1.2626629685999724</v>
      </c>
      <c r="AE26">
        <f t="shared" si="19"/>
        <v>-160.39190264735501</v>
      </c>
      <c r="AF26">
        <f t="shared" si="20"/>
        <v>-73.974956991371172</v>
      </c>
      <c r="AG26">
        <f t="shared" si="21"/>
        <v>-7.3943210813641373</v>
      </c>
      <c r="AH26">
        <f t="shared" si="22"/>
        <v>-2.3772720090320831E-2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31600.403755537009</v>
      </c>
      <c r="AN26" t="s">
        <v>398</v>
      </c>
      <c r="AO26" t="s">
        <v>398</v>
      </c>
      <c r="AP26">
        <v>0</v>
      </c>
      <c r="AQ26">
        <v>0</v>
      </c>
      <c r="AR26" t="e">
        <f t="shared" si="26"/>
        <v>#DIV/0!</v>
      </c>
      <c r="AS26">
        <v>0</v>
      </c>
      <c r="AT26" t="s">
        <v>398</v>
      </c>
      <c r="AU26" t="s">
        <v>398</v>
      </c>
      <c r="AV26">
        <v>0</v>
      </c>
      <c r="AW26">
        <v>0</v>
      </c>
      <c r="AX26" t="e">
        <f t="shared" si="27"/>
        <v>#DIV/0!</v>
      </c>
      <c r="AY26">
        <v>0.5</v>
      </c>
      <c r="AZ26">
        <f t="shared" si="28"/>
        <v>1261.1807999999999</v>
      </c>
      <c r="BA26">
        <f t="shared" si="29"/>
        <v>20.11397101233381</v>
      </c>
      <c r="BB26" t="e">
        <f t="shared" si="30"/>
        <v>#DIV/0!</v>
      </c>
      <c r="BC26">
        <f t="shared" si="31"/>
        <v>1.5948523012984189E-2</v>
      </c>
      <c r="BD26" t="e">
        <f t="shared" si="32"/>
        <v>#DIV/0!</v>
      </c>
      <c r="BE26" t="e">
        <f t="shared" si="33"/>
        <v>#DIV/0!</v>
      </c>
      <c r="BF26" t="s">
        <v>398</v>
      </c>
      <c r="BG26">
        <v>0</v>
      </c>
      <c r="BH26" t="e">
        <f t="shared" si="34"/>
        <v>#DIV/0!</v>
      </c>
      <c r="BI26" t="e">
        <f t="shared" si="35"/>
        <v>#DIV/0!</v>
      </c>
      <c r="BJ26" t="e">
        <f t="shared" si="36"/>
        <v>#DIV/0!</v>
      </c>
      <c r="BK26" t="e">
        <f t="shared" si="37"/>
        <v>#DIV/0!</v>
      </c>
      <c r="BL26" t="e">
        <f t="shared" si="38"/>
        <v>#DIV/0!</v>
      </c>
      <c r="BM26" t="e">
        <f t="shared" si="39"/>
        <v>#DIV/0!</v>
      </c>
      <c r="BN26" t="e">
        <f t="shared" si="40"/>
        <v>#DIV/0!</v>
      </c>
      <c r="BO26" t="e">
        <f t="shared" si="41"/>
        <v>#DIV/0!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f t="shared" si="42"/>
        <v>1499.96</v>
      </c>
      <c r="CI26">
        <f t="shared" si="43"/>
        <v>1261.1807999999999</v>
      </c>
      <c r="CJ26">
        <f t="shared" si="44"/>
        <v>0.84080962158990902</v>
      </c>
      <c r="CK26">
        <f t="shared" si="45"/>
        <v>0.16116256966852449</v>
      </c>
      <c r="CL26">
        <v>6</v>
      </c>
      <c r="CM26">
        <v>0.5</v>
      </c>
      <c r="CN26" t="s">
        <v>399</v>
      </c>
      <c r="CO26">
        <v>2</v>
      </c>
      <c r="CP26">
        <v>1657767469.0999999</v>
      </c>
      <c r="CQ26">
        <v>577.85199999999998</v>
      </c>
      <c r="CR26">
        <v>600.05700000000002</v>
      </c>
      <c r="CS26">
        <v>21.612100000000002</v>
      </c>
      <c r="CT26">
        <v>18.055399999999999</v>
      </c>
      <c r="CU26">
        <v>566.86500000000001</v>
      </c>
      <c r="CV26">
        <v>19.8703</v>
      </c>
      <c r="CW26">
        <v>600.28700000000003</v>
      </c>
      <c r="CX26">
        <v>101.26600000000001</v>
      </c>
      <c r="CY26">
        <v>0.100227</v>
      </c>
      <c r="CZ26">
        <v>25.750900000000001</v>
      </c>
      <c r="DA26">
        <v>25.089600000000001</v>
      </c>
      <c r="DB26">
        <v>999.9</v>
      </c>
      <c r="DC26">
        <v>0</v>
      </c>
      <c r="DD26">
        <v>0</v>
      </c>
      <c r="DE26">
        <v>5955</v>
      </c>
      <c r="DF26">
        <v>0</v>
      </c>
      <c r="DG26">
        <v>153.85300000000001</v>
      </c>
      <c r="DH26">
        <v>-22.7516</v>
      </c>
      <c r="DI26">
        <v>590.05700000000002</v>
      </c>
      <c r="DJ26">
        <v>611.09</v>
      </c>
      <c r="DK26">
        <v>3.5566499999999999</v>
      </c>
      <c r="DL26">
        <v>600.05700000000002</v>
      </c>
      <c r="DM26">
        <v>18.055399999999999</v>
      </c>
      <c r="DN26">
        <v>2.18858</v>
      </c>
      <c r="DO26">
        <v>1.8284100000000001</v>
      </c>
      <c r="DP26">
        <v>18.878900000000002</v>
      </c>
      <c r="DQ26">
        <v>16.0318</v>
      </c>
      <c r="DR26">
        <v>1499.96</v>
      </c>
      <c r="DS26">
        <v>0.97301099999999996</v>
      </c>
      <c r="DT26">
        <v>2.69888E-2</v>
      </c>
      <c r="DU26">
        <v>0</v>
      </c>
      <c r="DV26">
        <v>2.3090999999999999</v>
      </c>
      <c r="DW26">
        <v>0</v>
      </c>
      <c r="DX26">
        <v>17917.400000000001</v>
      </c>
      <c r="DY26">
        <v>13303.2</v>
      </c>
      <c r="DZ26">
        <v>40.125</v>
      </c>
      <c r="EA26">
        <v>40.936999999999998</v>
      </c>
      <c r="EB26">
        <v>40.125</v>
      </c>
      <c r="EC26">
        <v>39.75</v>
      </c>
      <c r="ED26">
        <v>39.811999999999998</v>
      </c>
      <c r="EE26">
        <v>1459.48</v>
      </c>
      <c r="EF26">
        <v>40.479999999999997</v>
      </c>
      <c r="EG26">
        <v>0</v>
      </c>
      <c r="EH26">
        <v>1657767470.9000001</v>
      </c>
      <c r="EI26">
        <v>0</v>
      </c>
      <c r="EJ26">
        <v>2.3541560000000001</v>
      </c>
      <c r="EK26">
        <v>-1.4208307586705671</v>
      </c>
      <c r="EL26">
        <v>-1232.899999748387</v>
      </c>
      <c r="EM26">
        <v>18167.792000000001</v>
      </c>
      <c r="EN26">
        <v>15</v>
      </c>
      <c r="EO26">
        <v>1657767497.5999999</v>
      </c>
      <c r="EP26" t="s">
        <v>431</v>
      </c>
      <c r="EQ26">
        <v>1657767497.5999999</v>
      </c>
      <c r="ER26">
        <v>1657696036.5999999</v>
      </c>
      <c r="ES26">
        <v>8</v>
      </c>
      <c r="ET26">
        <v>0.43</v>
      </c>
      <c r="EU26">
        <v>3.0000000000000001E-3</v>
      </c>
      <c r="EV26">
        <v>10.987</v>
      </c>
      <c r="EW26">
        <v>1.349</v>
      </c>
      <c r="EX26">
        <v>600</v>
      </c>
      <c r="EY26">
        <v>19</v>
      </c>
      <c r="EZ26">
        <v>0.09</v>
      </c>
      <c r="FA26">
        <v>0.02</v>
      </c>
      <c r="FB26">
        <v>-23.3591487804878</v>
      </c>
      <c r="FC26">
        <v>3.3674759581881561</v>
      </c>
      <c r="FD26">
        <v>0.33656049006697542</v>
      </c>
      <c r="FE26">
        <v>0</v>
      </c>
      <c r="FF26">
        <v>3.5235826829268291</v>
      </c>
      <c r="FG26">
        <v>0.12994327526132571</v>
      </c>
      <c r="FH26">
        <v>3.3781933692750829E-2</v>
      </c>
      <c r="FI26">
        <v>1</v>
      </c>
      <c r="FJ26">
        <v>1</v>
      </c>
      <c r="FK26">
        <v>2</v>
      </c>
      <c r="FL26" t="s">
        <v>408</v>
      </c>
      <c r="FM26">
        <v>3.1809099999999999</v>
      </c>
      <c r="FN26">
        <v>2.7692199999999998</v>
      </c>
      <c r="FO26">
        <v>0.131797</v>
      </c>
      <c r="FP26">
        <v>0.13783100000000001</v>
      </c>
      <c r="FQ26">
        <v>0.106826</v>
      </c>
      <c r="FR26">
        <v>0.10000199999999999</v>
      </c>
      <c r="FS26">
        <v>27522.3</v>
      </c>
      <c r="FT26">
        <v>21465</v>
      </c>
      <c r="FU26">
        <v>29746.799999999999</v>
      </c>
      <c r="FV26">
        <v>24334.9</v>
      </c>
      <c r="FW26">
        <v>34401.9</v>
      </c>
      <c r="FX26">
        <v>31977.599999999999</v>
      </c>
      <c r="FY26">
        <v>42342.6</v>
      </c>
      <c r="FZ26">
        <v>39699.699999999997</v>
      </c>
      <c r="GA26">
        <v>2.2025700000000001</v>
      </c>
      <c r="GB26">
        <v>1.9417</v>
      </c>
      <c r="GC26">
        <v>0.109352</v>
      </c>
      <c r="GD26">
        <v>0</v>
      </c>
      <c r="GE26">
        <v>23.293099999999999</v>
      </c>
      <c r="GF26">
        <v>999.9</v>
      </c>
      <c r="GG26">
        <v>58.4</v>
      </c>
      <c r="GH26">
        <v>29.3</v>
      </c>
      <c r="GI26">
        <v>23.599599999999999</v>
      </c>
      <c r="GJ26">
        <v>37.311900000000001</v>
      </c>
      <c r="GK26">
        <v>38.822099999999999</v>
      </c>
      <c r="GL26">
        <v>1</v>
      </c>
      <c r="GM26">
        <v>-0.18512400000000001</v>
      </c>
      <c r="GN26">
        <v>-0.62492700000000001</v>
      </c>
      <c r="GO26">
        <v>20.267399999999999</v>
      </c>
      <c r="GP26">
        <v>5.2241799999999996</v>
      </c>
      <c r="GQ26">
        <v>11.908099999999999</v>
      </c>
      <c r="GR26">
        <v>4.9645000000000001</v>
      </c>
      <c r="GS26">
        <v>3.2912499999999998</v>
      </c>
      <c r="GT26">
        <v>9999</v>
      </c>
      <c r="GU26">
        <v>9999</v>
      </c>
      <c r="GV26">
        <v>9999</v>
      </c>
      <c r="GW26">
        <v>999.7</v>
      </c>
      <c r="GX26">
        <v>1.87683</v>
      </c>
      <c r="GY26">
        <v>1.8751199999999999</v>
      </c>
      <c r="GZ26">
        <v>1.8737200000000001</v>
      </c>
      <c r="HA26">
        <v>1.87286</v>
      </c>
      <c r="HB26">
        <v>1.8745099999999999</v>
      </c>
      <c r="HC26">
        <v>1.8693500000000001</v>
      </c>
      <c r="HD26">
        <v>1.8736299999999999</v>
      </c>
      <c r="HE26">
        <v>1.87869</v>
      </c>
      <c r="HF26">
        <v>0</v>
      </c>
      <c r="HG26">
        <v>0</v>
      </c>
      <c r="HH26">
        <v>0</v>
      </c>
      <c r="HI26">
        <v>0</v>
      </c>
      <c r="HJ26" t="s">
        <v>402</v>
      </c>
      <c r="HK26" t="s">
        <v>403</v>
      </c>
      <c r="HL26" t="s">
        <v>404</v>
      </c>
      <c r="HM26" t="s">
        <v>405</v>
      </c>
      <c r="HN26" t="s">
        <v>405</v>
      </c>
      <c r="HO26" t="s">
        <v>404</v>
      </c>
      <c r="HP26">
        <v>0</v>
      </c>
      <c r="HQ26">
        <v>100</v>
      </c>
      <c r="HR26">
        <v>100</v>
      </c>
      <c r="HS26">
        <v>10.987</v>
      </c>
      <c r="HT26">
        <v>1.7418</v>
      </c>
      <c r="HU26">
        <v>6.1511595227095457</v>
      </c>
      <c r="HV26">
        <v>1.0206238100444329E-2</v>
      </c>
      <c r="HW26">
        <v>-5.3534552000986537E-6</v>
      </c>
      <c r="HX26">
        <v>1.2259479288304689E-9</v>
      </c>
      <c r="HY26">
        <v>0.68597615408841806</v>
      </c>
      <c r="HZ26">
        <v>6.7986658236529288E-2</v>
      </c>
      <c r="IA26">
        <v>-1.48167319548361E-3</v>
      </c>
      <c r="IB26">
        <v>3.6941082955141072E-5</v>
      </c>
      <c r="IC26">
        <v>-1</v>
      </c>
      <c r="ID26">
        <v>1969</v>
      </c>
      <c r="IE26">
        <v>0</v>
      </c>
      <c r="IF26">
        <v>20</v>
      </c>
      <c r="IG26">
        <v>2.5</v>
      </c>
      <c r="IH26">
        <v>1190.5</v>
      </c>
      <c r="II26">
        <v>1.4477500000000001</v>
      </c>
      <c r="IJ26">
        <v>2.4487299999999999</v>
      </c>
      <c r="IK26">
        <v>1.42578</v>
      </c>
      <c r="IL26">
        <v>2.2827099999999998</v>
      </c>
      <c r="IM26">
        <v>1.5478499999999999</v>
      </c>
      <c r="IN26">
        <v>2.2619600000000002</v>
      </c>
      <c r="IO26">
        <v>32.377000000000002</v>
      </c>
      <c r="IP26">
        <v>15.629300000000001</v>
      </c>
      <c r="IQ26">
        <v>18</v>
      </c>
      <c r="IR26">
        <v>627.95399999999995</v>
      </c>
      <c r="IS26">
        <v>444.786</v>
      </c>
      <c r="IT26">
        <v>24.998200000000001</v>
      </c>
      <c r="IU26">
        <v>24.963999999999999</v>
      </c>
      <c r="IV26">
        <v>30.000399999999999</v>
      </c>
      <c r="IW26">
        <v>24.842600000000001</v>
      </c>
      <c r="IX26">
        <v>24.783200000000001</v>
      </c>
      <c r="IY26">
        <v>28.982900000000001</v>
      </c>
      <c r="IZ26">
        <v>27.964099999999998</v>
      </c>
      <c r="JA26">
        <v>98.858699999999999</v>
      </c>
      <c r="JB26">
        <v>25</v>
      </c>
      <c r="JC26">
        <v>600</v>
      </c>
      <c r="JD26">
        <v>17.9375</v>
      </c>
      <c r="JE26">
        <v>98.7166</v>
      </c>
      <c r="JF26">
        <v>101.00700000000001</v>
      </c>
    </row>
    <row r="27" spans="1:266" x14ac:dyDescent="0.2">
      <c r="A27">
        <v>11</v>
      </c>
      <c r="B27">
        <v>1657767573.5999999</v>
      </c>
      <c r="C27">
        <v>1062.599999904633</v>
      </c>
      <c r="D27" t="s">
        <v>432</v>
      </c>
      <c r="E27" t="s">
        <v>433</v>
      </c>
      <c r="F27" t="s">
        <v>394</v>
      </c>
      <c r="H27" t="s">
        <v>395</v>
      </c>
      <c r="I27" t="s">
        <v>396</v>
      </c>
      <c r="J27" t="s">
        <v>397</v>
      </c>
      <c r="K27">
        <v>1657767573.5999999</v>
      </c>
      <c r="L27">
        <f t="shared" si="0"/>
        <v>3.6438189857217126E-3</v>
      </c>
      <c r="M27">
        <f t="shared" si="1"/>
        <v>3.6438189857217127</v>
      </c>
      <c r="N27">
        <f t="shared" si="2"/>
        <v>20.687759962344376</v>
      </c>
      <c r="O27">
        <f t="shared" si="3"/>
        <v>776.42500000000007</v>
      </c>
      <c r="P27">
        <f t="shared" si="4"/>
        <v>642.73798100230044</v>
      </c>
      <c r="Q27">
        <f t="shared" si="5"/>
        <v>65.156843728855065</v>
      </c>
      <c r="R27">
        <f t="shared" si="6"/>
        <v>78.709215710710012</v>
      </c>
      <c r="S27">
        <f t="shared" si="7"/>
        <v>0.29670075321740341</v>
      </c>
      <c r="T27">
        <f t="shared" si="8"/>
        <v>2.1540945811779149</v>
      </c>
      <c r="U27">
        <f t="shared" si="9"/>
        <v>0.27572376791426256</v>
      </c>
      <c r="V27">
        <f t="shared" si="10"/>
        <v>0.17408830448788468</v>
      </c>
      <c r="W27">
        <f t="shared" si="11"/>
        <v>241.75554299999999</v>
      </c>
      <c r="X27">
        <f t="shared" si="12"/>
        <v>26.067366119244028</v>
      </c>
      <c r="Y27">
        <f t="shared" si="13"/>
        <v>26.067366119244028</v>
      </c>
      <c r="Z27">
        <f t="shared" si="14"/>
        <v>3.3877325991057172</v>
      </c>
      <c r="AA27">
        <f t="shared" si="15"/>
        <v>63.88311934614368</v>
      </c>
      <c r="AB27">
        <f t="shared" si="16"/>
        <v>2.08418617314328</v>
      </c>
      <c r="AC27">
        <f t="shared" si="17"/>
        <v>3.262499067790265</v>
      </c>
      <c r="AD27">
        <f t="shared" si="18"/>
        <v>1.3035464259624372</v>
      </c>
      <c r="AE27">
        <f t="shared" si="19"/>
        <v>-160.69241727032752</v>
      </c>
      <c r="AF27">
        <f t="shared" si="20"/>
        <v>-73.786050377612199</v>
      </c>
      <c r="AG27">
        <f t="shared" si="21"/>
        <v>-7.3003478551957013</v>
      </c>
      <c r="AH27">
        <f t="shared" si="22"/>
        <v>-2.3272503135430611E-2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32022.606387808952</v>
      </c>
      <c r="AN27" t="s">
        <v>398</v>
      </c>
      <c r="AO27" t="s">
        <v>398</v>
      </c>
      <c r="AP27">
        <v>0</v>
      </c>
      <c r="AQ27">
        <v>0</v>
      </c>
      <c r="AR27" t="e">
        <f t="shared" si="26"/>
        <v>#DIV/0!</v>
      </c>
      <c r="AS27">
        <v>0</v>
      </c>
      <c r="AT27" t="s">
        <v>398</v>
      </c>
      <c r="AU27" t="s">
        <v>398</v>
      </c>
      <c r="AV27">
        <v>0</v>
      </c>
      <c r="AW27">
        <v>0</v>
      </c>
      <c r="AX27" t="e">
        <f t="shared" si="27"/>
        <v>#DIV/0!</v>
      </c>
      <c r="AY27">
        <v>0.5</v>
      </c>
      <c r="AZ27">
        <f t="shared" si="28"/>
        <v>1261.2735</v>
      </c>
      <c r="BA27">
        <f t="shared" si="29"/>
        <v>20.687759962344376</v>
      </c>
      <c r="BB27" t="e">
        <f t="shared" si="30"/>
        <v>#DIV/0!</v>
      </c>
      <c r="BC27">
        <f t="shared" si="31"/>
        <v>1.6402279095171963E-2</v>
      </c>
      <c r="BD27" t="e">
        <f t="shared" si="32"/>
        <v>#DIV/0!</v>
      </c>
      <c r="BE27" t="e">
        <f t="shared" si="33"/>
        <v>#DIV/0!</v>
      </c>
      <c r="BF27" t="s">
        <v>398</v>
      </c>
      <c r="BG27">
        <v>0</v>
      </c>
      <c r="BH27" t="e">
        <f t="shared" si="34"/>
        <v>#DIV/0!</v>
      </c>
      <c r="BI27" t="e">
        <f t="shared" si="35"/>
        <v>#DIV/0!</v>
      </c>
      <c r="BJ27" t="e">
        <f t="shared" si="36"/>
        <v>#DIV/0!</v>
      </c>
      <c r="BK27" t="e">
        <f t="shared" si="37"/>
        <v>#DIV/0!</v>
      </c>
      <c r="BL27" t="e">
        <f t="shared" si="38"/>
        <v>#DIV/0!</v>
      </c>
      <c r="BM27" t="e">
        <f t="shared" si="39"/>
        <v>#DIV/0!</v>
      </c>
      <c r="BN27" t="e">
        <f t="shared" si="40"/>
        <v>#DIV/0!</v>
      </c>
      <c r="BO27" t="e">
        <f t="shared" si="41"/>
        <v>#DIV/0!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f t="shared" si="42"/>
        <v>1500.07</v>
      </c>
      <c r="CI27">
        <f t="shared" si="43"/>
        <v>1261.2735</v>
      </c>
      <c r="CJ27">
        <f t="shared" si="44"/>
        <v>0.84080976221109682</v>
      </c>
      <c r="CK27">
        <f t="shared" si="45"/>
        <v>0.16116284106741685</v>
      </c>
      <c r="CL27">
        <v>6</v>
      </c>
      <c r="CM27">
        <v>0.5</v>
      </c>
      <c r="CN27" t="s">
        <v>399</v>
      </c>
      <c r="CO27">
        <v>2</v>
      </c>
      <c r="CP27">
        <v>1657767573.5999999</v>
      </c>
      <c r="CQ27">
        <v>776.42500000000007</v>
      </c>
      <c r="CR27">
        <v>799.93200000000002</v>
      </c>
      <c r="CS27">
        <v>20.5594</v>
      </c>
      <c r="CT27">
        <v>16.992000000000001</v>
      </c>
      <c r="CU27">
        <v>764.20600000000002</v>
      </c>
      <c r="CV27">
        <v>18.869900000000001</v>
      </c>
      <c r="CW27">
        <v>600.25300000000004</v>
      </c>
      <c r="CX27">
        <v>101.274</v>
      </c>
      <c r="CY27">
        <v>9.9881200000000003E-2</v>
      </c>
      <c r="CZ27">
        <v>25.431999999999999</v>
      </c>
      <c r="DA27">
        <v>24.638000000000002</v>
      </c>
      <c r="DB27">
        <v>999.9</v>
      </c>
      <c r="DC27">
        <v>0</v>
      </c>
      <c r="DD27">
        <v>0</v>
      </c>
      <c r="DE27">
        <v>6021.25</v>
      </c>
      <c r="DF27">
        <v>0</v>
      </c>
      <c r="DG27">
        <v>178.27500000000001</v>
      </c>
      <c r="DH27">
        <v>-23.924099999999999</v>
      </c>
      <c r="DI27">
        <v>792.29700000000003</v>
      </c>
      <c r="DJ27">
        <v>813.75900000000001</v>
      </c>
      <c r="DK27">
        <v>3.5674199999999998</v>
      </c>
      <c r="DL27">
        <v>799.93200000000002</v>
      </c>
      <c r="DM27">
        <v>16.992000000000001</v>
      </c>
      <c r="DN27">
        <v>2.0821299999999998</v>
      </c>
      <c r="DO27">
        <v>1.7208399999999999</v>
      </c>
      <c r="DP27">
        <v>18.083100000000002</v>
      </c>
      <c r="DQ27">
        <v>15.085699999999999</v>
      </c>
      <c r="DR27">
        <v>1500.07</v>
      </c>
      <c r="DS27">
        <v>0.97300600000000004</v>
      </c>
      <c r="DT27">
        <v>2.6993799999999998E-2</v>
      </c>
      <c r="DU27">
        <v>0</v>
      </c>
      <c r="DV27">
        <v>2.4483000000000001</v>
      </c>
      <c r="DW27">
        <v>0</v>
      </c>
      <c r="DX27">
        <v>18058.5</v>
      </c>
      <c r="DY27">
        <v>13304.2</v>
      </c>
      <c r="DZ27">
        <v>40.436999999999998</v>
      </c>
      <c r="EA27">
        <v>40.875</v>
      </c>
      <c r="EB27">
        <v>40.75</v>
      </c>
      <c r="EC27">
        <v>39.061999999999998</v>
      </c>
      <c r="ED27">
        <v>39.686999999999998</v>
      </c>
      <c r="EE27">
        <v>1459.58</v>
      </c>
      <c r="EF27">
        <v>40.49</v>
      </c>
      <c r="EG27">
        <v>0</v>
      </c>
      <c r="EH27">
        <v>1657767575.9000001</v>
      </c>
      <c r="EI27">
        <v>0</v>
      </c>
      <c r="EJ27">
        <v>2.3729653846153851</v>
      </c>
      <c r="EK27">
        <v>-0.41347349830219993</v>
      </c>
      <c r="EL27">
        <v>-1117.7675197146721</v>
      </c>
      <c r="EM27">
        <v>17973.419230769228</v>
      </c>
      <c r="EN27">
        <v>15</v>
      </c>
      <c r="EO27">
        <v>1657767593.0999999</v>
      </c>
      <c r="EP27" t="s">
        <v>434</v>
      </c>
      <c r="EQ27">
        <v>1657767593.0999999</v>
      </c>
      <c r="ER27">
        <v>1657696036.5999999</v>
      </c>
      <c r="ES27">
        <v>9</v>
      </c>
      <c r="ET27">
        <v>0.31900000000000001</v>
      </c>
      <c r="EU27">
        <v>3.0000000000000001E-3</v>
      </c>
      <c r="EV27">
        <v>12.218999999999999</v>
      </c>
      <c r="EW27">
        <v>1.349</v>
      </c>
      <c r="EX27">
        <v>800</v>
      </c>
      <c r="EY27">
        <v>19</v>
      </c>
      <c r="EZ27">
        <v>0.12</v>
      </c>
      <c r="FA27">
        <v>0.02</v>
      </c>
      <c r="FB27">
        <v>-22.9618</v>
      </c>
      <c r="FC27">
        <v>-7.1394664165102837</v>
      </c>
      <c r="FD27">
        <v>0.69637350789644481</v>
      </c>
      <c r="FE27">
        <v>0</v>
      </c>
      <c r="FF27">
        <v>3.6035495000000002</v>
      </c>
      <c r="FG27">
        <v>-0.25210581613508393</v>
      </c>
      <c r="FH27">
        <v>2.8966395353063851E-2</v>
      </c>
      <c r="FI27">
        <v>1</v>
      </c>
      <c r="FJ27">
        <v>1</v>
      </c>
      <c r="FK27">
        <v>2</v>
      </c>
      <c r="FL27" t="s">
        <v>408</v>
      </c>
      <c r="FM27">
        <v>3.18079</v>
      </c>
      <c r="FN27">
        <v>2.7692199999999998</v>
      </c>
      <c r="FO27">
        <v>0.16190599999999999</v>
      </c>
      <c r="FP27">
        <v>0.16766400000000001</v>
      </c>
      <c r="FQ27">
        <v>0.102965</v>
      </c>
      <c r="FR27">
        <v>9.5780100000000007E-2</v>
      </c>
      <c r="FS27">
        <v>26564.9</v>
      </c>
      <c r="FT27">
        <v>20721.7</v>
      </c>
      <c r="FU27">
        <v>29742.7</v>
      </c>
      <c r="FV27">
        <v>24333.599999999999</v>
      </c>
      <c r="FW27">
        <v>34550.5</v>
      </c>
      <c r="FX27">
        <v>32129.5</v>
      </c>
      <c r="FY27">
        <v>42335.9</v>
      </c>
      <c r="FZ27">
        <v>39697.4</v>
      </c>
      <c r="GA27">
        <v>2.2021000000000002</v>
      </c>
      <c r="GB27">
        <v>1.9400500000000001</v>
      </c>
      <c r="GC27">
        <v>0.127882</v>
      </c>
      <c r="GD27">
        <v>0</v>
      </c>
      <c r="GE27">
        <v>22.534800000000001</v>
      </c>
      <c r="GF27">
        <v>999.9</v>
      </c>
      <c r="GG27">
        <v>58.1</v>
      </c>
      <c r="GH27">
        <v>29.4</v>
      </c>
      <c r="GI27">
        <v>23.613399999999999</v>
      </c>
      <c r="GJ27">
        <v>36.741900000000001</v>
      </c>
      <c r="GK27">
        <v>39.2348</v>
      </c>
      <c r="GL27">
        <v>1</v>
      </c>
      <c r="GM27">
        <v>-0.18087400000000001</v>
      </c>
      <c r="GN27">
        <v>-0.77408500000000002</v>
      </c>
      <c r="GO27">
        <v>20.267199999999999</v>
      </c>
      <c r="GP27">
        <v>5.2285199999999996</v>
      </c>
      <c r="GQ27">
        <v>11.907999999999999</v>
      </c>
      <c r="GR27">
        <v>4.9653</v>
      </c>
      <c r="GS27">
        <v>3.2919999999999998</v>
      </c>
      <c r="GT27">
        <v>9999</v>
      </c>
      <c r="GU27">
        <v>9999</v>
      </c>
      <c r="GV27">
        <v>9999</v>
      </c>
      <c r="GW27">
        <v>999.7</v>
      </c>
      <c r="GX27">
        <v>1.8768199999999999</v>
      </c>
      <c r="GY27">
        <v>1.8750800000000001</v>
      </c>
      <c r="GZ27">
        <v>1.8736699999999999</v>
      </c>
      <c r="HA27">
        <v>1.87286</v>
      </c>
      <c r="HB27">
        <v>1.8744700000000001</v>
      </c>
      <c r="HC27">
        <v>1.8693500000000001</v>
      </c>
      <c r="HD27">
        <v>1.8736299999999999</v>
      </c>
      <c r="HE27">
        <v>1.8786799999999999</v>
      </c>
      <c r="HF27">
        <v>0</v>
      </c>
      <c r="HG27">
        <v>0</v>
      </c>
      <c r="HH27">
        <v>0</v>
      </c>
      <c r="HI27">
        <v>0</v>
      </c>
      <c r="HJ27" t="s">
        <v>402</v>
      </c>
      <c r="HK27" t="s">
        <v>403</v>
      </c>
      <c r="HL27" t="s">
        <v>404</v>
      </c>
      <c r="HM27" t="s">
        <v>405</v>
      </c>
      <c r="HN27" t="s">
        <v>405</v>
      </c>
      <c r="HO27" t="s">
        <v>404</v>
      </c>
      <c r="HP27">
        <v>0</v>
      </c>
      <c r="HQ27">
        <v>100</v>
      </c>
      <c r="HR27">
        <v>100</v>
      </c>
      <c r="HS27">
        <v>12.218999999999999</v>
      </c>
      <c r="HT27">
        <v>1.6895</v>
      </c>
      <c r="HU27">
        <v>6.5813262907890744</v>
      </c>
      <c r="HV27">
        <v>1.0206238100444329E-2</v>
      </c>
      <c r="HW27">
        <v>-5.3534552000986537E-6</v>
      </c>
      <c r="HX27">
        <v>1.2259479288304689E-9</v>
      </c>
      <c r="HY27">
        <v>0.68597615408841806</v>
      </c>
      <c r="HZ27">
        <v>6.7986658236529288E-2</v>
      </c>
      <c r="IA27">
        <v>-1.48167319548361E-3</v>
      </c>
      <c r="IB27">
        <v>3.6941082955141072E-5</v>
      </c>
      <c r="IC27">
        <v>-1</v>
      </c>
      <c r="ID27">
        <v>1969</v>
      </c>
      <c r="IE27">
        <v>0</v>
      </c>
      <c r="IF27">
        <v>20</v>
      </c>
      <c r="IG27">
        <v>1.3</v>
      </c>
      <c r="IH27">
        <v>1192.3</v>
      </c>
      <c r="II27">
        <v>1.8322799999999999</v>
      </c>
      <c r="IJ27">
        <v>2.4072300000000002</v>
      </c>
      <c r="IK27">
        <v>1.42578</v>
      </c>
      <c r="IL27">
        <v>2.2827099999999998</v>
      </c>
      <c r="IM27">
        <v>1.5478499999999999</v>
      </c>
      <c r="IN27">
        <v>2.3852500000000001</v>
      </c>
      <c r="IO27">
        <v>32.332799999999999</v>
      </c>
      <c r="IP27">
        <v>15.6205</v>
      </c>
      <c r="IQ27">
        <v>18</v>
      </c>
      <c r="IR27">
        <v>628.10199999999998</v>
      </c>
      <c r="IS27">
        <v>444.18599999999998</v>
      </c>
      <c r="IT27">
        <v>24.999199999999998</v>
      </c>
      <c r="IU27">
        <v>24.9864</v>
      </c>
      <c r="IV27">
        <v>30.0002</v>
      </c>
      <c r="IW27">
        <v>24.8871</v>
      </c>
      <c r="IX27">
        <v>24.827200000000001</v>
      </c>
      <c r="IY27">
        <v>36.698900000000002</v>
      </c>
      <c r="IZ27">
        <v>32.502099999999999</v>
      </c>
      <c r="JA27">
        <v>96.954800000000006</v>
      </c>
      <c r="JB27">
        <v>25</v>
      </c>
      <c r="JC27">
        <v>800</v>
      </c>
      <c r="JD27">
        <v>17.0062</v>
      </c>
      <c r="JE27">
        <v>98.701999999999998</v>
      </c>
      <c r="JF27">
        <v>101.001</v>
      </c>
    </row>
    <row r="28" spans="1:266" x14ac:dyDescent="0.2">
      <c r="A28">
        <v>12</v>
      </c>
      <c r="B28">
        <v>1657767669.0999999</v>
      </c>
      <c r="C28">
        <v>1158.099999904633</v>
      </c>
      <c r="D28" t="s">
        <v>435</v>
      </c>
      <c r="E28" t="s">
        <v>436</v>
      </c>
      <c r="F28" t="s">
        <v>394</v>
      </c>
      <c r="H28" t="s">
        <v>395</v>
      </c>
      <c r="I28" t="s">
        <v>396</v>
      </c>
      <c r="J28" t="s">
        <v>397</v>
      </c>
      <c r="K28">
        <v>1657767669.0999999</v>
      </c>
      <c r="L28">
        <f t="shared" si="0"/>
        <v>3.528428596048233E-3</v>
      </c>
      <c r="M28">
        <f t="shared" si="1"/>
        <v>3.5284285960482329</v>
      </c>
      <c r="N28">
        <f t="shared" si="2"/>
        <v>20.517281058970518</v>
      </c>
      <c r="O28">
        <f t="shared" si="3"/>
        <v>976.03099999999995</v>
      </c>
      <c r="P28">
        <f t="shared" si="4"/>
        <v>832.76407342215282</v>
      </c>
      <c r="Q28">
        <f t="shared" si="5"/>
        <v>84.420514171646346</v>
      </c>
      <c r="R28">
        <f t="shared" si="6"/>
        <v>98.944036489067699</v>
      </c>
      <c r="S28">
        <f t="shared" si="7"/>
        <v>0.2811619217963669</v>
      </c>
      <c r="T28">
        <f t="shared" si="8"/>
        <v>2.1507201962639177</v>
      </c>
      <c r="U28">
        <f t="shared" si="9"/>
        <v>0.26222201281712998</v>
      </c>
      <c r="V28">
        <f t="shared" si="10"/>
        <v>0.16548399380100481</v>
      </c>
      <c r="W28">
        <f t="shared" si="11"/>
        <v>241.72420199999999</v>
      </c>
      <c r="X28">
        <f t="shared" si="12"/>
        <v>26.736584421724146</v>
      </c>
      <c r="Y28">
        <f t="shared" si="13"/>
        <v>26.736584421724146</v>
      </c>
      <c r="Z28">
        <f t="shared" si="14"/>
        <v>3.5241588305739993</v>
      </c>
      <c r="AA28">
        <f t="shared" si="15"/>
        <v>64.92290031185928</v>
      </c>
      <c r="AB28">
        <f t="shared" si="16"/>
        <v>2.1985862836029302</v>
      </c>
      <c r="AC28">
        <f t="shared" si="17"/>
        <v>3.3864572793913226</v>
      </c>
      <c r="AD28">
        <f t="shared" si="18"/>
        <v>1.3255725469710691</v>
      </c>
      <c r="AE28">
        <f t="shared" si="19"/>
        <v>-155.60370108572707</v>
      </c>
      <c r="AF28">
        <f t="shared" si="20"/>
        <v>-78.333761855216309</v>
      </c>
      <c r="AG28">
        <f t="shared" si="21"/>
        <v>-7.8131644034225669</v>
      </c>
      <c r="AH28">
        <f t="shared" si="22"/>
        <v>-2.6425344365961223E-2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31868.12620128032</v>
      </c>
      <c r="AN28" t="s">
        <v>398</v>
      </c>
      <c r="AO28" t="s">
        <v>398</v>
      </c>
      <c r="AP28">
        <v>0</v>
      </c>
      <c r="AQ28">
        <v>0</v>
      </c>
      <c r="AR28" t="e">
        <f t="shared" si="26"/>
        <v>#DIV/0!</v>
      </c>
      <c r="AS28">
        <v>0</v>
      </c>
      <c r="AT28" t="s">
        <v>398</v>
      </c>
      <c r="AU28" t="s">
        <v>398</v>
      </c>
      <c r="AV28">
        <v>0</v>
      </c>
      <c r="AW28">
        <v>0</v>
      </c>
      <c r="AX28" t="e">
        <f t="shared" si="27"/>
        <v>#DIV/0!</v>
      </c>
      <c r="AY28">
        <v>0.5</v>
      </c>
      <c r="AZ28">
        <f t="shared" si="28"/>
        <v>1261.1058</v>
      </c>
      <c r="BA28">
        <f t="shared" si="29"/>
        <v>20.517281058970518</v>
      </c>
      <c r="BB28" t="e">
        <f t="shared" si="30"/>
        <v>#DIV/0!</v>
      </c>
      <c r="BC28">
        <f t="shared" si="31"/>
        <v>1.6269278167597451E-2</v>
      </c>
      <c r="BD28" t="e">
        <f t="shared" si="32"/>
        <v>#DIV/0!</v>
      </c>
      <c r="BE28" t="e">
        <f t="shared" si="33"/>
        <v>#DIV/0!</v>
      </c>
      <c r="BF28" t="s">
        <v>398</v>
      </c>
      <c r="BG28">
        <v>0</v>
      </c>
      <c r="BH28" t="e">
        <f t="shared" si="34"/>
        <v>#DIV/0!</v>
      </c>
      <c r="BI28" t="e">
        <f t="shared" si="35"/>
        <v>#DIV/0!</v>
      </c>
      <c r="BJ28" t="e">
        <f t="shared" si="36"/>
        <v>#DIV/0!</v>
      </c>
      <c r="BK28" t="e">
        <f t="shared" si="37"/>
        <v>#DIV/0!</v>
      </c>
      <c r="BL28" t="e">
        <f t="shared" si="38"/>
        <v>#DIV/0!</v>
      </c>
      <c r="BM28" t="e">
        <f t="shared" si="39"/>
        <v>#DIV/0!</v>
      </c>
      <c r="BN28" t="e">
        <f t="shared" si="40"/>
        <v>#DIV/0!</v>
      </c>
      <c r="BO28" t="e">
        <f t="shared" si="41"/>
        <v>#DIV/0!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f t="shared" si="42"/>
        <v>1499.87</v>
      </c>
      <c r="CI28">
        <f t="shared" si="43"/>
        <v>1261.1058</v>
      </c>
      <c r="CJ28">
        <f t="shared" si="44"/>
        <v>0.84081007020608456</v>
      </c>
      <c r="CK28">
        <f t="shared" si="45"/>
        <v>0.16116343549774315</v>
      </c>
      <c r="CL28">
        <v>6</v>
      </c>
      <c r="CM28">
        <v>0.5</v>
      </c>
      <c r="CN28" t="s">
        <v>399</v>
      </c>
      <c r="CO28">
        <v>2</v>
      </c>
      <c r="CP28">
        <v>1657767669.0999999</v>
      </c>
      <c r="CQ28">
        <v>976.03099999999995</v>
      </c>
      <c r="CR28">
        <v>999.98099999999999</v>
      </c>
      <c r="CS28">
        <v>21.687899999999999</v>
      </c>
      <c r="CT28">
        <v>18.2376</v>
      </c>
      <c r="CU28">
        <v>963.29899999999998</v>
      </c>
      <c r="CV28">
        <v>19.942399999999999</v>
      </c>
      <c r="CW28">
        <v>600.279</v>
      </c>
      <c r="CX28">
        <v>101.274</v>
      </c>
      <c r="CY28">
        <v>9.9866700000000003E-2</v>
      </c>
      <c r="CZ28">
        <v>26.061</v>
      </c>
      <c r="DA28">
        <v>25.2988</v>
      </c>
      <c r="DB28">
        <v>999.9</v>
      </c>
      <c r="DC28">
        <v>0</v>
      </c>
      <c r="DD28">
        <v>0</v>
      </c>
      <c r="DE28">
        <v>6006.25</v>
      </c>
      <c r="DF28">
        <v>0</v>
      </c>
      <c r="DG28">
        <v>184.321</v>
      </c>
      <c r="DH28">
        <v>-23.821400000000001</v>
      </c>
      <c r="DI28">
        <v>997.79899999999998</v>
      </c>
      <c r="DJ28">
        <v>1018.56</v>
      </c>
      <c r="DK28">
        <v>3.4502899999999999</v>
      </c>
      <c r="DL28">
        <v>999.98099999999999</v>
      </c>
      <c r="DM28">
        <v>18.2376</v>
      </c>
      <c r="DN28">
        <v>2.1964199999999998</v>
      </c>
      <c r="DO28">
        <v>1.8469899999999999</v>
      </c>
      <c r="DP28">
        <v>18.936199999999999</v>
      </c>
      <c r="DQ28">
        <v>16.190300000000001</v>
      </c>
      <c r="DR28">
        <v>1499.87</v>
      </c>
      <c r="DS28">
        <v>0.97299599999999997</v>
      </c>
      <c r="DT28">
        <v>2.7004E-2</v>
      </c>
      <c r="DU28">
        <v>0</v>
      </c>
      <c r="DV28">
        <v>1.8949</v>
      </c>
      <c r="DW28">
        <v>0</v>
      </c>
      <c r="DX28">
        <v>17929</v>
      </c>
      <c r="DY28">
        <v>13302.4</v>
      </c>
      <c r="DZ28">
        <v>41.311999999999998</v>
      </c>
      <c r="EA28">
        <v>41.25</v>
      </c>
      <c r="EB28">
        <v>41.375</v>
      </c>
      <c r="EC28">
        <v>40.686999999999998</v>
      </c>
      <c r="ED28">
        <v>40.686999999999998</v>
      </c>
      <c r="EE28">
        <v>1459.37</v>
      </c>
      <c r="EF28">
        <v>40.5</v>
      </c>
      <c r="EG28">
        <v>0</v>
      </c>
      <c r="EH28">
        <v>1657767671.3</v>
      </c>
      <c r="EI28">
        <v>0</v>
      </c>
      <c r="EJ28">
        <v>2.3454999999999999</v>
      </c>
      <c r="EK28">
        <v>6.3215382998468073E-2</v>
      </c>
      <c r="EL28">
        <v>1302.2153873712939</v>
      </c>
      <c r="EM28">
        <v>17818.763999999999</v>
      </c>
      <c r="EN28">
        <v>15</v>
      </c>
      <c r="EO28">
        <v>1657767688.0999999</v>
      </c>
      <c r="EP28" t="s">
        <v>437</v>
      </c>
      <c r="EQ28">
        <v>1657767688.0999999</v>
      </c>
      <c r="ER28">
        <v>1657696036.5999999</v>
      </c>
      <c r="ES28">
        <v>10</v>
      </c>
      <c r="ET28">
        <v>-0.20799999999999999</v>
      </c>
      <c r="EU28">
        <v>3.0000000000000001E-3</v>
      </c>
      <c r="EV28">
        <v>12.731999999999999</v>
      </c>
      <c r="EW28">
        <v>1.349</v>
      </c>
      <c r="EX28">
        <v>1000</v>
      </c>
      <c r="EY28">
        <v>19</v>
      </c>
      <c r="EZ28">
        <v>0.15</v>
      </c>
      <c r="FA28">
        <v>0.02</v>
      </c>
      <c r="FB28">
        <v>-23.199079999999999</v>
      </c>
      <c r="FC28">
        <v>-3.3548487804877598</v>
      </c>
      <c r="FD28">
        <v>0.32631610150282192</v>
      </c>
      <c r="FE28">
        <v>0</v>
      </c>
      <c r="FF28">
        <v>3.4170517500000002</v>
      </c>
      <c r="FG28">
        <v>5.4863752345210862E-2</v>
      </c>
      <c r="FH28">
        <v>1.9420746624100191E-2</v>
      </c>
      <c r="FI28">
        <v>1</v>
      </c>
      <c r="FJ28">
        <v>1</v>
      </c>
      <c r="FK28">
        <v>2</v>
      </c>
      <c r="FL28" t="s">
        <v>408</v>
      </c>
      <c r="FM28">
        <v>3.1807500000000002</v>
      </c>
      <c r="FN28">
        <v>2.7691300000000001</v>
      </c>
      <c r="FO28">
        <v>0.188552</v>
      </c>
      <c r="FP28">
        <v>0.19397600000000001</v>
      </c>
      <c r="FQ28">
        <v>0.107073</v>
      </c>
      <c r="FR28">
        <v>0.100686</v>
      </c>
      <c r="FS28">
        <v>25717.4</v>
      </c>
      <c r="FT28">
        <v>20062.900000000001</v>
      </c>
      <c r="FU28">
        <v>29738.799999999999</v>
      </c>
      <c r="FV28">
        <v>24328.6</v>
      </c>
      <c r="FW28">
        <v>34384.6</v>
      </c>
      <c r="FX28">
        <v>31946.799999999999</v>
      </c>
      <c r="FY28">
        <v>42330.2</v>
      </c>
      <c r="FZ28">
        <v>39689.599999999999</v>
      </c>
      <c r="GA28">
        <v>2.2007300000000001</v>
      </c>
      <c r="GB28">
        <v>1.9419299999999999</v>
      </c>
      <c r="GC28">
        <v>0.132468</v>
      </c>
      <c r="GD28">
        <v>0</v>
      </c>
      <c r="GE28">
        <v>23.122499999999999</v>
      </c>
      <c r="GF28">
        <v>999.9</v>
      </c>
      <c r="GG28">
        <v>58.2</v>
      </c>
      <c r="GH28">
        <v>29.4</v>
      </c>
      <c r="GI28">
        <v>23.6524</v>
      </c>
      <c r="GJ28">
        <v>36.921900000000001</v>
      </c>
      <c r="GK28">
        <v>38.842100000000002</v>
      </c>
      <c r="GL28">
        <v>1</v>
      </c>
      <c r="GM28">
        <v>-0.17399100000000001</v>
      </c>
      <c r="GN28">
        <v>-0.65146800000000005</v>
      </c>
      <c r="GO28">
        <v>20.267800000000001</v>
      </c>
      <c r="GP28">
        <v>5.2289700000000003</v>
      </c>
      <c r="GQ28">
        <v>11.908099999999999</v>
      </c>
      <c r="GR28">
        <v>4.9656000000000002</v>
      </c>
      <c r="GS28">
        <v>3.2919999999999998</v>
      </c>
      <c r="GT28">
        <v>9999</v>
      </c>
      <c r="GU28">
        <v>9999</v>
      </c>
      <c r="GV28">
        <v>9999</v>
      </c>
      <c r="GW28">
        <v>999.7</v>
      </c>
      <c r="GX28">
        <v>1.8768100000000001</v>
      </c>
      <c r="GY28">
        <v>1.8751</v>
      </c>
      <c r="GZ28">
        <v>1.87375</v>
      </c>
      <c r="HA28">
        <v>1.87286</v>
      </c>
      <c r="HB28">
        <v>1.87442</v>
      </c>
      <c r="HC28">
        <v>1.8693500000000001</v>
      </c>
      <c r="HD28">
        <v>1.8736299999999999</v>
      </c>
      <c r="HE28">
        <v>1.87866</v>
      </c>
      <c r="HF28">
        <v>0</v>
      </c>
      <c r="HG28">
        <v>0</v>
      </c>
      <c r="HH28">
        <v>0</v>
      </c>
      <c r="HI28">
        <v>0</v>
      </c>
      <c r="HJ28" t="s">
        <v>402</v>
      </c>
      <c r="HK28" t="s">
        <v>403</v>
      </c>
      <c r="HL28" t="s">
        <v>404</v>
      </c>
      <c r="HM28" t="s">
        <v>405</v>
      </c>
      <c r="HN28" t="s">
        <v>405</v>
      </c>
      <c r="HO28" t="s">
        <v>404</v>
      </c>
      <c r="HP28">
        <v>0</v>
      </c>
      <c r="HQ28">
        <v>100</v>
      </c>
      <c r="HR28">
        <v>100</v>
      </c>
      <c r="HS28">
        <v>12.731999999999999</v>
      </c>
      <c r="HT28">
        <v>1.7455000000000001</v>
      </c>
      <c r="HU28">
        <v>6.9006437058505403</v>
      </c>
      <c r="HV28">
        <v>1.0206238100444329E-2</v>
      </c>
      <c r="HW28">
        <v>-5.3534552000986537E-6</v>
      </c>
      <c r="HX28">
        <v>1.2259479288304689E-9</v>
      </c>
      <c r="HY28">
        <v>0.68597615408841806</v>
      </c>
      <c r="HZ28">
        <v>6.7986658236529288E-2</v>
      </c>
      <c r="IA28">
        <v>-1.48167319548361E-3</v>
      </c>
      <c r="IB28">
        <v>3.6941082955141072E-5</v>
      </c>
      <c r="IC28">
        <v>-1</v>
      </c>
      <c r="ID28">
        <v>1969</v>
      </c>
      <c r="IE28">
        <v>0</v>
      </c>
      <c r="IF28">
        <v>20</v>
      </c>
      <c r="IG28">
        <v>1.3</v>
      </c>
      <c r="IH28">
        <v>1193.9000000000001</v>
      </c>
      <c r="II28">
        <v>2.20703</v>
      </c>
      <c r="IJ28">
        <v>2.4206500000000002</v>
      </c>
      <c r="IK28">
        <v>1.42578</v>
      </c>
      <c r="IL28">
        <v>2.2827099999999998</v>
      </c>
      <c r="IM28">
        <v>1.5478499999999999</v>
      </c>
      <c r="IN28">
        <v>2.2509800000000002</v>
      </c>
      <c r="IO28">
        <v>32.421199999999999</v>
      </c>
      <c r="IP28">
        <v>15.5943</v>
      </c>
      <c r="IQ28">
        <v>18</v>
      </c>
      <c r="IR28">
        <v>628.16300000000001</v>
      </c>
      <c r="IS28">
        <v>446.12700000000001</v>
      </c>
      <c r="IT28">
        <v>25.001799999999999</v>
      </c>
      <c r="IU28">
        <v>25.076799999999999</v>
      </c>
      <c r="IV28">
        <v>30.000800000000002</v>
      </c>
      <c r="IW28">
        <v>24.9831</v>
      </c>
      <c r="IX28">
        <v>24.931999999999999</v>
      </c>
      <c r="IY28">
        <v>44.192999999999998</v>
      </c>
      <c r="IZ28">
        <v>27.283799999999999</v>
      </c>
      <c r="JA28">
        <v>96.326099999999997</v>
      </c>
      <c r="JB28">
        <v>25</v>
      </c>
      <c r="JC28">
        <v>1000</v>
      </c>
      <c r="JD28">
        <v>18.286899999999999</v>
      </c>
      <c r="JE28">
        <v>98.688699999999997</v>
      </c>
      <c r="JF28">
        <v>100.98099999999999</v>
      </c>
    </row>
    <row r="29" spans="1:266" x14ac:dyDescent="0.2">
      <c r="A29">
        <v>13</v>
      </c>
      <c r="B29">
        <v>1657767764.0999999</v>
      </c>
      <c r="C29">
        <v>1253.099999904633</v>
      </c>
      <c r="D29" t="s">
        <v>438</v>
      </c>
      <c r="E29" t="s">
        <v>439</v>
      </c>
      <c r="F29" t="s">
        <v>394</v>
      </c>
      <c r="H29" t="s">
        <v>395</v>
      </c>
      <c r="I29" t="s">
        <v>396</v>
      </c>
      <c r="J29" t="s">
        <v>397</v>
      </c>
      <c r="K29">
        <v>1657767764.0999999</v>
      </c>
      <c r="L29">
        <f t="shared" si="0"/>
        <v>3.7048121647752035E-3</v>
      </c>
      <c r="M29">
        <f t="shared" si="1"/>
        <v>3.7048121647752037</v>
      </c>
      <c r="N29">
        <f t="shared" si="2"/>
        <v>20.638952201111785</v>
      </c>
      <c r="O29">
        <f t="shared" si="3"/>
        <v>1175.105</v>
      </c>
      <c r="P29">
        <f t="shared" si="4"/>
        <v>1035.801387293006</v>
      </c>
      <c r="Q29">
        <f t="shared" si="5"/>
        <v>105.00247322769388</v>
      </c>
      <c r="R29">
        <f t="shared" si="6"/>
        <v>119.124122458165</v>
      </c>
      <c r="S29">
        <f t="shared" si="7"/>
        <v>0.30302406780647806</v>
      </c>
      <c r="T29">
        <f t="shared" si="8"/>
        <v>2.1521131685716073</v>
      </c>
      <c r="U29">
        <f t="shared" si="9"/>
        <v>0.28116014927270949</v>
      </c>
      <c r="V29">
        <f t="shared" si="10"/>
        <v>0.17755784045994888</v>
      </c>
      <c r="W29">
        <f t="shared" si="11"/>
        <v>241.725798</v>
      </c>
      <c r="X29">
        <f t="shared" si="12"/>
        <v>26.456337303402449</v>
      </c>
      <c r="Y29">
        <f t="shared" si="13"/>
        <v>26.456337303402449</v>
      </c>
      <c r="Z29">
        <f t="shared" si="14"/>
        <v>3.4664550801735139</v>
      </c>
      <c r="AA29">
        <f t="shared" si="15"/>
        <v>64.848886702856845</v>
      </c>
      <c r="AB29">
        <f t="shared" si="16"/>
        <v>2.1677943433839002</v>
      </c>
      <c r="AC29">
        <f t="shared" si="17"/>
        <v>3.3428397210840637</v>
      </c>
      <c r="AD29">
        <f t="shared" si="18"/>
        <v>1.2986607367896137</v>
      </c>
      <c r="AE29">
        <f t="shared" si="19"/>
        <v>-163.38221646658647</v>
      </c>
      <c r="AF29">
        <f t="shared" si="20"/>
        <v>-71.278316772995439</v>
      </c>
      <c r="AG29">
        <f t="shared" si="21"/>
        <v>-7.0870810075489095</v>
      </c>
      <c r="AH29">
        <f t="shared" si="22"/>
        <v>-2.1816247130814759E-2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31927.499950496487</v>
      </c>
      <c r="AN29" t="s">
        <v>398</v>
      </c>
      <c r="AO29" t="s">
        <v>398</v>
      </c>
      <c r="AP29">
        <v>0</v>
      </c>
      <c r="AQ29">
        <v>0</v>
      </c>
      <c r="AR29" t="e">
        <f t="shared" si="26"/>
        <v>#DIV/0!</v>
      </c>
      <c r="AS29">
        <v>0</v>
      </c>
      <c r="AT29" t="s">
        <v>398</v>
      </c>
      <c r="AU29" t="s">
        <v>398</v>
      </c>
      <c r="AV29">
        <v>0</v>
      </c>
      <c r="AW29">
        <v>0</v>
      </c>
      <c r="AX29" t="e">
        <f t="shared" si="27"/>
        <v>#DIV/0!</v>
      </c>
      <c r="AY29">
        <v>0.5</v>
      </c>
      <c r="AZ29">
        <f t="shared" si="28"/>
        <v>1261.1142</v>
      </c>
      <c r="BA29">
        <f t="shared" si="29"/>
        <v>20.638952201111785</v>
      </c>
      <c r="BB29" t="e">
        <f t="shared" si="30"/>
        <v>#DIV/0!</v>
      </c>
      <c r="BC29">
        <f t="shared" si="31"/>
        <v>1.6365648885019124E-2</v>
      </c>
      <c r="BD29" t="e">
        <f t="shared" si="32"/>
        <v>#DIV/0!</v>
      </c>
      <c r="BE29" t="e">
        <f t="shared" si="33"/>
        <v>#DIV/0!</v>
      </c>
      <c r="BF29" t="s">
        <v>398</v>
      </c>
      <c r="BG29">
        <v>0</v>
      </c>
      <c r="BH29" t="e">
        <f t="shared" si="34"/>
        <v>#DIV/0!</v>
      </c>
      <c r="BI29" t="e">
        <f t="shared" si="35"/>
        <v>#DIV/0!</v>
      </c>
      <c r="BJ29" t="e">
        <f t="shared" si="36"/>
        <v>#DIV/0!</v>
      </c>
      <c r="BK29" t="e">
        <f t="shared" si="37"/>
        <v>#DIV/0!</v>
      </c>
      <c r="BL29" t="e">
        <f t="shared" si="38"/>
        <v>#DIV/0!</v>
      </c>
      <c r="BM29" t="e">
        <f t="shared" si="39"/>
        <v>#DIV/0!</v>
      </c>
      <c r="BN29" t="e">
        <f t="shared" si="40"/>
        <v>#DIV/0!</v>
      </c>
      <c r="BO29" t="e">
        <f t="shared" si="41"/>
        <v>#DIV/0!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f t="shared" si="42"/>
        <v>1499.88</v>
      </c>
      <c r="CI29">
        <f t="shared" si="43"/>
        <v>1261.1142</v>
      </c>
      <c r="CJ29">
        <f t="shared" si="44"/>
        <v>0.84081006480518439</v>
      </c>
      <c r="CK29">
        <f t="shared" si="45"/>
        <v>0.16116342507400591</v>
      </c>
      <c r="CL29">
        <v>6</v>
      </c>
      <c r="CM29">
        <v>0.5</v>
      </c>
      <c r="CN29" t="s">
        <v>399</v>
      </c>
      <c r="CO29">
        <v>2</v>
      </c>
      <c r="CP29">
        <v>1657767764.0999999</v>
      </c>
      <c r="CQ29">
        <v>1175.105</v>
      </c>
      <c r="CR29">
        <v>1200.0899999999999</v>
      </c>
      <c r="CS29">
        <v>21.3843</v>
      </c>
      <c r="CT29">
        <v>17.759799999999998</v>
      </c>
      <c r="CU29">
        <v>1161.8699999999999</v>
      </c>
      <c r="CV29">
        <v>19.654</v>
      </c>
      <c r="CW29">
        <v>600.17999999999995</v>
      </c>
      <c r="CX29">
        <v>101.273</v>
      </c>
      <c r="CY29">
        <v>0.100173</v>
      </c>
      <c r="CZ29">
        <v>25.841999999999999</v>
      </c>
      <c r="DA29">
        <v>25.035799999999998</v>
      </c>
      <c r="DB29">
        <v>999.9</v>
      </c>
      <c r="DC29">
        <v>0</v>
      </c>
      <c r="DD29">
        <v>0</v>
      </c>
      <c r="DE29">
        <v>6012.5</v>
      </c>
      <c r="DF29">
        <v>0</v>
      </c>
      <c r="DG29">
        <v>221.25700000000001</v>
      </c>
      <c r="DH29">
        <v>-24.9695</v>
      </c>
      <c r="DI29">
        <v>1200.8</v>
      </c>
      <c r="DJ29">
        <v>1221.79</v>
      </c>
      <c r="DK29">
        <v>3.6244700000000001</v>
      </c>
      <c r="DL29">
        <v>1200.0899999999999</v>
      </c>
      <c r="DM29">
        <v>17.759799999999998</v>
      </c>
      <c r="DN29">
        <v>2.1656599999999999</v>
      </c>
      <c r="DO29">
        <v>1.7985899999999999</v>
      </c>
      <c r="DP29">
        <v>18.7105</v>
      </c>
      <c r="DQ29">
        <v>15.7746</v>
      </c>
      <c r="DR29">
        <v>1499.88</v>
      </c>
      <c r="DS29">
        <v>0.97299599999999997</v>
      </c>
      <c r="DT29">
        <v>2.7004E-2</v>
      </c>
      <c r="DU29">
        <v>0</v>
      </c>
      <c r="DV29">
        <v>2.2198000000000002</v>
      </c>
      <c r="DW29">
        <v>0</v>
      </c>
      <c r="DX29">
        <v>18369.3</v>
      </c>
      <c r="DY29">
        <v>13302.5</v>
      </c>
      <c r="DZ29">
        <v>41.875</v>
      </c>
      <c r="EA29">
        <v>41.625</v>
      </c>
      <c r="EB29">
        <v>41.875</v>
      </c>
      <c r="EC29">
        <v>40.811999999999998</v>
      </c>
      <c r="ED29">
        <v>41.125</v>
      </c>
      <c r="EE29">
        <v>1459.38</v>
      </c>
      <c r="EF29">
        <v>40.5</v>
      </c>
      <c r="EG29">
        <v>0</v>
      </c>
      <c r="EH29">
        <v>1657767766.0999999</v>
      </c>
      <c r="EI29">
        <v>0</v>
      </c>
      <c r="EJ29">
        <v>2.3560159999999999</v>
      </c>
      <c r="EK29">
        <v>-0.78420770110108451</v>
      </c>
      <c r="EL29">
        <v>18.600000056295769</v>
      </c>
      <c r="EM29">
        <v>18346.66</v>
      </c>
      <c r="EN29">
        <v>15</v>
      </c>
      <c r="EO29">
        <v>1657767795.0999999</v>
      </c>
      <c r="EP29" t="s">
        <v>440</v>
      </c>
      <c r="EQ29">
        <v>1657767795.0999999</v>
      </c>
      <c r="ER29">
        <v>1657696036.5999999</v>
      </c>
      <c r="ES29">
        <v>11</v>
      </c>
      <c r="ET29">
        <v>-8.1000000000000003E-2</v>
      </c>
      <c r="EU29">
        <v>3.0000000000000001E-3</v>
      </c>
      <c r="EV29">
        <v>13.234999999999999</v>
      </c>
      <c r="EW29">
        <v>1.349</v>
      </c>
      <c r="EX29">
        <v>1200</v>
      </c>
      <c r="EY29">
        <v>19</v>
      </c>
      <c r="EZ29">
        <v>0.16</v>
      </c>
      <c r="FA29">
        <v>0.02</v>
      </c>
      <c r="FB29">
        <v>-24.30888292682927</v>
      </c>
      <c r="FC29">
        <v>-4.4911944250871372</v>
      </c>
      <c r="FD29">
        <v>0.44804013316668301</v>
      </c>
      <c r="FE29">
        <v>0</v>
      </c>
      <c r="FF29">
        <v>3.62621268292683</v>
      </c>
      <c r="FG29">
        <v>-2.4306898954694751E-2</v>
      </c>
      <c r="FH29">
        <v>1.53050755210271E-2</v>
      </c>
      <c r="FI29">
        <v>1</v>
      </c>
      <c r="FJ29">
        <v>1</v>
      </c>
      <c r="FK29">
        <v>2</v>
      </c>
      <c r="FL29" t="s">
        <v>408</v>
      </c>
      <c r="FM29">
        <v>3.1803699999999999</v>
      </c>
      <c r="FN29">
        <v>2.7694700000000001</v>
      </c>
      <c r="FO29">
        <v>0.21243000000000001</v>
      </c>
      <c r="FP29">
        <v>0.21768199999999999</v>
      </c>
      <c r="FQ29">
        <v>0.10594099999999999</v>
      </c>
      <c r="FR29">
        <v>9.8784999999999998E-2</v>
      </c>
      <c r="FS29">
        <v>24954.9</v>
      </c>
      <c r="FT29">
        <v>19469.2</v>
      </c>
      <c r="FU29">
        <v>29731.599999999999</v>
      </c>
      <c r="FV29">
        <v>24323.599999999999</v>
      </c>
      <c r="FW29">
        <v>34421</v>
      </c>
      <c r="FX29">
        <v>32010.6</v>
      </c>
      <c r="FY29">
        <v>42318.400000000001</v>
      </c>
      <c r="FZ29">
        <v>39682.300000000003</v>
      </c>
      <c r="GA29">
        <v>2.1996799999999999</v>
      </c>
      <c r="GB29">
        <v>1.93885</v>
      </c>
      <c r="GC29">
        <v>0.126474</v>
      </c>
      <c r="GD29">
        <v>0</v>
      </c>
      <c r="GE29">
        <v>22.9573</v>
      </c>
      <c r="GF29">
        <v>999.9</v>
      </c>
      <c r="GG29">
        <v>58.3</v>
      </c>
      <c r="GH29">
        <v>29.5</v>
      </c>
      <c r="GI29">
        <v>23.83</v>
      </c>
      <c r="GJ29">
        <v>37.221899999999998</v>
      </c>
      <c r="GK29">
        <v>39.599400000000003</v>
      </c>
      <c r="GL29">
        <v>1</v>
      </c>
      <c r="GM29">
        <v>-0.163933</v>
      </c>
      <c r="GN29">
        <v>-0.68587699999999996</v>
      </c>
      <c r="GO29">
        <v>20.267299999999999</v>
      </c>
      <c r="GP29">
        <v>5.22403</v>
      </c>
      <c r="GQ29">
        <v>11.908099999999999</v>
      </c>
      <c r="GR29">
        <v>4.9633500000000002</v>
      </c>
      <c r="GS29">
        <v>3.29122</v>
      </c>
      <c r="GT29">
        <v>9999</v>
      </c>
      <c r="GU29">
        <v>9999</v>
      </c>
      <c r="GV29">
        <v>9999</v>
      </c>
      <c r="GW29">
        <v>999.8</v>
      </c>
      <c r="GX29">
        <v>1.8768100000000001</v>
      </c>
      <c r="GY29">
        <v>1.87514</v>
      </c>
      <c r="GZ29">
        <v>1.8737600000000001</v>
      </c>
      <c r="HA29">
        <v>1.87287</v>
      </c>
      <c r="HB29">
        <v>1.8745000000000001</v>
      </c>
      <c r="HC29">
        <v>1.8693599999999999</v>
      </c>
      <c r="HD29">
        <v>1.8736299999999999</v>
      </c>
      <c r="HE29">
        <v>1.8786700000000001</v>
      </c>
      <c r="HF29">
        <v>0</v>
      </c>
      <c r="HG29">
        <v>0</v>
      </c>
      <c r="HH29">
        <v>0</v>
      </c>
      <c r="HI29">
        <v>0</v>
      </c>
      <c r="HJ29" t="s">
        <v>402</v>
      </c>
      <c r="HK29" t="s">
        <v>403</v>
      </c>
      <c r="HL29" t="s">
        <v>404</v>
      </c>
      <c r="HM29" t="s">
        <v>405</v>
      </c>
      <c r="HN29" t="s">
        <v>405</v>
      </c>
      <c r="HO29" t="s">
        <v>404</v>
      </c>
      <c r="HP29">
        <v>0</v>
      </c>
      <c r="HQ29">
        <v>100</v>
      </c>
      <c r="HR29">
        <v>100</v>
      </c>
      <c r="HS29">
        <v>13.234999999999999</v>
      </c>
      <c r="HT29">
        <v>1.7302999999999999</v>
      </c>
      <c r="HU29">
        <v>6.6933996995608611</v>
      </c>
      <c r="HV29">
        <v>1.0206238100444329E-2</v>
      </c>
      <c r="HW29">
        <v>-5.3534552000986537E-6</v>
      </c>
      <c r="HX29">
        <v>1.2259479288304689E-9</v>
      </c>
      <c r="HY29">
        <v>0.68597615408841806</v>
      </c>
      <c r="HZ29">
        <v>6.7986658236529288E-2</v>
      </c>
      <c r="IA29">
        <v>-1.48167319548361E-3</v>
      </c>
      <c r="IB29">
        <v>3.6941082955141072E-5</v>
      </c>
      <c r="IC29">
        <v>-1</v>
      </c>
      <c r="ID29">
        <v>1969</v>
      </c>
      <c r="IE29">
        <v>0</v>
      </c>
      <c r="IF29">
        <v>20</v>
      </c>
      <c r="IG29">
        <v>1.3</v>
      </c>
      <c r="IH29">
        <v>1195.5</v>
      </c>
      <c r="II29">
        <v>2.5671400000000002</v>
      </c>
      <c r="IJ29">
        <v>2.3974600000000001</v>
      </c>
      <c r="IK29">
        <v>1.42578</v>
      </c>
      <c r="IL29">
        <v>2.2827099999999998</v>
      </c>
      <c r="IM29">
        <v>1.5478499999999999</v>
      </c>
      <c r="IN29">
        <v>2.3584000000000001</v>
      </c>
      <c r="IO29">
        <v>32.531799999999997</v>
      </c>
      <c r="IP29">
        <v>15.5855</v>
      </c>
      <c r="IQ29">
        <v>18</v>
      </c>
      <c r="IR29">
        <v>628.69500000000005</v>
      </c>
      <c r="IS29">
        <v>445.23</v>
      </c>
      <c r="IT29">
        <v>25.0002</v>
      </c>
      <c r="IU29">
        <v>25.204499999999999</v>
      </c>
      <c r="IV29">
        <v>30</v>
      </c>
      <c r="IW29">
        <v>25.1</v>
      </c>
      <c r="IX29">
        <v>25.041699999999999</v>
      </c>
      <c r="IY29">
        <v>51.39</v>
      </c>
      <c r="IZ29">
        <v>29.739799999999999</v>
      </c>
      <c r="JA29">
        <v>95.122699999999995</v>
      </c>
      <c r="JB29">
        <v>25</v>
      </c>
      <c r="JC29">
        <v>1200</v>
      </c>
      <c r="JD29">
        <v>17.773599999999998</v>
      </c>
      <c r="JE29">
        <v>98.662700000000001</v>
      </c>
      <c r="JF29">
        <v>100.961</v>
      </c>
    </row>
    <row r="30" spans="1:266" x14ac:dyDescent="0.2">
      <c r="A30">
        <v>14</v>
      </c>
      <c r="B30">
        <v>1657767871.0999999</v>
      </c>
      <c r="C30">
        <v>1360.099999904633</v>
      </c>
      <c r="D30" t="s">
        <v>441</v>
      </c>
      <c r="E30" t="s">
        <v>442</v>
      </c>
      <c r="F30" t="s">
        <v>394</v>
      </c>
      <c r="H30" t="s">
        <v>395</v>
      </c>
      <c r="I30" t="s">
        <v>396</v>
      </c>
      <c r="J30" t="s">
        <v>397</v>
      </c>
      <c r="K30">
        <v>1657767871.0999999</v>
      </c>
      <c r="L30">
        <f t="shared" si="0"/>
        <v>3.3685378422394067E-3</v>
      </c>
      <c r="M30">
        <f t="shared" si="1"/>
        <v>3.3685378422394066</v>
      </c>
      <c r="N30">
        <f t="shared" si="2"/>
        <v>21.28253095061325</v>
      </c>
      <c r="O30">
        <f t="shared" si="3"/>
        <v>1473.7470000000001</v>
      </c>
      <c r="P30">
        <f t="shared" si="4"/>
        <v>1313.2891724298902</v>
      </c>
      <c r="Q30">
        <f t="shared" si="5"/>
        <v>133.13289117422957</v>
      </c>
      <c r="R30">
        <f t="shared" si="6"/>
        <v>149.39908368110881</v>
      </c>
      <c r="S30">
        <f t="shared" si="7"/>
        <v>0.27465510352695172</v>
      </c>
      <c r="T30">
        <f t="shared" si="8"/>
        <v>2.1552187635143154</v>
      </c>
      <c r="U30">
        <f t="shared" si="9"/>
        <v>0.25658654575853129</v>
      </c>
      <c r="V30">
        <f t="shared" si="10"/>
        <v>0.16189082048068465</v>
      </c>
      <c r="W30">
        <f t="shared" si="11"/>
        <v>241.75510499999999</v>
      </c>
      <c r="X30">
        <f t="shared" si="12"/>
        <v>26.658539832508083</v>
      </c>
      <c r="Y30">
        <f t="shared" si="13"/>
        <v>26.658539832508083</v>
      </c>
      <c r="Z30">
        <f t="shared" si="14"/>
        <v>3.5080055686853151</v>
      </c>
      <c r="AA30">
        <f t="shared" si="15"/>
        <v>65.913028692661584</v>
      </c>
      <c r="AB30">
        <f t="shared" si="16"/>
        <v>2.2147097033487997</v>
      </c>
      <c r="AC30">
        <f t="shared" si="17"/>
        <v>3.360048456695139</v>
      </c>
      <c r="AD30">
        <f t="shared" si="18"/>
        <v>1.2932958653365154</v>
      </c>
      <c r="AE30">
        <f t="shared" si="19"/>
        <v>-148.55251884275785</v>
      </c>
      <c r="AF30">
        <f t="shared" si="20"/>
        <v>-84.801662198483086</v>
      </c>
      <c r="AG30">
        <f t="shared" si="21"/>
        <v>-8.4317405792118976</v>
      </c>
      <c r="AH30">
        <f t="shared" si="22"/>
        <v>-3.0816620452839061E-2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31998.444348782094</v>
      </c>
      <c r="AN30" t="s">
        <v>398</v>
      </c>
      <c r="AO30" t="s">
        <v>398</v>
      </c>
      <c r="AP30">
        <v>0</v>
      </c>
      <c r="AQ30">
        <v>0</v>
      </c>
      <c r="AR30" t="e">
        <f t="shared" si="26"/>
        <v>#DIV/0!</v>
      </c>
      <c r="AS30">
        <v>0</v>
      </c>
      <c r="AT30" t="s">
        <v>398</v>
      </c>
      <c r="AU30" t="s">
        <v>398</v>
      </c>
      <c r="AV30">
        <v>0</v>
      </c>
      <c r="AW30">
        <v>0</v>
      </c>
      <c r="AX30" t="e">
        <f t="shared" si="27"/>
        <v>#DIV/0!</v>
      </c>
      <c r="AY30">
        <v>0.5</v>
      </c>
      <c r="AZ30">
        <f t="shared" si="28"/>
        <v>1261.2656999999999</v>
      </c>
      <c r="BA30">
        <f t="shared" si="29"/>
        <v>21.28253095061325</v>
      </c>
      <c r="BB30" t="e">
        <f t="shared" si="30"/>
        <v>#DIV/0!</v>
      </c>
      <c r="BC30">
        <f t="shared" si="31"/>
        <v>1.6873947298030264E-2</v>
      </c>
      <c r="BD30" t="e">
        <f t="shared" si="32"/>
        <v>#DIV/0!</v>
      </c>
      <c r="BE30" t="e">
        <f t="shared" si="33"/>
        <v>#DIV/0!</v>
      </c>
      <c r="BF30" t="s">
        <v>398</v>
      </c>
      <c r="BG30">
        <v>0</v>
      </c>
      <c r="BH30" t="e">
        <f t="shared" si="34"/>
        <v>#DIV/0!</v>
      </c>
      <c r="BI30" t="e">
        <f t="shared" si="35"/>
        <v>#DIV/0!</v>
      </c>
      <c r="BJ30" t="e">
        <f t="shared" si="36"/>
        <v>#DIV/0!</v>
      </c>
      <c r="BK30" t="e">
        <f t="shared" si="37"/>
        <v>#DIV/0!</v>
      </c>
      <c r="BL30" t="e">
        <f t="shared" si="38"/>
        <v>#DIV/0!</v>
      </c>
      <c r="BM30" t="e">
        <f t="shared" si="39"/>
        <v>#DIV/0!</v>
      </c>
      <c r="BN30" t="e">
        <f t="shared" si="40"/>
        <v>#DIV/0!</v>
      </c>
      <c r="BO30" t="e">
        <f t="shared" si="41"/>
        <v>#DIV/0!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f t="shared" si="42"/>
        <v>1500.06</v>
      </c>
      <c r="CI30">
        <f t="shared" si="43"/>
        <v>1261.2656999999999</v>
      </c>
      <c r="CJ30">
        <f t="shared" si="44"/>
        <v>0.84081016759329619</v>
      </c>
      <c r="CK30">
        <f t="shared" si="45"/>
        <v>0.1611636234550618</v>
      </c>
      <c r="CL30">
        <v>6</v>
      </c>
      <c r="CM30">
        <v>0.5</v>
      </c>
      <c r="CN30" t="s">
        <v>399</v>
      </c>
      <c r="CO30">
        <v>2</v>
      </c>
      <c r="CP30">
        <v>1657767871.0999999</v>
      </c>
      <c r="CQ30">
        <v>1473.7470000000001</v>
      </c>
      <c r="CR30">
        <v>1499.98</v>
      </c>
      <c r="CS30">
        <v>21.847000000000001</v>
      </c>
      <c r="CT30">
        <v>18.553799999999999</v>
      </c>
      <c r="CU30">
        <v>1459.77</v>
      </c>
      <c r="CV30">
        <v>20.093399999999999</v>
      </c>
      <c r="CW30">
        <v>600.31799999999998</v>
      </c>
      <c r="CX30">
        <v>101.274</v>
      </c>
      <c r="CY30">
        <v>9.9630399999999994E-2</v>
      </c>
      <c r="CZ30">
        <v>25.928699999999999</v>
      </c>
      <c r="DA30">
        <v>25.225100000000001</v>
      </c>
      <c r="DB30">
        <v>999.9</v>
      </c>
      <c r="DC30">
        <v>0</v>
      </c>
      <c r="DD30">
        <v>0</v>
      </c>
      <c r="DE30">
        <v>6026.25</v>
      </c>
      <c r="DF30">
        <v>0</v>
      </c>
      <c r="DG30">
        <v>192.583</v>
      </c>
      <c r="DH30">
        <v>-26.290299999999998</v>
      </c>
      <c r="DI30">
        <v>1506.6</v>
      </c>
      <c r="DJ30">
        <v>1528.33</v>
      </c>
      <c r="DK30">
        <v>3.2931300000000001</v>
      </c>
      <c r="DL30">
        <v>1499.98</v>
      </c>
      <c r="DM30">
        <v>18.553799999999999</v>
      </c>
      <c r="DN30">
        <v>2.21252</v>
      </c>
      <c r="DO30">
        <v>1.8790100000000001</v>
      </c>
      <c r="DP30">
        <v>19.0533</v>
      </c>
      <c r="DQ30">
        <v>16.460100000000001</v>
      </c>
      <c r="DR30">
        <v>1500.06</v>
      </c>
      <c r="DS30">
        <v>0.97299599999999997</v>
      </c>
      <c r="DT30">
        <v>2.7003900000000001E-2</v>
      </c>
      <c r="DU30">
        <v>0</v>
      </c>
      <c r="DV30">
        <v>2.6311</v>
      </c>
      <c r="DW30">
        <v>0</v>
      </c>
      <c r="DX30">
        <v>17890.400000000001</v>
      </c>
      <c r="DY30">
        <v>13304.1</v>
      </c>
      <c r="DZ30">
        <v>39.186999999999998</v>
      </c>
      <c r="EA30">
        <v>39.125</v>
      </c>
      <c r="EB30">
        <v>39.436999999999998</v>
      </c>
      <c r="EC30">
        <v>38.186999999999998</v>
      </c>
      <c r="ED30">
        <v>39</v>
      </c>
      <c r="EE30">
        <v>1459.55</v>
      </c>
      <c r="EF30">
        <v>40.51</v>
      </c>
      <c r="EG30">
        <v>0</v>
      </c>
      <c r="EH30">
        <v>1657767872.9000001</v>
      </c>
      <c r="EI30">
        <v>0</v>
      </c>
      <c r="EJ30">
        <v>2.3513959999999998</v>
      </c>
      <c r="EK30">
        <v>-0.23297692988842211</v>
      </c>
      <c r="EL30">
        <v>-1182.053841296663</v>
      </c>
      <c r="EM30">
        <v>17985.804</v>
      </c>
      <c r="EN30">
        <v>15</v>
      </c>
      <c r="EO30">
        <v>1657767895.0999999</v>
      </c>
      <c r="EP30" t="s">
        <v>443</v>
      </c>
      <c r="EQ30">
        <v>1657767895.0999999</v>
      </c>
      <c r="ER30">
        <v>1657696036.5999999</v>
      </c>
      <c r="ES30">
        <v>12</v>
      </c>
      <c r="ET30">
        <v>-2E-3</v>
      </c>
      <c r="EU30">
        <v>3.0000000000000001E-3</v>
      </c>
      <c r="EV30">
        <v>13.977</v>
      </c>
      <c r="EW30">
        <v>1.349</v>
      </c>
      <c r="EX30">
        <v>1500</v>
      </c>
      <c r="EY30">
        <v>19</v>
      </c>
      <c r="EZ30">
        <v>0.1</v>
      </c>
      <c r="FA30">
        <v>0.02</v>
      </c>
      <c r="FB30">
        <v>-25.251875609756102</v>
      </c>
      <c r="FC30">
        <v>-5.129788850174247</v>
      </c>
      <c r="FD30">
        <v>0.51176543110910377</v>
      </c>
      <c r="FE30">
        <v>0</v>
      </c>
      <c r="FF30">
        <v>3.44800243902439</v>
      </c>
      <c r="FG30">
        <v>-0.43976174216027641</v>
      </c>
      <c r="FH30">
        <v>4.7741705078550092E-2</v>
      </c>
      <c r="FI30">
        <v>1</v>
      </c>
      <c r="FJ30">
        <v>1</v>
      </c>
      <c r="FK30">
        <v>2</v>
      </c>
      <c r="FL30" t="s">
        <v>408</v>
      </c>
      <c r="FM30">
        <v>3.1806100000000002</v>
      </c>
      <c r="FN30">
        <v>2.7689900000000001</v>
      </c>
      <c r="FO30">
        <v>0.244615</v>
      </c>
      <c r="FP30">
        <v>0.249665</v>
      </c>
      <c r="FQ30">
        <v>0.107596</v>
      </c>
      <c r="FR30">
        <v>0.101868</v>
      </c>
      <c r="FS30">
        <v>23933.3</v>
      </c>
      <c r="FT30">
        <v>18673.099999999999</v>
      </c>
      <c r="FU30">
        <v>29727.9</v>
      </c>
      <c r="FV30">
        <v>24322.3</v>
      </c>
      <c r="FW30">
        <v>34353.1</v>
      </c>
      <c r="FX30">
        <v>31898.400000000001</v>
      </c>
      <c r="FY30">
        <v>42313.599999999999</v>
      </c>
      <c r="FZ30">
        <v>39679.800000000003</v>
      </c>
      <c r="GA30">
        <v>2.19807</v>
      </c>
      <c r="GB30">
        <v>1.9403300000000001</v>
      </c>
      <c r="GC30">
        <v>0.121258</v>
      </c>
      <c r="GD30">
        <v>0</v>
      </c>
      <c r="GE30">
        <v>23.233000000000001</v>
      </c>
      <c r="GF30">
        <v>999.9</v>
      </c>
      <c r="GG30">
        <v>58.5</v>
      </c>
      <c r="GH30">
        <v>29.5</v>
      </c>
      <c r="GI30">
        <v>23.912400000000002</v>
      </c>
      <c r="GJ30">
        <v>37.101900000000001</v>
      </c>
      <c r="GK30">
        <v>38.681899999999999</v>
      </c>
      <c r="GL30">
        <v>1</v>
      </c>
      <c r="GM30">
        <v>-0.16067600000000001</v>
      </c>
      <c r="GN30">
        <v>-0.64918799999999999</v>
      </c>
      <c r="GO30">
        <v>20.2654</v>
      </c>
      <c r="GP30">
        <v>5.2241799999999996</v>
      </c>
      <c r="GQ30">
        <v>11.908099999999999</v>
      </c>
      <c r="GR30">
        <v>4.9646499999999998</v>
      </c>
      <c r="GS30">
        <v>3.2912499999999998</v>
      </c>
      <c r="GT30">
        <v>9999</v>
      </c>
      <c r="GU30">
        <v>9999</v>
      </c>
      <c r="GV30">
        <v>9999</v>
      </c>
      <c r="GW30">
        <v>999.8</v>
      </c>
      <c r="GX30">
        <v>1.87683</v>
      </c>
      <c r="GY30">
        <v>1.8751500000000001</v>
      </c>
      <c r="GZ30">
        <v>1.87378</v>
      </c>
      <c r="HA30">
        <v>1.8728800000000001</v>
      </c>
      <c r="HB30">
        <v>1.8745099999999999</v>
      </c>
      <c r="HC30">
        <v>1.86938</v>
      </c>
      <c r="HD30">
        <v>1.8736299999999999</v>
      </c>
      <c r="HE30">
        <v>1.87866</v>
      </c>
      <c r="HF30">
        <v>0</v>
      </c>
      <c r="HG30">
        <v>0</v>
      </c>
      <c r="HH30">
        <v>0</v>
      </c>
      <c r="HI30">
        <v>0</v>
      </c>
      <c r="HJ30" t="s">
        <v>402</v>
      </c>
      <c r="HK30" t="s">
        <v>403</v>
      </c>
      <c r="HL30" t="s">
        <v>404</v>
      </c>
      <c r="HM30" t="s">
        <v>405</v>
      </c>
      <c r="HN30" t="s">
        <v>405</v>
      </c>
      <c r="HO30" t="s">
        <v>404</v>
      </c>
      <c r="HP30">
        <v>0</v>
      </c>
      <c r="HQ30">
        <v>100</v>
      </c>
      <c r="HR30">
        <v>100</v>
      </c>
      <c r="HS30">
        <v>13.977</v>
      </c>
      <c r="HT30">
        <v>1.7536</v>
      </c>
      <c r="HU30">
        <v>6.6130775329092648</v>
      </c>
      <c r="HV30">
        <v>1.0206238100444329E-2</v>
      </c>
      <c r="HW30">
        <v>-5.3534552000986537E-6</v>
      </c>
      <c r="HX30">
        <v>1.2259479288304689E-9</v>
      </c>
      <c r="HY30">
        <v>0.68597615408841806</v>
      </c>
      <c r="HZ30">
        <v>6.7986658236529288E-2</v>
      </c>
      <c r="IA30">
        <v>-1.48167319548361E-3</v>
      </c>
      <c r="IB30">
        <v>3.6941082955141072E-5</v>
      </c>
      <c r="IC30">
        <v>-1</v>
      </c>
      <c r="ID30">
        <v>1969</v>
      </c>
      <c r="IE30">
        <v>0</v>
      </c>
      <c r="IF30">
        <v>20</v>
      </c>
      <c r="IG30">
        <v>1.3</v>
      </c>
      <c r="IH30">
        <v>1197.2</v>
      </c>
      <c r="II30">
        <v>3.0895999999999999</v>
      </c>
      <c r="IJ30">
        <v>2.4035600000000001</v>
      </c>
      <c r="IK30">
        <v>1.42578</v>
      </c>
      <c r="IL30">
        <v>2.2814899999999998</v>
      </c>
      <c r="IM30">
        <v>1.5478499999999999</v>
      </c>
      <c r="IN30">
        <v>2.2485400000000002</v>
      </c>
      <c r="IO30">
        <v>32.709099999999999</v>
      </c>
      <c r="IP30">
        <v>15.559200000000001</v>
      </c>
      <c r="IQ30">
        <v>18</v>
      </c>
      <c r="IR30">
        <v>628.45299999999997</v>
      </c>
      <c r="IS30">
        <v>446.78300000000002</v>
      </c>
      <c r="IT30">
        <v>24.997499999999999</v>
      </c>
      <c r="IU30">
        <v>25.278300000000002</v>
      </c>
      <c r="IV30">
        <v>30.000299999999999</v>
      </c>
      <c r="IW30">
        <v>25.183800000000002</v>
      </c>
      <c r="IX30">
        <v>25.127199999999998</v>
      </c>
      <c r="IY30">
        <v>61.853900000000003</v>
      </c>
      <c r="IZ30">
        <v>26.138400000000001</v>
      </c>
      <c r="JA30">
        <v>94.196700000000007</v>
      </c>
      <c r="JB30">
        <v>25</v>
      </c>
      <c r="JC30">
        <v>1500</v>
      </c>
      <c r="JD30">
        <v>18.602900000000002</v>
      </c>
      <c r="JE30">
        <v>98.6511</v>
      </c>
      <c r="JF30">
        <v>100.955</v>
      </c>
    </row>
    <row r="31" spans="1:266" x14ac:dyDescent="0.2">
      <c r="A31">
        <v>15</v>
      </c>
      <c r="B31">
        <v>1657767971.0999999</v>
      </c>
      <c r="C31">
        <v>1460.099999904633</v>
      </c>
      <c r="D31" t="s">
        <v>444</v>
      </c>
      <c r="E31" t="s">
        <v>445</v>
      </c>
      <c r="F31" t="s">
        <v>394</v>
      </c>
      <c r="H31" t="s">
        <v>395</v>
      </c>
      <c r="I31" t="s">
        <v>396</v>
      </c>
      <c r="J31" t="s">
        <v>397</v>
      </c>
      <c r="K31">
        <v>1657767971.0999999</v>
      </c>
      <c r="L31">
        <f t="shared" si="0"/>
        <v>3.7291813054714856E-3</v>
      </c>
      <c r="M31">
        <f t="shared" si="1"/>
        <v>3.7291813054714855</v>
      </c>
      <c r="N31">
        <f t="shared" si="2"/>
        <v>19.522737823775504</v>
      </c>
      <c r="O31">
        <f t="shared" si="3"/>
        <v>1973.15</v>
      </c>
      <c r="P31">
        <f t="shared" si="4"/>
        <v>1824.0291240876068</v>
      </c>
      <c r="Q31">
        <f t="shared" si="5"/>
        <v>184.90559892890195</v>
      </c>
      <c r="R31">
        <f t="shared" si="6"/>
        <v>200.02229005475002</v>
      </c>
      <c r="S31">
        <f t="shared" si="7"/>
        <v>0.30455690185598572</v>
      </c>
      <c r="T31">
        <f t="shared" si="8"/>
        <v>2.1518185883625747</v>
      </c>
      <c r="U31">
        <f t="shared" si="9"/>
        <v>0.28247707623960783</v>
      </c>
      <c r="V31">
        <f t="shared" si="10"/>
        <v>0.17839837891605098</v>
      </c>
      <c r="W31">
        <f t="shared" si="11"/>
        <v>241.76352299999994</v>
      </c>
      <c r="X31">
        <f t="shared" si="12"/>
        <v>26.382017839890676</v>
      </c>
      <c r="Y31">
        <f t="shared" si="13"/>
        <v>26.382017839890676</v>
      </c>
      <c r="Z31">
        <f t="shared" si="14"/>
        <v>3.4512915771372863</v>
      </c>
      <c r="AA31">
        <f t="shared" si="15"/>
        <v>64.569154273379652</v>
      </c>
      <c r="AB31">
        <f t="shared" si="16"/>
        <v>2.1499798521719997</v>
      </c>
      <c r="AC31">
        <f t="shared" si="17"/>
        <v>3.3297320932363301</v>
      </c>
      <c r="AD31">
        <f t="shared" si="18"/>
        <v>1.3013117249652866</v>
      </c>
      <c r="AE31">
        <f t="shared" si="19"/>
        <v>-164.45689557129251</v>
      </c>
      <c r="AF31">
        <f t="shared" si="20"/>
        <v>-70.338231542107025</v>
      </c>
      <c r="AG31">
        <f t="shared" si="21"/>
        <v>-6.9896364779739342</v>
      </c>
      <c r="AH31">
        <f t="shared" si="22"/>
        <v>-2.124059137352674E-2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31927.001577362851</v>
      </c>
      <c r="AN31" t="s">
        <v>398</v>
      </c>
      <c r="AO31" t="s">
        <v>398</v>
      </c>
      <c r="AP31">
        <v>0</v>
      </c>
      <c r="AQ31">
        <v>0</v>
      </c>
      <c r="AR31" t="e">
        <f t="shared" si="26"/>
        <v>#DIV/0!</v>
      </c>
      <c r="AS31">
        <v>0</v>
      </c>
      <c r="AT31" t="s">
        <v>398</v>
      </c>
      <c r="AU31" t="s">
        <v>398</v>
      </c>
      <c r="AV31">
        <v>0</v>
      </c>
      <c r="AW31">
        <v>0</v>
      </c>
      <c r="AX31" t="e">
        <f t="shared" si="27"/>
        <v>#DIV/0!</v>
      </c>
      <c r="AY31">
        <v>0.5</v>
      </c>
      <c r="AZ31">
        <f t="shared" si="28"/>
        <v>1261.3154999999999</v>
      </c>
      <c r="BA31">
        <f t="shared" si="29"/>
        <v>19.522737823775504</v>
      </c>
      <c r="BB31" t="e">
        <f t="shared" si="30"/>
        <v>#DIV/0!</v>
      </c>
      <c r="BC31">
        <f t="shared" si="31"/>
        <v>1.5478076519138554E-2</v>
      </c>
      <c r="BD31" t="e">
        <f t="shared" si="32"/>
        <v>#DIV/0!</v>
      </c>
      <c r="BE31" t="e">
        <f t="shared" si="33"/>
        <v>#DIV/0!</v>
      </c>
      <c r="BF31" t="s">
        <v>398</v>
      </c>
      <c r="BG31">
        <v>0</v>
      </c>
      <c r="BH31" t="e">
        <f t="shared" si="34"/>
        <v>#DIV/0!</v>
      </c>
      <c r="BI31" t="e">
        <f t="shared" si="35"/>
        <v>#DIV/0!</v>
      </c>
      <c r="BJ31" t="e">
        <f t="shared" si="36"/>
        <v>#DIV/0!</v>
      </c>
      <c r="BK31" t="e">
        <f t="shared" si="37"/>
        <v>#DIV/0!</v>
      </c>
      <c r="BL31" t="e">
        <f t="shared" si="38"/>
        <v>#DIV/0!</v>
      </c>
      <c r="BM31" t="e">
        <f t="shared" si="39"/>
        <v>#DIV/0!</v>
      </c>
      <c r="BN31" t="e">
        <f t="shared" si="40"/>
        <v>#DIV/0!</v>
      </c>
      <c r="BO31" t="e">
        <f t="shared" si="41"/>
        <v>#DIV/0!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f t="shared" si="42"/>
        <v>1500.12</v>
      </c>
      <c r="CI31">
        <f t="shared" si="43"/>
        <v>1261.3154999999999</v>
      </c>
      <c r="CJ31">
        <f t="shared" si="44"/>
        <v>0.8408097352211823</v>
      </c>
      <c r="CK31">
        <f t="shared" si="45"/>
        <v>0.16116278897688183</v>
      </c>
      <c r="CL31">
        <v>6</v>
      </c>
      <c r="CM31">
        <v>0.5</v>
      </c>
      <c r="CN31" t="s">
        <v>399</v>
      </c>
      <c r="CO31">
        <v>2</v>
      </c>
      <c r="CP31">
        <v>1657767971.0999999</v>
      </c>
      <c r="CQ31">
        <v>1973.15</v>
      </c>
      <c r="CR31">
        <v>2000.02</v>
      </c>
      <c r="CS31">
        <v>21.2088</v>
      </c>
      <c r="CT31">
        <v>17.560199999999998</v>
      </c>
      <c r="CU31">
        <v>1957.94</v>
      </c>
      <c r="CV31">
        <v>19.487300000000001</v>
      </c>
      <c r="CW31">
        <v>600.245</v>
      </c>
      <c r="CX31">
        <v>101.27200000000001</v>
      </c>
      <c r="CY31">
        <v>0.100065</v>
      </c>
      <c r="CZ31">
        <v>25.775700000000001</v>
      </c>
      <c r="DA31">
        <v>25.152699999999999</v>
      </c>
      <c r="DB31">
        <v>999.9</v>
      </c>
      <c r="DC31">
        <v>0</v>
      </c>
      <c r="DD31">
        <v>0</v>
      </c>
      <c r="DE31">
        <v>6011.25</v>
      </c>
      <c r="DF31">
        <v>0</v>
      </c>
      <c r="DG31">
        <v>183.78399999999999</v>
      </c>
      <c r="DH31">
        <v>-26.810500000000001</v>
      </c>
      <c r="DI31">
        <v>2015.97</v>
      </c>
      <c r="DJ31">
        <v>2035.77</v>
      </c>
      <c r="DK31">
        <v>3.6485799999999999</v>
      </c>
      <c r="DL31">
        <v>2000.02</v>
      </c>
      <c r="DM31">
        <v>17.560199999999998</v>
      </c>
      <c r="DN31">
        <v>2.1478600000000001</v>
      </c>
      <c r="DO31">
        <v>1.7783599999999999</v>
      </c>
      <c r="DP31">
        <v>18.578600000000002</v>
      </c>
      <c r="DQ31">
        <v>15.597899999999999</v>
      </c>
      <c r="DR31">
        <v>1500.12</v>
      </c>
      <c r="DS31">
        <v>0.97301099999999996</v>
      </c>
      <c r="DT31">
        <v>2.6988700000000001E-2</v>
      </c>
      <c r="DU31">
        <v>0</v>
      </c>
      <c r="DV31">
        <v>1.9577</v>
      </c>
      <c r="DW31">
        <v>0</v>
      </c>
      <c r="DX31">
        <v>17650</v>
      </c>
      <c r="DY31">
        <v>13304.7</v>
      </c>
      <c r="DZ31">
        <v>38</v>
      </c>
      <c r="EA31">
        <v>38.625</v>
      </c>
      <c r="EB31">
        <v>38.436999999999998</v>
      </c>
      <c r="EC31">
        <v>37</v>
      </c>
      <c r="ED31">
        <v>37.936999999999998</v>
      </c>
      <c r="EE31">
        <v>1459.63</v>
      </c>
      <c r="EF31">
        <v>40.49</v>
      </c>
      <c r="EG31">
        <v>0</v>
      </c>
      <c r="EH31">
        <v>1657767973.0999999</v>
      </c>
      <c r="EI31">
        <v>0</v>
      </c>
      <c r="EJ31">
        <v>2.2697730769230771</v>
      </c>
      <c r="EK31">
        <v>0.3626358898730434</v>
      </c>
      <c r="EL31">
        <v>-1057.4735047511731</v>
      </c>
      <c r="EM31">
        <v>17767.55</v>
      </c>
      <c r="EN31">
        <v>15</v>
      </c>
      <c r="EO31">
        <v>1657768003.5999999</v>
      </c>
      <c r="EP31" t="s">
        <v>446</v>
      </c>
      <c r="EQ31">
        <v>1657768003.5999999</v>
      </c>
      <c r="ER31">
        <v>1657696036.5999999</v>
      </c>
      <c r="ES31">
        <v>13</v>
      </c>
      <c r="ET31">
        <v>-0.154</v>
      </c>
      <c r="EU31">
        <v>3.0000000000000001E-3</v>
      </c>
      <c r="EV31">
        <v>15.21</v>
      </c>
      <c r="EW31">
        <v>1.349</v>
      </c>
      <c r="EX31">
        <v>2000</v>
      </c>
      <c r="EY31">
        <v>19</v>
      </c>
      <c r="EZ31">
        <v>0.11</v>
      </c>
      <c r="FA31">
        <v>0.02</v>
      </c>
      <c r="FB31">
        <v>-27.357917499999999</v>
      </c>
      <c r="FC31">
        <v>3.1717542213883818</v>
      </c>
      <c r="FD31">
        <v>0.32036271075727563</v>
      </c>
      <c r="FE31">
        <v>0</v>
      </c>
      <c r="FF31">
        <v>3.6706759999999998</v>
      </c>
      <c r="FG31">
        <v>-8.9481050656671002E-2</v>
      </c>
      <c r="FH31">
        <v>1.114075868152614E-2</v>
      </c>
      <c r="FI31">
        <v>1</v>
      </c>
      <c r="FJ31">
        <v>1</v>
      </c>
      <c r="FK31">
        <v>2</v>
      </c>
      <c r="FL31" t="s">
        <v>408</v>
      </c>
      <c r="FM31">
        <v>3.1803499999999998</v>
      </c>
      <c r="FN31">
        <v>2.7693500000000002</v>
      </c>
      <c r="FO31">
        <v>0.290794</v>
      </c>
      <c r="FP31">
        <v>0.29539399999999999</v>
      </c>
      <c r="FQ31">
        <v>0.10526000000000001</v>
      </c>
      <c r="FR31">
        <v>9.7957699999999995E-2</v>
      </c>
      <c r="FS31">
        <v>22466.7</v>
      </c>
      <c r="FT31">
        <v>17537</v>
      </c>
      <c r="FU31">
        <v>29720.1</v>
      </c>
      <c r="FV31">
        <v>24322.3</v>
      </c>
      <c r="FW31">
        <v>34437.4</v>
      </c>
      <c r="FX31">
        <v>32042.3</v>
      </c>
      <c r="FY31">
        <v>42301.4</v>
      </c>
      <c r="FZ31">
        <v>39680.9</v>
      </c>
      <c r="GA31">
        <v>2.1976</v>
      </c>
      <c r="GB31">
        <v>1.9382699999999999</v>
      </c>
      <c r="GC31">
        <v>0.12066200000000001</v>
      </c>
      <c r="GD31">
        <v>0</v>
      </c>
      <c r="GE31">
        <v>23.170200000000001</v>
      </c>
      <c r="GF31">
        <v>999.9</v>
      </c>
      <c r="GG31">
        <v>58.4</v>
      </c>
      <c r="GH31">
        <v>29.6</v>
      </c>
      <c r="GI31">
        <v>24.0105</v>
      </c>
      <c r="GJ31">
        <v>37.041899999999998</v>
      </c>
      <c r="GK31">
        <v>39.1066</v>
      </c>
      <c r="GL31">
        <v>1</v>
      </c>
      <c r="GM31">
        <v>-0.155968</v>
      </c>
      <c r="GN31">
        <v>-0.624668</v>
      </c>
      <c r="GO31">
        <v>20.267900000000001</v>
      </c>
      <c r="GP31">
        <v>5.22837</v>
      </c>
      <c r="GQ31">
        <v>11.908099999999999</v>
      </c>
      <c r="GR31">
        <v>4.9637000000000002</v>
      </c>
      <c r="GS31">
        <v>3.2919999999999998</v>
      </c>
      <c r="GT31">
        <v>9999</v>
      </c>
      <c r="GU31">
        <v>9999</v>
      </c>
      <c r="GV31">
        <v>9999</v>
      </c>
      <c r="GW31">
        <v>999.8</v>
      </c>
      <c r="GX31">
        <v>1.87683</v>
      </c>
      <c r="GY31">
        <v>1.8751500000000001</v>
      </c>
      <c r="GZ31">
        <v>1.87378</v>
      </c>
      <c r="HA31">
        <v>1.8729</v>
      </c>
      <c r="HB31">
        <v>1.8745000000000001</v>
      </c>
      <c r="HC31">
        <v>1.8694200000000001</v>
      </c>
      <c r="HD31">
        <v>1.8736299999999999</v>
      </c>
      <c r="HE31">
        <v>1.8786700000000001</v>
      </c>
      <c r="HF31">
        <v>0</v>
      </c>
      <c r="HG31">
        <v>0</v>
      </c>
      <c r="HH31">
        <v>0</v>
      </c>
      <c r="HI31">
        <v>0</v>
      </c>
      <c r="HJ31" t="s">
        <v>402</v>
      </c>
      <c r="HK31" t="s">
        <v>403</v>
      </c>
      <c r="HL31" t="s">
        <v>404</v>
      </c>
      <c r="HM31" t="s">
        <v>405</v>
      </c>
      <c r="HN31" t="s">
        <v>405</v>
      </c>
      <c r="HO31" t="s">
        <v>404</v>
      </c>
      <c r="HP31">
        <v>0</v>
      </c>
      <c r="HQ31">
        <v>100</v>
      </c>
      <c r="HR31">
        <v>100</v>
      </c>
      <c r="HS31">
        <v>15.21</v>
      </c>
      <c r="HT31">
        <v>1.7215</v>
      </c>
      <c r="HU31">
        <v>6.6094836414740596</v>
      </c>
      <c r="HV31">
        <v>1.0206238100444329E-2</v>
      </c>
      <c r="HW31">
        <v>-5.3534552000986537E-6</v>
      </c>
      <c r="HX31">
        <v>1.2259479288304689E-9</v>
      </c>
      <c r="HY31">
        <v>0.68597615408841806</v>
      </c>
      <c r="HZ31">
        <v>6.7986658236529288E-2</v>
      </c>
      <c r="IA31">
        <v>-1.48167319548361E-3</v>
      </c>
      <c r="IB31">
        <v>3.6941082955141072E-5</v>
      </c>
      <c r="IC31">
        <v>-1</v>
      </c>
      <c r="ID31">
        <v>1969</v>
      </c>
      <c r="IE31">
        <v>0</v>
      </c>
      <c r="IF31">
        <v>20</v>
      </c>
      <c r="IG31">
        <v>1.3</v>
      </c>
      <c r="IH31">
        <v>1198.9000000000001</v>
      </c>
      <c r="II31">
        <v>3.8964799999999999</v>
      </c>
      <c r="IJ31">
        <v>2.36694</v>
      </c>
      <c r="IK31">
        <v>1.42578</v>
      </c>
      <c r="IL31">
        <v>2.2814899999999998</v>
      </c>
      <c r="IM31">
        <v>1.5478499999999999</v>
      </c>
      <c r="IN31">
        <v>2.2692899999999998</v>
      </c>
      <c r="IO31">
        <v>32.864699999999999</v>
      </c>
      <c r="IP31">
        <v>15.541700000000001</v>
      </c>
      <c r="IQ31">
        <v>18</v>
      </c>
      <c r="IR31">
        <v>628.90700000000004</v>
      </c>
      <c r="IS31">
        <v>446.18900000000002</v>
      </c>
      <c r="IT31">
        <v>24.999500000000001</v>
      </c>
      <c r="IU31">
        <v>25.341100000000001</v>
      </c>
      <c r="IV31">
        <v>30.000399999999999</v>
      </c>
      <c r="IW31">
        <v>25.2562</v>
      </c>
      <c r="IX31">
        <v>25.2014</v>
      </c>
      <c r="IY31">
        <v>77.997399999999999</v>
      </c>
      <c r="IZ31">
        <v>30.7805</v>
      </c>
      <c r="JA31">
        <v>92.770899999999997</v>
      </c>
      <c r="JB31">
        <v>25</v>
      </c>
      <c r="JC31">
        <v>2000</v>
      </c>
      <c r="JD31">
        <v>17.6829</v>
      </c>
      <c r="JE31">
        <v>98.623599999999996</v>
      </c>
      <c r="JF31">
        <v>100.95699999999999</v>
      </c>
    </row>
    <row r="32" spans="1:266" x14ac:dyDescent="0.2">
      <c r="A32">
        <v>16</v>
      </c>
      <c r="B32">
        <v>1657768808</v>
      </c>
      <c r="C32">
        <v>2297</v>
      </c>
      <c r="D32" t="s">
        <v>447</v>
      </c>
      <c r="E32" t="s">
        <v>448</v>
      </c>
      <c r="F32" t="s">
        <v>394</v>
      </c>
      <c r="H32" t="s">
        <v>395</v>
      </c>
      <c r="I32" t="s">
        <v>396</v>
      </c>
      <c r="J32" t="s">
        <v>449</v>
      </c>
      <c r="K32">
        <v>1657768808</v>
      </c>
      <c r="L32">
        <f t="shared" si="0"/>
        <v>3.2038852779737895E-3</v>
      </c>
      <c r="M32">
        <f t="shared" si="1"/>
        <v>3.2038852779737894</v>
      </c>
      <c r="N32">
        <f t="shared" si="2"/>
        <v>16.558840671013026</v>
      </c>
      <c r="O32">
        <f t="shared" si="3"/>
        <v>392.14800000000002</v>
      </c>
      <c r="P32">
        <f t="shared" si="4"/>
        <v>276.99738401390221</v>
      </c>
      <c r="Q32">
        <f t="shared" si="5"/>
        <v>28.075983948096304</v>
      </c>
      <c r="R32">
        <f t="shared" si="6"/>
        <v>39.7474546284</v>
      </c>
      <c r="S32">
        <f t="shared" si="7"/>
        <v>0.25900453978648225</v>
      </c>
      <c r="T32">
        <f t="shared" si="8"/>
        <v>2.1422015680155608</v>
      </c>
      <c r="U32">
        <f t="shared" si="9"/>
        <v>0.24278018624486794</v>
      </c>
      <c r="V32">
        <f t="shared" si="10"/>
        <v>0.15311054172280519</v>
      </c>
      <c r="W32">
        <f t="shared" si="11"/>
        <v>241.71508007531543</v>
      </c>
      <c r="X32">
        <f t="shared" si="12"/>
        <v>27.045796715888414</v>
      </c>
      <c r="Y32">
        <f t="shared" si="13"/>
        <v>27.045796715888414</v>
      </c>
      <c r="Z32">
        <f t="shared" si="14"/>
        <v>3.5887980630048819</v>
      </c>
      <c r="AA32">
        <f t="shared" si="15"/>
        <v>66.850122351013226</v>
      </c>
      <c r="AB32">
        <f t="shared" si="16"/>
        <v>2.2899982077300001</v>
      </c>
      <c r="AC32">
        <f t="shared" si="17"/>
        <v>3.4255707053246574</v>
      </c>
      <c r="AD32">
        <f t="shared" si="18"/>
        <v>1.2987998552748818</v>
      </c>
      <c r="AE32">
        <f t="shared" si="19"/>
        <v>-141.29134075864411</v>
      </c>
      <c r="AF32">
        <f t="shared" si="20"/>
        <v>-91.294758940737808</v>
      </c>
      <c r="AG32">
        <f t="shared" si="21"/>
        <v>-9.1652160537292335</v>
      </c>
      <c r="AH32">
        <f t="shared" si="22"/>
        <v>-3.6235677795730226E-2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31628.241949733962</v>
      </c>
      <c r="AN32" t="s">
        <v>398</v>
      </c>
      <c r="AO32" t="s">
        <v>398</v>
      </c>
      <c r="AP32">
        <v>0</v>
      </c>
      <c r="AQ32">
        <v>0</v>
      </c>
      <c r="AR32" t="e">
        <f t="shared" si="26"/>
        <v>#DIV/0!</v>
      </c>
      <c r="AS32">
        <v>0</v>
      </c>
      <c r="AT32" t="s">
        <v>398</v>
      </c>
      <c r="AU32" t="s">
        <v>398</v>
      </c>
      <c r="AV32">
        <v>0</v>
      </c>
      <c r="AW32">
        <v>0</v>
      </c>
      <c r="AX32" t="e">
        <f t="shared" si="27"/>
        <v>#DIV/0!</v>
      </c>
      <c r="AY32">
        <v>0.5</v>
      </c>
      <c r="AZ32">
        <f t="shared" si="28"/>
        <v>1261.093500557158</v>
      </c>
      <c r="BA32">
        <f t="shared" si="29"/>
        <v>16.558840671013026</v>
      </c>
      <c r="BB32" t="e">
        <f t="shared" si="30"/>
        <v>#DIV/0!</v>
      </c>
      <c r="BC32">
        <f t="shared" si="31"/>
        <v>1.3130541600362892E-2</v>
      </c>
      <c r="BD32" t="e">
        <f t="shared" si="32"/>
        <v>#DIV/0!</v>
      </c>
      <c r="BE32" t="e">
        <f t="shared" si="33"/>
        <v>#DIV/0!</v>
      </c>
      <c r="BF32" t="s">
        <v>398</v>
      </c>
      <c r="BG32">
        <v>0</v>
      </c>
      <c r="BH32" t="e">
        <f t="shared" si="34"/>
        <v>#DIV/0!</v>
      </c>
      <c r="BI32" t="e">
        <f t="shared" si="35"/>
        <v>#DIV/0!</v>
      </c>
      <c r="BJ32" t="e">
        <f t="shared" si="36"/>
        <v>#DIV/0!</v>
      </c>
      <c r="BK32" t="e">
        <f t="shared" si="37"/>
        <v>#DIV/0!</v>
      </c>
      <c r="BL32" t="e">
        <f t="shared" si="38"/>
        <v>#DIV/0!</v>
      </c>
      <c r="BM32" t="e">
        <f t="shared" si="39"/>
        <v>#DIV/0!</v>
      </c>
      <c r="BN32" t="e">
        <f t="shared" si="40"/>
        <v>#DIV/0!</v>
      </c>
      <c r="BO32" t="e">
        <f t="shared" si="41"/>
        <v>#DIV/0!</v>
      </c>
      <c r="BP32">
        <v>13</v>
      </c>
      <c r="BQ32">
        <v>300</v>
      </c>
      <c r="BR32">
        <v>300</v>
      </c>
      <c r="BS32">
        <v>300</v>
      </c>
      <c r="BT32">
        <v>10425.4</v>
      </c>
      <c r="BU32">
        <v>895.55</v>
      </c>
      <c r="BV32">
        <v>-7.3520800000000004E-3</v>
      </c>
      <c r="BW32">
        <v>-2.31</v>
      </c>
      <c r="BX32" t="s">
        <v>398</v>
      </c>
      <c r="BY32" t="s">
        <v>398</v>
      </c>
      <c r="BZ32" t="s">
        <v>398</v>
      </c>
      <c r="CA32" t="s">
        <v>398</v>
      </c>
      <c r="CB32" t="s">
        <v>398</v>
      </c>
      <c r="CC32" t="s">
        <v>398</v>
      </c>
      <c r="CD32" t="s">
        <v>398</v>
      </c>
      <c r="CE32" t="s">
        <v>398</v>
      </c>
      <c r="CF32" t="s">
        <v>398</v>
      </c>
      <c r="CG32" t="s">
        <v>398</v>
      </c>
      <c r="CH32">
        <f t="shared" si="42"/>
        <v>1499.86</v>
      </c>
      <c r="CI32">
        <f t="shared" si="43"/>
        <v>1261.093500557158</v>
      </c>
      <c r="CJ32">
        <f t="shared" si="44"/>
        <v>0.8408074757358408</v>
      </c>
      <c r="CK32">
        <f t="shared" si="45"/>
        <v>0.16115842817017284</v>
      </c>
      <c r="CL32">
        <v>6</v>
      </c>
      <c r="CM32">
        <v>0.5</v>
      </c>
      <c r="CN32" t="s">
        <v>399</v>
      </c>
      <c r="CO32">
        <v>2</v>
      </c>
      <c r="CP32">
        <v>1657768808</v>
      </c>
      <c r="CQ32">
        <v>392.14800000000002</v>
      </c>
      <c r="CR32">
        <v>409.95299999999997</v>
      </c>
      <c r="CS32">
        <v>22.5931</v>
      </c>
      <c r="CT32">
        <v>19.4634</v>
      </c>
      <c r="CU32">
        <v>382.57600000000002</v>
      </c>
      <c r="CV32">
        <v>20.801500000000001</v>
      </c>
      <c r="CW32">
        <v>600.34500000000003</v>
      </c>
      <c r="CX32">
        <v>101.258</v>
      </c>
      <c r="CY32">
        <v>0.1003</v>
      </c>
      <c r="CZ32">
        <v>26.255299999999998</v>
      </c>
      <c r="DA32">
        <v>26.203399999999998</v>
      </c>
      <c r="DB32">
        <v>999.9</v>
      </c>
      <c r="DC32">
        <v>0</v>
      </c>
      <c r="DD32">
        <v>0</v>
      </c>
      <c r="DE32">
        <v>5969.38</v>
      </c>
      <c r="DF32">
        <v>0</v>
      </c>
      <c r="DG32">
        <v>1486.75</v>
      </c>
      <c r="DH32">
        <v>-17.677</v>
      </c>
      <c r="DI32">
        <v>401.34399999999999</v>
      </c>
      <c r="DJ32">
        <v>418.09</v>
      </c>
      <c r="DK32">
        <v>3.1297299999999999</v>
      </c>
      <c r="DL32">
        <v>409.95299999999997</v>
      </c>
      <c r="DM32">
        <v>19.4634</v>
      </c>
      <c r="DN32">
        <v>2.2877399999999999</v>
      </c>
      <c r="DO32">
        <v>1.9708300000000001</v>
      </c>
      <c r="DP32">
        <v>19.590299999999999</v>
      </c>
      <c r="DQ32">
        <v>17.2119</v>
      </c>
      <c r="DR32">
        <v>1499.86</v>
      </c>
      <c r="DS32">
        <v>0.97299599999999997</v>
      </c>
      <c r="DT32">
        <v>2.7003699999999999E-2</v>
      </c>
      <c r="DU32">
        <v>0</v>
      </c>
      <c r="DV32">
        <v>763.947</v>
      </c>
      <c r="DW32">
        <v>4.9993100000000004</v>
      </c>
      <c r="DX32">
        <v>19376</v>
      </c>
      <c r="DY32">
        <v>13258</v>
      </c>
      <c r="DZ32">
        <v>37.25</v>
      </c>
      <c r="EA32">
        <v>38.311999999999998</v>
      </c>
      <c r="EB32">
        <v>37.625</v>
      </c>
      <c r="EC32">
        <v>37.75</v>
      </c>
      <c r="ED32">
        <v>38.625</v>
      </c>
      <c r="EE32">
        <v>1454.49</v>
      </c>
      <c r="EF32">
        <v>40.369999999999997</v>
      </c>
      <c r="EG32">
        <v>0</v>
      </c>
      <c r="EH32">
        <v>645.59999990463257</v>
      </c>
      <c r="EI32">
        <v>0</v>
      </c>
      <c r="EJ32">
        <v>763.80964000000006</v>
      </c>
      <c r="EK32">
        <v>0.68699998660824924</v>
      </c>
      <c r="EL32">
        <v>-357.30000256844062</v>
      </c>
      <c r="EM32">
        <v>19393.536</v>
      </c>
      <c r="EN32">
        <v>15</v>
      </c>
      <c r="EO32">
        <v>1657768836</v>
      </c>
      <c r="EP32" t="s">
        <v>450</v>
      </c>
      <c r="EQ32">
        <v>1657768836</v>
      </c>
      <c r="ER32">
        <v>1657696036.5999999</v>
      </c>
      <c r="ES32">
        <v>14</v>
      </c>
      <c r="ET32">
        <v>-0.245</v>
      </c>
      <c r="EU32">
        <v>3.0000000000000001E-3</v>
      </c>
      <c r="EV32">
        <v>9.5719999999999992</v>
      </c>
      <c r="EW32">
        <v>1.349</v>
      </c>
      <c r="EX32">
        <v>410</v>
      </c>
      <c r="EY32">
        <v>19</v>
      </c>
      <c r="EZ32">
        <v>0.11</v>
      </c>
      <c r="FA32">
        <v>0.02</v>
      </c>
      <c r="FB32">
        <v>-17.729677500000001</v>
      </c>
      <c r="FC32">
        <v>-3.662701688552035E-2</v>
      </c>
      <c r="FD32">
        <v>2.9921735306462419E-2</v>
      </c>
      <c r="FE32">
        <v>1</v>
      </c>
      <c r="FF32">
        <v>3.1341417499999999</v>
      </c>
      <c r="FG32">
        <v>3.6909906191359858E-2</v>
      </c>
      <c r="FH32">
        <v>7.1882935692346318E-3</v>
      </c>
      <c r="FI32">
        <v>1</v>
      </c>
      <c r="FJ32">
        <v>2</v>
      </c>
      <c r="FK32">
        <v>2</v>
      </c>
      <c r="FL32" t="s">
        <v>401</v>
      </c>
      <c r="FM32">
        <v>3.1807500000000002</v>
      </c>
      <c r="FN32">
        <v>2.7693699999999999</v>
      </c>
      <c r="FO32">
        <v>9.8395800000000005E-2</v>
      </c>
      <c r="FP32">
        <v>0.104269</v>
      </c>
      <c r="FQ32">
        <v>0.110234</v>
      </c>
      <c r="FR32">
        <v>0.105323</v>
      </c>
      <c r="FS32">
        <v>28557.8</v>
      </c>
      <c r="FT32">
        <v>22292.9</v>
      </c>
      <c r="FU32">
        <v>29724.5</v>
      </c>
      <c r="FV32">
        <v>24328.2</v>
      </c>
      <c r="FW32">
        <v>34231.300000000003</v>
      </c>
      <c r="FX32">
        <v>31778</v>
      </c>
      <c r="FY32">
        <v>42299.4</v>
      </c>
      <c r="FZ32">
        <v>39692.199999999997</v>
      </c>
      <c r="GA32">
        <v>2.19712</v>
      </c>
      <c r="GB32">
        <v>1.9338500000000001</v>
      </c>
      <c r="GC32">
        <v>0.13390199999999999</v>
      </c>
      <c r="GD32">
        <v>0</v>
      </c>
      <c r="GE32">
        <v>24.006799999999998</v>
      </c>
      <c r="GF32">
        <v>999.9</v>
      </c>
      <c r="GG32">
        <v>59.4</v>
      </c>
      <c r="GH32">
        <v>30</v>
      </c>
      <c r="GI32">
        <v>24.9925</v>
      </c>
      <c r="GJ32">
        <v>34.071899999999999</v>
      </c>
      <c r="GK32">
        <v>39.006399999999999</v>
      </c>
      <c r="GL32">
        <v>1</v>
      </c>
      <c r="GM32">
        <v>-0.17126</v>
      </c>
      <c r="GN32">
        <v>-0.50059399999999998</v>
      </c>
      <c r="GO32">
        <v>20.2638</v>
      </c>
      <c r="GP32">
        <v>5.2279200000000001</v>
      </c>
      <c r="GQ32">
        <v>11.907500000000001</v>
      </c>
      <c r="GR32">
        <v>4.9641500000000001</v>
      </c>
      <c r="GS32">
        <v>3.2919999999999998</v>
      </c>
      <c r="GT32">
        <v>9999</v>
      </c>
      <c r="GU32">
        <v>9999</v>
      </c>
      <c r="GV32">
        <v>9999</v>
      </c>
      <c r="GW32">
        <v>999.9</v>
      </c>
      <c r="GX32">
        <v>1.87683</v>
      </c>
      <c r="GY32">
        <v>1.8751500000000001</v>
      </c>
      <c r="GZ32">
        <v>1.8737900000000001</v>
      </c>
      <c r="HA32">
        <v>1.8730100000000001</v>
      </c>
      <c r="HB32">
        <v>1.8745400000000001</v>
      </c>
      <c r="HC32">
        <v>1.8694599999999999</v>
      </c>
      <c r="HD32">
        <v>1.87365</v>
      </c>
      <c r="HE32">
        <v>1.8787799999999999</v>
      </c>
      <c r="HF32">
        <v>0</v>
      </c>
      <c r="HG32">
        <v>0</v>
      </c>
      <c r="HH32">
        <v>0</v>
      </c>
      <c r="HI32">
        <v>0</v>
      </c>
      <c r="HJ32" t="s">
        <v>402</v>
      </c>
      <c r="HK32" t="s">
        <v>403</v>
      </c>
      <c r="HL32" t="s">
        <v>404</v>
      </c>
      <c r="HM32" t="s">
        <v>405</v>
      </c>
      <c r="HN32" t="s">
        <v>405</v>
      </c>
      <c r="HO32" t="s">
        <v>404</v>
      </c>
      <c r="HP32">
        <v>0</v>
      </c>
      <c r="HQ32">
        <v>100</v>
      </c>
      <c r="HR32">
        <v>100</v>
      </c>
      <c r="HS32">
        <v>9.5719999999999992</v>
      </c>
      <c r="HT32">
        <v>1.7916000000000001</v>
      </c>
      <c r="HU32">
        <v>6.5104851593700266</v>
      </c>
      <c r="HV32">
        <v>1.0206238100444329E-2</v>
      </c>
      <c r="HW32">
        <v>-5.3534552000986537E-6</v>
      </c>
      <c r="HX32">
        <v>1.2259479288304689E-9</v>
      </c>
      <c r="HY32">
        <v>0.68597615408841806</v>
      </c>
      <c r="HZ32">
        <v>6.7986658236529288E-2</v>
      </c>
      <c r="IA32">
        <v>-1.48167319548361E-3</v>
      </c>
      <c r="IB32">
        <v>3.6941082955141072E-5</v>
      </c>
      <c r="IC32">
        <v>-1</v>
      </c>
      <c r="ID32">
        <v>1969</v>
      </c>
      <c r="IE32">
        <v>0</v>
      </c>
      <c r="IF32">
        <v>20</v>
      </c>
      <c r="IG32">
        <v>13.4</v>
      </c>
      <c r="IH32">
        <v>1212.9000000000001</v>
      </c>
      <c r="II32">
        <v>1.0583499999999999</v>
      </c>
      <c r="IJ32">
        <v>2.4133300000000002</v>
      </c>
      <c r="IK32">
        <v>1.42578</v>
      </c>
      <c r="IL32">
        <v>2.2802699999999998</v>
      </c>
      <c r="IM32">
        <v>1.5478499999999999</v>
      </c>
      <c r="IN32">
        <v>2.3059099999999999</v>
      </c>
      <c r="IO32">
        <v>33.378399999999999</v>
      </c>
      <c r="IP32">
        <v>15.410399999999999</v>
      </c>
      <c r="IQ32">
        <v>18</v>
      </c>
      <c r="IR32">
        <v>628.46600000000001</v>
      </c>
      <c r="IS32">
        <v>443.69799999999998</v>
      </c>
      <c r="IT32">
        <v>25.001899999999999</v>
      </c>
      <c r="IU32">
        <v>25.196000000000002</v>
      </c>
      <c r="IV32">
        <v>30</v>
      </c>
      <c r="IW32">
        <v>25.247800000000002</v>
      </c>
      <c r="IX32">
        <v>25.2119</v>
      </c>
      <c r="IY32">
        <v>21.219000000000001</v>
      </c>
      <c r="IZ32">
        <v>26.259599999999999</v>
      </c>
      <c r="JA32">
        <v>84.039900000000003</v>
      </c>
      <c r="JB32">
        <v>25</v>
      </c>
      <c r="JC32">
        <v>410</v>
      </c>
      <c r="JD32">
        <v>19.370999999999999</v>
      </c>
      <c r="JE32">
        <v>98.626999999999995</v>
      </c>
      <c r="JF32">
        <v>100.98399999999999</v>
      </c>
    </row>
    <row r="33" spans="1:266" x14ac:dyDescent="0.2">
      <c r="A33">
        <v>17</v>
      </c>
      <c r="B33">
        <v>1657768977</v>
      </c>
      <c r="C33">
        <v>2466</v>
      </c>
      <c r="D33" t="s">
        <v>451</v>
      </c>
      <c r="E33" t="s">
        <v>452</v>
      </c>
      <c r="F33" t="s">
        <v>394</v>
      </c>
      <c r="H33" t="s">
        <v>395</v>
      </c>
      <c r="I33" t="s">
        <v>396</v>
      </c>
      <c r="J33" t="s">
        <v>449</v>
      </c>
      <c r="K33">
        <v>1657768977</v>
      </c>
      <c r="L33">
        <f t="shared" si="0"/>
        <v>3.2487588186431893E-3</v>
      </c>
      <c r="M33">
        <f t="shared" si="1"/>
        <v>3.2487588186431893</v>
      </c>
      <c r="N33">
        <f t="shared" si="2"/>
        <v>16.474459147709009</v>
      </c>
      <c r="O33">
        <f t="shared" si="3"/>
        <v>382.26299999999998</v>
      </c>
      <c r="P33">
        <f t="shared" si="4"/>
        <v>266.98030774826327</v>
      </c>
      <c r="Q33">
        <f t="shared" si="5"/>
        <v>27.059748804496785</v>
      </c>
      <c r="R33">
        <f t="shared" si="6"/>
        <v>38.744208681513292</v>
      </c>
      <c r="S33">
        <f t="shared" si="7"/>
        <v>0.25699995132377584</v>
      </c>
      <c r="T33">
        <f t="shared" si="8"/>
        <v>2.1591770191568953</v>
      </c>
      <c r="U33">
        <f t="shared" si="9"/>
        <v>0.24113478501550981</v>
      </c>
      <c r="V33">
        <f t="shared" si="10"/>
        <v>0.15205297747712049</v>
      </c>
      <c r="W33">
        <f t="shared" si="11"/>
        <v>241.7250940747326</v>
      </c>
      <c r="X33">
        <f t="shared" si="12"/>
        <v>27.053734922758682</v>
      </c>
      <c r="Y33">
        <f t="shared" si="13"/>
        <v>27.053734922758682</v>
      </c>
      <c r="Z33">
        <f t="shared" si="14"/>
        <v>3.590471038777725</v>
      </c>
      <c r="AA33">
        <f t="shared" si="15"/>
        <v>65.989128310116484</v>
      </c>
      <c r="AB33">
        <f t="shared" si="16"/>
        <v>2.2643788192280101</v>
      </c>
      <c r="AC33">
        <f t="shared" si="17"/>
        <v>3.4314422348277462</v>
      </c>
      <c r="AD33">
        <f t="shared" si="18"/>
        <v>1.3260922195497149</v>
      </c>
      <c r="AE33">
        <f t="shared" si="19"/>
        <v>-143.27026390216466</v>
      </c>
      <c r="AF33">
        <f t="shared" si="20"/>
        <v>-89.56649649383418</v>
      </c>
      <c r="AG33">
        <f t="shared" si="21"/>
        <v>-8.9226692094981495</v>
      </c>
      <c r="AH33">
        <f t="shared" si="22"/>
        <v>-3.4335530764380451E-2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32063.164127494947</v>
      </c>
      <c r="AN33" t="s">
        <v>398</v>
      </c>
      <c r="AO33" t="s">
        <v>398</v>
      </c>
      <c r="AP33">
        <v>0</v>
      </c>
      <c r="AQ33">
        <v>0</v>
      </c>
      <c r="AR33" t="e">
        <f t="shared" si="26"/>
        <v>#DIV/0!</v>
      </c>
      <c r="AS33">
        <v>0</v>
      </c>
      <c r="AT33" t="s">
        <v>398</v>
      </c>
      <c r="AU33" t="s">
        <v>398</v>
      </c>
      <c r="AV33">
        <v>0</v>
      </c>
      <c r="AW33">
        <v>0</v>
      </c>
      <c r="AX33" t="e">
        <f t="shared" si="27"/>
        <v>#DIV/0!</v>
      </c>
      <c r="AY33">
        <v>0.5</v>
      </c>
      <c r="AZ33">
        <f t="shared" si="28"/>
        <v>1261.1517005568562</v>
      </c>
      <c r="BA33">
        <f t="shared" si="29"/>
        <v>16.474459147709009</v>
      </c>
      <c r="BB33" t="e">
        <f t="shared" si="30"/>
        <v>#DIV/0!</v>
      </c>
      <c r="BC33">
        <f t="shared" si="31"/>
        <v>1.3063027342733456E-2</v>
      </c>
      <c r="BD33" t="e">
        <f t="shared" si="32"/>
        <v>#DIV/0!</v>
      </c>
      <c r="BE33" t="e">
        <f t="shared" si="33"/>
        <v>#DIV/0!</v>
      </c>
      <c r="BF33" t="s">
        <v>398</v>
      </c>
      <c r="BG33">
        <v>0</v>
      </c>
      <c r="BH33" t="e">
        <f t="shared" si="34"/>
        <v>#DIV/0!</v>
      </c>
      <c r="BI33" t="e">
        <f t="shared" si="35"/>
        <v>#DIV/0!</v>
      </c>
      <c r="BJ33" t="e">
        <f t="shared" si="36"/>
        <v>#DIV/0!</v>
      </c>
      <c r="BK33" t="e">
        <f t="shared" si="37"/>
        <v>#DIV/0!</v>
      </c>
      <c r="BL33" t="e">
        <f t="shared" si="38"/>
        <v>#DIV/0!</v>
      </c>
      <c r="BM33" t="e">
        <f t="shared" si="39"/>
        <v>#DIV/0!</v>
      </c>
      <c r="BN33" t="e">
        <f t="shared" si="40"/>
        <v>#DIV/0!</v>
      </c>
      <c r="BO33" t="e">
        <f t="shared" si="41"/>
        <v>#DIV/0!</v>
      </c>
      <c r="BP33">
        <v>13</v>
      </c>
      <c r="BQ33">
        <v>300</v>
      </c>
      <c r="BR33">
        <v>300</v>
      </c>
      <c r="BS33">
        <v>300</v>
      </c>
      <c r="BT33">
        <v>10425.4</v>
      </c>
      <c r="BU33">
        <v>895.55</v>
      </c>
      <c r="BV33">
        <v>-7.3520800000000004E-3</v>
      </c>
      <c r="BW33">
        <v>-2.31</v>
      </c>
      <c r="BX33" t="s">
        <v>398</v>
      </c>
      <c r="BY33" t="s">
        <v>398</v>
      </c>
      <c r="BZ33" t="s">
        <v>398</v>
      </c>
      <c r="CA33" t="s">
        <v>398</v>
      </c>
      <c r="CB33" t="s">
        <v>398</v>
      </c>
      <c r="CC33" t="s">
        <v>398</v>
      </c>
      <c r="CD33" t="s">
        <v>398</v>
      </c>
      <c r="CE33" t="s">
        <v>398</v>
      </c>
      <c r="CF33" t="s">
        <v>398</v>
      </c>
      <c r="CG33" t="s">
        <v>398</v>
      </c>
      <c r="CH33">
        <f t="shared" si="42"/>
        <v>1499.93</v>
      </c>
      <c r="CI33">
        <f t="shared" si="43"/>
        <v>1261.1517005568562</v>
      </c>
      <c r="CJ33">
        <f t="shared" si="44"/>
        <v>0.84080703803301238</v>
      </c>
      <c r="CK33">
        <f t="shared" si="45"/>
        <v>0.16115758340371389</v>
      </c>
      <c r="CL33">
        <v>6</v>
      </c>
      <c r="CM33">
        <v>0.5</v>
      </c>
      <c r="CN33" t="s">
        <v>399</v>
      </c>
      <c r="CO33">
        <v>2</v>
      </c>
      <c r="CP33">
        <v>1657768977</v>
      </c>
      <c r="CQ33">
        <v>382.26299999999998</v>
      </c>
      <c r="CR33">
        <v>399.97500000000002</v>
      </c>
      <c r="CS33">
        <v>22.341100000000001</v>
      </c>
      <c r="CT33">
        <v>19.165700000000001</v>
      </c>
      <c r="CU33">
        <v>372.87200000000001</v>
      </c>
      <c r="CV33">
        <v>20.5625</v>
      </c>
      <c r="CW33">
        <v>600.14700000000005</v>
      </c>
      <c r="CX33">
        <v>101.255</v>
      </c>
      <c r="CY33">
        <v>9.9849099999999996E-2</v>
      </c>
      <c r="CZ33">
        <v>26.284300000000002</v>
      </c>
      <c r="DA33">
        <v>26.2879</v>
      </c>
      <c r="DB33">
        <v>999.9</v>
      </c>
      <c r="DC33">
        <v>0</v>
      </c>
      <c r="DD33">
        <v>0</v>
      </c>
      <c r="DE33">
        <v>6045</v>
      </c>
      <c r="DF33">
        <v>0</v>
      </c>
      <c r="DG33">
        <v>1502.54</v>
      </c>
      <c r="DH33">
        <v>-17.712299999999999</v>
      </c>
      <c r="DI33">
        <v>390.99799999999999</v>
      </c>
      <c r="DJ33">
        <v>407.791</v>
      </c>
      <c r="DK33">
        <v>3.1753800000000001</v>
      </c>
      <c r="DL33">
        <v>399.97500000000002</v>
      </c>
      <c r="DM33">
        <v>19.165700000000001</v>
      </c>
      <c r="DN33">
        <v>2.26214</v>
      </c>
      <c r="DO33">
        <v>1.94062</v>
      </c>
      <c r="DP33">
        <v>19.409300000000002</v>
      </c>
      <c r="DQ33">
        <v>16.968</v>
      </c>
      <c r="DR33">
        <v>1499.93</v>
      </c>
      <c r="DS33">
        <v>0.97300600000000004</v>
      </c>
      <c r="DT33">
        <v>2.69936E-2</v>
      </c>
      <c r="DU33">
        <v>0</v>
      </c>
      <c r="DV33">
        <v>756.47699999999998</v>
      </c>
      <c r="DW33">
        <v>4.9993100000000004</v>
      </c>
      <c r="DX33">
        <v>19195.900000000001</v>
      </c>
      <c r="DY33">
        <v>13258.6</v>
      </c>
      <c r="DZ33">
        <v>38.625</v>
      </c>
      <c r="EA33">
        <v>40.5</v>
      </c>
      <c r="EB33">
        <v>38.875</v>
      </c>
      <c r="EC33">
        <v>40.686999999999998</v>
      </c>
      <c r="ED33">
        <v>40.311999999999998</v>
      </c>
      <c r="EE33">
        <v>1454.58</v>
      </c>
      <c r="EF33">
        <v>40.35</v>
      </c>
      <c r="EG33">
        <v>0</v>
      </c>
      <c r="EH33">
        <v>814.20000004768372</v>
      </c>
      <c r="EI33">
        <v>0</v>
      </c>
      <c r="EJ33">
        <v>757.11942307692311</v>
      </c>
      <c r="EK33">
        <v>-5.1110769414162549</v>
      </c>
      <c r="EL33">
        <v>515.56923133390433</v>
      </c>
      <c r="EM33">
        <v>19110.24615384615</v>
      </c>
      <c r="EN33">
        <v>15</v>
      </c>
      <c r="EO33">
        <v>1657768836</v>
      </c>
      <c r="EP33" t="s">
        <v>450</v>
      </c>
      <c r="EQ33">
        <v>1657768836</v>
      </c>
      <c r="ER33">
        <v>1657696036.5999999</v>
      </c>
      <c r="ES33">
        <v>14</v>
      </c>
      <c r="ET33">
        <v>-0.245</v>
      </c>
      <c r="EU33">
        <v>3.0000000000000001E-3</v>
      </c>
      <c r="EV33">
        <v>9.5719999999999992</v>
      </c>
      <c r="EW33">
        <v>1.349</v>
      </c>
      <c r="EX33">
        <v>410</v>
      </c>
      <c r="EY33">
        <v>19</v>
      </c>
      <c r="EZ33">
        <v>0.11</v>
      </c>
      <c r="FA33">
        <v>0.02</v>
      </c>
      <c r="FB33">
        <v>-17.7169243902439</v>
      </c>
      <c r="FC33">
        <v>-0.16329407665503479</v>
      </c>
      <c r="FD33">
        <v>4.1214920223366369E-2</v>
      </c>
      <c r="FE33">
        <v>0</v>
      </c>
      <c r="FF33">
        <v>3.265934146341464</v>
      </c>
      <c r="FG33">
        <v>-0.33549867595818822</v>
      </c>
      <c r="FH33">
        <v>3.9037012516616648E-2</v>
      </c>
      <c r="FI33">
        <v>1</v>
      </c>
      <c r="FJ33">
        <v>1</v>
      </c>
      <c r="FK33">
        <v>2</v>
      </c>
      <c r="FL33" t="s">
        <v>408</v>
      </c>
      <c r="FM33">
        <v>3.18005</v>
      </c>
      <c r="FN33">
        <v>2.7692999999999999</v>
      </c>
      <c r="FO33">
        <v>9.6404699999999996E-2</v>
      </c>
      <c r="FP33">
        <v>0.102274</v>
      </c>
      <c r="FQ33">
        <v>0.10929</v>
      </c>
      <c r="FR33">
        <v>0.104142</v>
      </c>
      <c r="FS33">
        <v>28607.9</v>
      </c>
      <c r="FT33">
        <v>22334.3</v>
      </c>
      <c r="FU33">
        <v>29712.2</v>
      </c>
      <c r="FV33">
        <v>24320.1</v>
      </c>
      <c r="FW33">
        <v>34253.599999999999</v>
      </c>
      <c r="FX33">
        <v>31810.799999999999</v>
      </c>
      <c r="FY33">
        <v>42280.4</v>
      </c>
      <c r="FZ33">
        <v>39679.599999999999</v>
      </c>
      <c r="GA33">
        <v>2.19557</v>
      </c>
      <c r="GB33">
        <v>1.9266799999999999</v>
      </c>
      <c r="GC33">
        <v>0.12992300000000001</v>
      </c>
      <c r="GD33">
        <v>0</v>
      </c>
      <c r="GE33">
        <v>24.157</v>
      </c>
      <c r="GF33">
        <v>999.9</v>
      </c>
      <c r="GG33">
        <v>59.6</v>
      </c>
      <c r="GH33">
        <v>30.1</v>
      </c>
      <c r="GI33">
        <v>25.222300000000001</v>
      </c>
      <c r="GJ33">
        <v>33.801900000000003</v>
      </c>
      <c r="GK33">
        <v>39.875799999999998</v>
      </c>
      <c r="GL33">
        <v>1</v>
      </c>
      <c r="GM33">
        <v>-0.155473</v>
      </c>
      <c r="GN33">
        <v>-0.397623</v>
      </c>
      <c r="GO33">
        <v>20.265599999999999</v>
      </c>
      <c r="GP33">
        <v>5.2241799999999996</v>
      </c>
      <c r="GQ33">
        <v>11.907999999999999</v>
      </c>
      <c r="GR33">
        <v>4.9636500000000003</v>
      </c>
      <c r="GS33">
        <v>3.2913299999999999</v>
      </c>
      <c r="GT33">
        <v>9999</v>
      </c>
      <c r="GU33">
        <v>9999</v>
      </c>
      <c r="GV33">
        <v>9999</v>
      </c>
      <c r="GW33">
        <v>999.9</v>
      </c>
      <c r="GX33">
        <v>1.87683</v>
      </c>
      <c r="GY33">
        <v>1.87517</v>
      </c>
      <c r="GZ33">
        <v>1.87378</v>
      </c>
      <c r="HA33">
        <v>1.8730199999999999</v>
      </c>
      <c r="HB33">
        <v>1.8745400000000001</v>
      </c>
      <c r="HC33">
        <v>1.8694900000000001</v>
      </c>
      <c r="HD33">
        <v>1.87365</v>
      </c>
      <c r="HE33">
        <v>1.8788100000000001</v>
      </c>
      <c r="HF33">
        <v>0</v>
      </c>
      <c r="HG33">
        <v>0</v>
      </c>
      <c r="HH33">
        <v>0</v>
      </c>
      <c r="HI33">
        <v>0</v>
      </c>
      <c r="HJ33" t="s">
        <v>402</v>
      </c>
      <c r="HK33" t="s">
        <v>403</v>
      </c>
      <c r="HL33" t="s">
        <v>404</v>
      </c>
      <c r="HM33" t="s">
        <v>405</v>
      </c>
      <c r="HN33" t="s">
        <v>405</v>
      </c>
      <c r="HO33" t="s">
        <v>404</v>
      </c>
      <c r="HP33">
        <v>0</v>
      </c>
      <c r="HQ33">
        <v>100</v>
      </c>
      <c r="HR33">
        <v>100</v>
      </c>
      <c r="HS33">
        <v>9.391</v>
      </c>
      <c r="HT33">
        <v>1.7786</v>
      </c>
      <c r="HU33">
        <v>6.2657515367516607</v>
      </c>
      <c r="HV33">
        <v>1.0206238100444329E-2</v>
      </c>
      <c r="HW33">
        <v>-5.3534552000986537E-6</v>
      </c>
      <c r="HX33">
        <v>1.2259479288304689E-9</v>
      </c>
      <c r="HY33">
        <v>0.68597615408841806</v>
      </c>
      <c r="HZ33">
        <v>6.7986658236529288E-2</v>
      </c>
      <c r="IA33">
        <v>-1.48167319548361E-3</v>
      </c>
      <c r="IB33">
        <v>3.6941082955141072E-5</v>
      </c>
      <c r="IC33">
        <v>-1</v>
      </c>
      <c r="ID33">
        <v>1969</v>
      </c>
      <c r="IE33">
        <v>0</v>
      </c>
      <c r="IF33">
        <v>20</v>
      </c>
      <c r="IG33">
        <v>2.4</v>
      </c>
      <c r="IH33">
        <v>1215.7</v>
      </c>
      <c r="II33">
        <v>1.0363800000000001</v>
      </c>
      <c r="IJ33">
        <v>2.4230999999999998</v>
      </c>
      <c r="IK33">
        <v>1.42578</v>
      </c>
      <c r="IL33">
        <v>2.2790499999999998</v>
      </c>
      <c r="IM33">
        <v>1.5478499999999999</v>
      </c>
      <c r="IN33">
        <v>2.2936999999999999</v>
      </c>
      <c r="IO33">
        <v>33.512999999999998</v>
      </c>
      <c r="IP33">
        <v>15.3841</v>
      </c>
      <c r="IQ33">
        <v>18</v>
      </c>
      <c r="IR33">
        <v>629.16899999999998</v>
      </c>
      <c r="IS33">
        <v>440.92399999999998</v>
      </c>
      <c r="IT33">
        <v>25.000699999999998</v>
      </c>
      <c r="IU33">
        <v>25.394200000000001</v>
      </c>
      <c r="IV33">
        <v>30.000399999999999</v>
      </c>
      <c r="IW33">
        <v>25.414400000000001</v>
      </c>
      <c r="IX33">
        <v>25.385000000000002</v>
      </c>
      <c r="IY33">
        <v>20.763300000000001</v>
      </c>
      <c r="IZ33">
        <v>27.605899999999998</v>
      </c>
      <c r="JA33">
        <v>81.658600000000007</v>
      </c>
      <c r="JB33">
        <v>25</v>
      </c>
      <c r="JC33">
        <v>400</v>
      </c>
      <c r="JD33">
        <v>19.2837</v>
      </c>
      <c r="JE33">
        <v>98.584100000000007</v>
      </c>
      <c r="JF33">
        <v>100.952</v>
      </c>
    </row>
    <row r="34" spans="1:266" x14ac:dyDescent="0.2">
      <c r="A34">
        <v>18</v>
      </c>
      <c r="B34">
        <v>1657769052.5</v>
      </c>
      <c r="C34">
        <v>2541.5</v>
      </c>
      <c r="D34" t="s">
        <v>453</v>
      </c>
      <c r="E34" t="s">
        <v>454</v>
      </c>
      <c r="F34" t="s">
        <v>394</v>
      </c>
      <c r="H34" t="s">
        <v>395</v>
      </c>
      <c r="I34" t="s">
        <v>396</v>
      </c>
      <c r="J34" t="s">
        <v>449</v>
      </c>
      <c r="K34">
        <v>1657769052.5</v>
      </c>
      <c r="L34">
        <f t="shared" si="0"/>
        <v>3.3358140604162318E-3</v>
      </c>
      <c r="M34">
        <f t="shared" si="1"/>
        <v>3.3358140604162316</v>
      </c>
      <c r="N34">
        <f t="shared" si="2"/>
        <v>11.799131246188553</v>
      </c>
      <c r="O34">
        <f t="shared" si="3"/>
        <v>287.209</v>
      </c>
      <c r="P34">
        <f t="shared" si="4"/>
        <v>206.63226107539919</v>
      </c>
      <c r="Q34">
        <f t="shared" si="5"/>
        <v>20.942575340108441</v>
      </c>
      <c r="R34">
        <f t="shared" si="6"/>
        <v>29.109182126514099</v>
      </c>
      <c r="S34">
        <f t="shared" si="7"/>
        <v>0.26529169159746097</v>
      </c>
      <c r="T34">
        <f t="shared" si="8"/>
        <v>2.1505683090339387</v>
      </c>
      <c r="U34">
        <f t="shared" si="9"/>
        <v>0.24835941577388168</v>
      </c>
      <c r="V34">
        <f t="shared" si="10"/>
        <v>0.15665578833060953</v>
      </c>
      <c r="W34">
        <f t="shared" si="11"/>
        <v>241.74801707489857</v>
      </c>
      <c r="X34">
        <f t="shared" si="12"/>
        <v>27.240458862735611</v>
      </c>
      <c r="Y34">
        <f t="shared" si="13"/>
        <v>27.240458862735611</v>
      </c>
      <c r="Z34">
        <f t="shared" si="14"/>
        <v>3.6300199092946941</v>
      </c>
      <c r="AA34">
        <f t="shared" si="15"/>
        <v>66.433837327247417</v>
      </c>
      <c r="AB34">
        <f t="shared" si="16"/>
        <v>2.3086040527836897</v>
      </c>
      <c r="AC34">
        <f t="shared" si="17"/>
        <v>3.4750424567704905</v>
      </c>
      <c r="AD34">
        <f t="shared" si="18"/>
        <v>1.3214158565110043</v>
      </c>
      <c r="AE34">
        <f t="shared" si="19"/>
        <v>-147.10940006435581</v>
      </c>
      <c r="AF34">
        <f t="shared" si="20"/>
        <v>-86.046966272184008</v>
      </c>
      <c r="AG34">
        <f t="shared" si="21"/>
        <v>-8.6236387833282215</v>
      </c>
      <c r="AH34">
        <f t="shared" si="22"/>
        <v>-3.1988044969480711E-2</v>
      </c>
      <c r="AI34">
        <v>0</v>
      </c>
      <c r="AJ34">
        <v>0</v>
      </c>
      <c r="AK34">
        <f t="shared" si="23"/>
        <v>1</v>
      </c>
      <c r="AL34">
        <f t="shared" si="24"/>
        <v>0</v>
      </c>
      <c r="AM34">
        <f t="shared" si="25"/>
        <v>31818.336677232302</v>
      </c>
      <c r="AN34" t="s">
        <v>398</v>
      </c>
      <c r="AO34" t="s">
        <v>398</v>
      </c>
      <c r="AP34">
        <v>0</v>
      </c>
      <c r="AQ34">
        <v>0</v>
      </c>
      <c r="AR34" t="e">
        <f t="shared" si="26"/>
        <v>#DIV/0!</v>
      </c>
      <c r="AS34">
        <v>0</v>
      </c>
      <c r="AT34" t="s">
        <v>398</v>
      </c>
      <c r="AU34" t="s">
        <v>398</v>
      </c>
      <c r="AV34">
        <v>0</v>
      </c>
      <c r="AW34">
        <v>0</v>
      </c>
      <c r="AX34" t="e">
        <f t="shared" si="27"/>
        <v>#DIV/0!</v>
      </c>
      <c r="AY34">
        <v>0.5</v>
      </c>
      <c r="AZ34">
        <f t="shared" si="28"/>
        <v>1261.2696005569424</v>
      </c>
      <c r="BA34">
        <f t="shared" si="29"/>
        <v>11.799131246188553</v>
      </c>
      <c r="BB34" t="e">
        <f t="shared" si="30"/>
        <v>#DIV/0!</v>
      </c>
      <c r="BC34">
        <f t="shared" si="31"/>
        <v>9.3549636342447149E-3</v>
      </c>
      <c r="BD34" t="e">
        <f t="shared" si="32"/>
        <v>#DIV/0!</v>
      </c>
      <c r="BE34" t="e">
        <f t="shared" si="33"/>
        <v>#DIV/0!</v>
      </c>
      <c r="BF34" t="s">
        <v>398</v>
      </c>
      <c r="BG34">
        <v>0</v>
      </c>
      <c r="BH34" t="e">
        <f t="shared" si="34"/>
        <v>#DIV/0!</v>
      </c>
      <c r="BI34" t="e">
        <f t="shared" si="35"/>
        <v>#DIV/0!</v>
      </c>
      <c r="BJ34" t="e">
        <f t="shared" si="36"/>
        <v>#DIV/0!</v>
      </c>
      <c r="BK34" t="e">
        <f t="shared" si="37"/>
        <v>#DIV/0!</v>
      </c>
      <c r="BL34" t="e">
        <f t="shared" si="38"/>
        <v>#DIV/0!</v>
      </c>
      <c r="BM34" t="e">
        <f t="shared" si="39"/>
        <v>#DIV/0!</v>
      </c>
      <c r="BN34" t="e">
        <f t="shared" si="40"/>
        <v>#DIV/0!</v>
      </c>
      <c r="BO34" t="e">
        <f t="shared" si="41"/>
        <v>#DIV/0!</v>
      </c>
      <c r="BP34">
        <v>13</v>
      </c>
      <c r="BQ34">
        <v>300</v>
      </c>
      <c r="BR34">
        <v>300</v>
      </c>
      <c r="BS34">
        <v>300</v>
      </c>
      <c r="BT34">
        <v>10425.4</v>
      </c>
      <c r="BU34">
        <v>895.55</v>
      </c>
      <c r="BV34">
        <v>-7.3520800000000004E-3</v>
      </c>
      <c r="BW34">
        <v>-2.31</v>
      </c>
      <c r="BX34" t="s">
        <v>398</v>
      </c>
      <c r="BY34" t="s">
        <v>398</v>
      </c>
      <c r="BZ34" t="s">
        <v>398</v>
      </c>
      <c r="CA34" t="s">
        <v>398</v>
      </c>
      <c r="CB34" t="s">
        <v>398</v>
      </c>
      <c r="CC34" t="s">
        <v>398</v>
      </c>
      <c r="CD34" t="s">
        <v>398</v>
      </c>
      <c r="CE34" t="s">
        <v>398</v>
      </c>
      <c r="CF34" t="s">
        <v>398</v>
      </c>
      <c r="CG34" t="s">
        <v>398</v>
      </c>
      <c r="CH34">
        <f t="shared" si="42"/>
        <v>1500.07</v>
      </c>
      <c r="CI34">
        <f t="shared" si="43"/>
        <v>1261.2696005569424</v>
      </c>
      <c r="CJ34">
        <f t="shared" si="44"/>
        <v>0.84080716270370204</v>
      </c>
      <c r="CK34">
        <f t="shared" si="45"/>
        <v>0.16115782401814488</v>
      </c>
      <c r="CL34">
        <v>6</v>
      </c>
      <c r="CM34">
        <v>0.5</v>
      </c>
      <c r="CN34" t="s">
        <v>399</v>
      </c>
      <c r="CO34">
        <v>2</v>
      </c>
      <c r="CP34">
        <v>1657769052.5</v>
      </c>
      <c r="CQ34">
        <v>287.209</v>
      </c>
      <c r="CR34">
        <v>299.96100000000001</v>
      </c>
      <c r="CS34">
        <v>22.778099999999998</v>
      </c>
      <c r="CT34">
        <v>19.519600000000001</v>
      </c>
      <c r="CU34">
        <v>278.411</v>
      </c>
      <c r="CV34">
        <v>20.977</v>
      </c>
      <c r="CW34">
        <v>600.245</v>
      </c>
      <c r="CX34">
        <v>101.252</v>
      </c>
      <c r="CY34">
        <v>9.9914900000000001E-2</v>
      </c>
      <c r="CZ34">
        <v>26.4983</v>
      </c>
      <c r="DA34">
        <v>26.469100000000001</v>
      </c>
      <c r="DB34">
        <v>999.9</v>
      </c>
      <c r="DC34">
        <v>0</v>
      </c>
      <c r="DD34">
        <v>0</v>
      </c>
      <c r="DE34">
        <v>6006.88</v>
      </c>
      <c r="DF34">
        <v>0</v>
      </c>
      <c r="DG34">
        <v>1506.44</v>
      </c>
      <c r="DH34">
        <v>-12.831099999999999</v>
      </c>
      <c r="DI34">
        <v>293.822</v>
      </c>
      <c r="DJ34">
        <v>305.93200000000002</v>
      </c>
      <c r="DK34">
        <v>3.2584599999999999</v>
      </c>
      <c r="DL34">
        <v>299.96100000000001</v>
      </c>
      <c r="DM34">
        <v>19.519600000000001</v>
      </c>
      <c r="DN34">
        <v>2.3063400000000001</v>
      </c>
      <c r="DO34">
        <v>1.97641</v>
      </c>
      <c r="DP34">
        <v>19.720700000000001</v>
      </c>
      <c r="DQ34">
        <v>17.256599999999999</v>
      </c>
      <c r="DR34">
        <v>1500.07</v>
      </c>
      <c r="DS34">
        <v>0.973001</v>
      </c>
      <c r="DT34">
        <v>2.69987E-2</v>
      </c>
      <c r="DU34">
        <v>0</v>
      </c>
      <c r="DV34">
        <v>736.15599999999995</v>
      </c>
      <c r="DW34">
        <v>4.9993100000000004</v>
      </c>
      <c r="DX34">
        <v>18439</v>
      </c>
      <c r="DY34">
        <v>13259.9</v>
      </c>
      <c r="DZ34">
        <v>39.375</v>
      </c>
      <c r="EA34">
        <v>40.875</v>
      </c>
      <c r="EB34">
        <v>39.625</v>
      </c>
      <c r="EC34">
        <v>41.375</v>
      </c>
      <c r="ED34">
        <v>40.75</v>
      </c>
      <c r="EE34">
        <v>1454.71</v>
      </c>
      <c r="EF34">
        <v>40.36</v>
      </c>
      <c r="EG34">
        <v>0</v>
      </c>
      <c r="EH34">
        <v>889.79999995231628</v>
      </c>
      <c r="EI34">
        <v>0</v>
      </c>
      <c r="EJ34">
        <v>736.94884615384626</v>
      </c>
      <c r="EK34">
        <v>-8.2162734927565193</v>
      </c>
      <c r="EL34">
        <v>-1243.726492301048</v>
      </c>
      <c r="EM34">
        <v>18539.830769230772</v>
      </c>
      <c r="EN34">
        <v>15</v>
      </c>
      <c r="EO34">
        <v>1657769072.5</v>
      </c>
      <c r="EP34" t="s">
        <v>455</v>
      </c>
      <c r="EQ34">
        <v>1657769072.5</v>
      </c>
      <c r="ER34">
        <v>1657696036.5999999</v>
      </c>
      <c r="ES34">
        <v>15</v>
      </c>
      <c r="ET34">
        <v>-1.4999999999999999E-2</v>
      </c>
      <c r="EU34">
        <v>3.0000000000000001E-3</v>
      </c>
      <c r="EV34">
        <v>8.798</v>
      </c>
      <c r="EW34">
        <v>1.349</v>
      </c>
      <c r="EX34">
        <v>300</v>
      </c>
      <c r="EY34">
        <v>19</v>
      </c>
      <c r="EZ34">
        <v>0.16</v>
      </c>
      <c r="FA34">
        <v>0.02</v>
      </c>
      <c r="FB34">
        <v>-12.87122682926829</v>
      </c>
      <c r="FC34">
        <v>8.3245296167239746E-2</v>
      </c>
      <c r="FD34">
        <v>1.8716029707051669E-2</v>
      </c>
      <c r="FE34">
        <v>1</v>
      </c>
      <c r="FF34">
        <v>3.2383487804878048</v>
      </c>
      <c r="FG34">
        <v>0.24314801393728341</v>
      </c>
      <c r="FH34">
        <v>2.4382950680314371E-2</v>
      </c>
      <c r="FI34">
        <v>1</v>
      </c>
      <c r="FJ34">
        <v>2</v>
      </c>
      <c r="FK34">
        <v>2</v>
      </c>
      <c r="FL34" t="s">
        <v>401</v>
      </c>
      <c r="FM34">
        <v>3.18018</v>
      </c>
      <c r="FN34">
        <v>2.7691699999999999</v>
      </c>
      <c r="FO34">
        <v>7.6165700000000003E-2</v>
      </c>
      <c r="FP34">
        <v>8.1416500000000003E-2</v>
      </c>
      <c r="FQ34">
        <v>0.11082</v>
      </c>
      <c r="FR34">
        <v>0.10546899999999999</v>
      </c>
      <c r="FS34">
        <v>29247.5</v>
      </c>
      <c r="FT34">
        <v>22850.7</v>
      </c>
      <c r="FU34">
        <v>29711.599999999999</v>
      </c>
      <c r="FV34">
        <v>24317.9</v>
      </c>
      <c r="FW34">
        <v>34191.599999999999</v>
      </c>
      <c r="FX34">
        <v>31759.5</v>
      </c>
      <c r="FY34">
        <v>42279.3</v>
      </c>
      <c r="FZ34">
        <v>39676.300000000003</v>
      </c>
      <c r="GA34">
        <v>2.1941199999999998</v>
      </c>
      <c r="GB34">
        <v>1.9258</v>
      </c>
      <c r="GC34">
        <v>0.12770300000000001</v>
      </c>
      <c r="GD34">
        <v>0</v>
      </c>
      <c r="GE34">
        <v>24.3752</v>
      </c>
      <c r="GF34">
        <v>999.9</v>
      </c>
      <c r="GG34">
        <v>59.3</v>
      </c>
      <c r="GH34">
        <v>30.2</v>
      </c>
      <c r="GI34">
        <v>25.2424</v>
      </c>
      <c r="GJ34">
        <v>33.801900000000003</v>
      </c>
      <c r="GK34">
        <v>39.491199999999999</v>
      </c>
      <c r="GL34">
        <v>1</v>
      </c>
      <c r="GM34">
        <v>-0.15046699999999999</v>
      </c>
      <c r="GN34">
        <v>-0.32833899999999999</v>
      </c>
      <c r="GO34">
        <v>20.2636</v>
      </c>
      <c r="GP34">
        <v>5.2244799999999998</v>
      </c>
      <c r="GQ34">
        <v>11.9078</v>
      </c>
      <c r="GR34">
        <v>4.9638</v>
      </c>
      <c r="GS34">
        <v>3.2913299999999999</v>
      </c>
      <c r="GT34">
        <v>9999</v>
      </c>
      <c r="GU34">
        <v>9999</v>
      </c>
      <c r="GV34">
        <v>9999</v>
      </c>
      <c r="GW34">
        <v>999.9</v>
      </c>
      <c r="GX34">
        <v>1.8768899999999999</v>
      </c>
      <c r="GY34">
        <v>1.87517</v>
      </c>
      <c r="GZ34">
        <v>1.8737900000000001</v>
      </c>
      <c r="HA34">
        <v>1.8730100000000001</v>
      </c>
      <c r="HB34">
        <v>1.8745400000000001</v>
      </c>
      <c r="HC34">
        <v>1.86951</v>
      </c>
      <c r="HD34">
        <v>1.8736999999999999</v>
      </c>
      <c r="HE34">
        <v>1.8788100000000001</v>
      </c>
      <c r="HF34">
        <v>0</v>
      </c>
      <c r="HG34">
        <v>0</v>
      </c>
      <c r="HH34">
        <v>0</v>
      </c>
      <c r="HI34">
        <v>0</v>
      </c>
      <c r="HJ34" t="s">
        <v>402</v>
      </c>
      <c r="HK34" t="s">
        <v>403</v>
      </c>
      <c r="HL34" t="s">
        <v>404</v>
      </c>
      <c r="HM34" t="s">
        <v>405</v>
      </c>
      <c r="HN34" t="s">
        <v>405</v>
      </c>
      <c r="HO34" t="s">
        <v>404</v>
      </c>
      <c r="HP34">
        <v>0</v>
      </c>
      <c r="HQ34">
        <v>100</v>
      </c>
      <c r="HR34">
        <v>100</v>
      </c>
      <c r="HS34">
        <v>8.798</v>
      </c>
      <c r="HT34">
        <v>1.8010999999999999</v>
      </c>
      <c r="HU34">
        <v>6.2657515367516607</v>
      </c>
      <c r="HV34">
        <v>1.0206238100444329E-2</v>
      </c>
      <c r="HW34">
        <v>-5.3534552000986537E-6</v>
      </c>
      <c r="HX34">
        <v>1.2259479288304689E-9</v>
      </c>
      <c r="HY34">
        <v>0.68597615408841806</v>
      </c>
      <c r="HZ34">
        <v>6.7986658236529288E-2</v>
      </c>
      <c r="IA34">
        <v>-1.48167319548361E-3</v>
      </c>
      <c r="IB34">
        <v>3.6941082955141072E-5</v>
      </c>
      <c r="IC34">
        <v>-1</v>
      </c>
      <c r="ID34">
        <v>1969</v>
      </c>
      <c r="IE34">
        <v>0</v>
      </c>
      <c r="IF34">
        <v>20</v>
      </c>
      <c r="IG34">
        <v>3.6</v>
      </c>
      <c r="IH34">
        <v>1216.9000000000001</v>
      </c>
      <c r="II34">
        <v>0.82031200000000004</v>
      </c>
      <c r="IJ34">
        <v>2.4328599999999998</v>
      </c>
      <c r="IK34">
        <v>1.42578</v>
      </c>
      <c r="IL34">
        <v>2.2790499999999998</v>
      </c>
      <c r="IM34">
        <v>1.5478499999999999</v>
      </c>
      <c r="IN34">
        <v>2.2497600000000002</v>
      </c>
      <c r="IO34">
        <v>33.558</v>
      </c>
      <c r="IP34">
        <v>15.3666</v>
      </c>
      <c r="IQ34">
        <v>18</v>
      </c>
      <c r="IR34">
        <v>628.91300000000001</v>
      </c>
      <c r="IS34">
        <v>440.98500000000001</v>
      </c>
      <c r="IT34">
        <v>25.001999999999999</v>
      </c>
      <c r="IU34">
        <v>25.480899999999998</v>
      </c>
      <c r="IV34">
        <v>30.000499999999999</v>
      </c>
      <c r="IW34">
        <v>25.487500000000001</v>
      </c>
      <c r="IX34">
        <v>25.456199999999999</v>
      </c>
      <c r="IY34">
        <v>16.432500000000001</v>
      </c>
      <c r="IZ34">
        <v>25.6065</v>
      </c>
      <c r="JA34">
        <v>80.538399999999996</v>
      </c>
      <c r="JB34">
        <v>25</v>
      </c>
      <c r="JC34">
        <v>300</v>
      </c>
      <c r="JD34">
        <v>19.705500000000001</v>
      </c>
      <c r="JE34">
        <v>98.581800000000001</v>
      </c>
      <c r="JF34">
        <v>100.943</v>
      </c>
    </row>
    <row r="35" spans="1:266" x14ac:dyDescent="0.2">
      <c r="A35">
        <v>19</v>
      </c>
      <c r="B35">
        <v>1657769148.5</v>
      </c>
      <c r="C35">
        <v>2637.5</v>
      </c>
      <c r="D35" t="s">
        <v>456</v>
      </c>
      <c r="E35" t="s">
        <v>457</v>
      </c>
      <c r="F35" t="s">
        <v>394</v>
      </c>
      <c r="H35" t="s">
        <v>395</v>
      </c>
      <c r="I35" t="s">
        <v>396</v>
      </c>
      <c r="J35" t="s">
        <v>449</v>
      </c>
      <c r="K35">
        <v>1657769148.5</v>
      </c>
      <c r="L35">
        <f t="shared" si="0"/>
        <v>3.2213996219278974E-3</v>
      </c>
      <c r="M35">
        <f t="shared" si="1"/>
        <v>3.2213996219278975</v>
      </c>
      <c r="N35">
        <f t="shared" si="2"/>
        <v>7.031896597326333</v>
      </c>
      <c r="O35">
        <f t="shared" si="3"/>
        <v>192.36099999999999</v>
      </c>
      <c r="P35">
        <f t="shared" si="4"/>
        <v>143.58663765250242</v>
      </c>
      <c r="Q35">
        <f t="shared" si="5"/>
        <v>14.553388927489321</v>
      </c>
      <c r="R35">
        <f t="shared" si="6"/>
        <v>19.496970562510999</v>
      </c>
      <c r="S35">
        <f t="shared" si="7"/>
        <v>0.26297018246447157</v>
      </c>
      <c r="T35">
        <f t="shared" si="8"/>
        <v>2.1270677842770986</v>
      </c>
      <c r="U35">
        <f t="shared" si="9"/>
        <v>0.24615167193606458</v>
      </c>
      <c r="V35">
        <f t="shared" si="10"/>
        <v>0.15526614863424348</v>
      </c>
      <c r="W35">
        <f t="shared" si="11"/>
        <v>241.74801707489857</v>
      </c>
      <c r="X35">
        <f t="shared" si="12"/>
        <v>27.356622132683746</v>
      </c>
      <c r="Y35">
        <f t="shared" si="13"/>
        <v>27.356622132683746</v>
      </c>
      <c r="Z35">
        <f t="shared" si="14"/>
        <v>3.6548151348116185</v>
      </c>
      <c r="AA35">
        <f t="shared" si="15"/>
        <v>67.860731050775541</v>
      </c>
      <c r="AB35">
        <f t="shared" si="16"/>
        <v>2.3677709078958999</v>
      </c>
      <c r="AC35">
        <f t="shared" si="17"/>
        <v>3.4891620989527201</v>
      </c>
      <c r="AD35">
        <f t="shared" si="18"/>
        <v>1.2870442269157185</v>
      </c>
      <c r="AE35">
        <f t="shared" si="19"/>
        <v>-142.06372332702028</v>
      </c>
      <c r="AF35">
        <f t="shared" si="20"/>
        <v>-90.53803873966902</v>
      </c>
      <c r="AG35">
        <f t="shared" si="21"/>
        <v>-9.1824766106145663</v>
      </c>
      <c r="AH35">
        <f t="shared" si="22"/>
        <v>-3.6221602405305475E-2</v>
      </c>
      <c r="AI35">
        <v>0</v>
      </c>
      <c r="AJ35">
        <v>0</v>
      </c>
      <c r="AK35">
        <f t="shared" si="23"/>
        <v>1</v>
      </c>
      <c r="AL35">
        <f t="shared" si="24"/>
        <v>0</v>
      </c>
      <c r="AM35">
        <f t="shared" si="25"/>
        <v>31206.008828566493</v>
      </c>
      <c r="AN35" t="s">
        <v>398</v>
      </c>
      <c r="AO35" t="s">
        <v>398</v>
      </c>
      <c r="AP35">
        <v>0</v>
      </c>
      <c r="AQ35">
        <v>0</v>
      </c>
      <c r="AR35" t="e">
        <f t="shared" si="26"/>
        <v>#DIV/0!</v>
      </c>
      <c r="AS35">
        <v>0</v>
      </c>
      <c r="AT35" t="s">
        <v>398</v>
      </c>
      <c r="AU35" t="s">
        <v>398</v>
      </c>
      <c r="AV35">
        <v>0</v>
      </c>
      <c r="AW35">
        <v>0</v>
      </c>
      <c r="AX35" t="e">
        <f t="shared" si="27"/>
        <v>#DIV/0!</v>
      </c>
      <c r="AY35">
        <v>0.5</v>
      </c>
      <c r="AZ35">
        <f t="shared" si="28"/>
        <v>1261.2696005569424</v>
      </c>
      <c r="BA35">
        <f t="shared" si="29"/>
        <v>7.031896597326333</v>
      </c>
      <c r="BB35" t="e">
        <f t="shared" si="30"/>
        <v>#DIV/0!</v>
      </c>
      <c r="BC35">
        <f t="shared" si="31"/>
        <v>5.5752525821769101E-3</v>
      </c>
      <c r="BD35" t="e">
        <f t="shared" si="32"/>
        <v>#DIV/0!</v>
      </c>
      <c r="BE35" t="e">
        <f t="shared" si="33"/>
        <v>#DIV/0!</v>
      </c>
      <c r="BF35" t="s">
        <v>398</v>
      </c>
      <c r="BG35">
        <v>0</v>
      </c>
      <c r="BH35" t="e">
        <f t="shared" si="34"/>
        <v>#DIV/0!</v>
      </c>
      <c r="BI35" t="e">
        <f t="shared" si="35"/>
        <v>#DIV/0!</v>
      </c>
      <c r="BJ35" t="e">
        <f t="shared" si="36"/>
        <v>#DIV/0!</v>
      </c>
      <c r="BK35" t="e">
        <f t="shared" si="37"/>
        <v>#DIV/0!</v>
      </c>
      <c r="BL35" t="e">
        <f t="shared" si="38"/>
        <v>#DIV/0!</v>
      </c>
      <c r="BM35" t="e">
        <f t="shared" si="39"/>
        <v>#DIV/0!</v>
      </c>
      <c r="BN35" t="e">
        <f t="shared" si="40"/>
        <v>#DIV/0!</v>
      </c>
      <c r="BO35" t="e">
        <f t="shared" si="41"/>
        <v>#DIV/0!</v>
      </c>
      <c r="BP35">
        <v>13</v>
      </c>
      <c r="BQ35">
        <v>300</v>
      </c>
      <c r="BR35">
        <v>300</v>
      </c>
      <c r="BS35">
        <v>300</v>
      </c>
      <c r="BT35">
        <v>10425.4</v>
      </c>
      <c r="BU35">
        <v>895.55</v>
      </c>
      <c r="BV35">
        <v>-7.3520800000000004E-3</v>
      </c>
      <c r="BW35">
        <v>-2.31</v>
      </c>
      <c r="BX35" t="s">
        <v>398</v>
      </c>
      <c r="BY35" t="s">
        <v>398</v>
      </c>
      <c r="BZ35" t="s">
        <v>398</v>
      </c>
      <c r="CA35" t="s">
        <v>398</v>
      </c>
      <c r="CB35" t="s">
        <v>398</v>
      </c>
      <c r="CC35" t="s">
        <v>398</v>
      </c>
      <c r="CD35" t="s">
        <v>398</v>
      </c>
      <c r="CE35" t="s">
        <v>398</v>
      </c>
      <c r="CF35" t="s">
        <v>398</v>
      </c>
      <c r="CG35" t="s">
        <v>398</v>
      </c>
      <c r="CH35">
        <f t="shared" si="42"/>
        <v>1500.07</v>
      </c>
      <c r="CI35">
        <f t="shared" si="43"/>
        <v>1261.2696005569424</v>
      </c>
      <c r="CJ35">
        <f t="shared" si="44"/>
        <v>0.84080716270370204</v>
      </c>
      <c r="CK35">
        <f t="shared" si="45"/>
        <v>0.16115782401814488</v>
      </c>
      <c r="CL35">
        <v>6</v>
      </c>
      <c r="CM35">
        <v>0.5</v>
      </c>
      <c r="CN35" t="s">
        <v>399</v>
      </c>
      <c r="CO35">
        <v>2</v>
      </c>
      <c r="CP35">
        <v>1657769148.5</v>
      </c>
      <c r="CQ35">
        <v>192.36099999999999</v>
      </c>
      <c r="CR35">
        <v>200.011</v>
      </c>
      <c r="CS35">
        <v>23.360900000000001</v>
      </c>
      <c r="CT35">
        <v>20.215399999999999</v>
      </c>
      <c r="CU35">
        <v>184.36600000000001</v>
      </c>
      <c r="CV35">
        <v>21.529399999999999</v>
      </c>
      <c r="CW35">
        <v>600.12300000000005</v>
      </c>
      <c r="CX35">
        <v>101.256</v>
      </c>
      <c r="CY35">
        <v>0.100151</v>
      </c>
      <c r="CZ35">
        <v>26.5671</v>
      </c>
      <c r="DA35">
        <v>26.5306</v>
      </c>
      <c r="DB35">
        <v>999.9</v>
      </c>
      <c r="DC35">
        <v>0</v>
      </c>
      <c r="DD35">
        <v>0</v>
      </c>
      <c r="DE35">
        <v>5902.5</v>
      </c>
      <c r="DF35">
        <v>0</v>
      </c>
      <c r="DG35">
        <v>1510.56</v>
      </c>
      <c r="DH35">
        <v>-7.6868400000000001</v>
      </c>
      <c r="DI35">
        <v>196.92500000000001</v>
      </c>
      <c r="DJ35">
        <v>204.13800000000001</v>
      </c>
      <c r="DK35">
        <v>3.1455299999999999</v>
      </c>
      <c r="DL35">
        <v>200.011</v>
      </c>
      <c r="DM35">
        <v>20.215399999999999</v>
      </c>
      <c r="DN35">
        <v>2.36544</v>
      </c>
      <c r="DO35">
        <v>2.0469400000000002</v>
      </c>
      <c r="DP35">
        <v>20.129100000000001</v>
      </c>
      <c r="DQ35">
        <v>17.812200000000001</v>
      </c>
      <c r="DR35">
        <v>1500.07</v>
      </c>
      <c r="DS35">
        <v>0.97300600000000004</v>
      </c>
      <c r="DT35">
        <v>2.69935E-2</v>
      </c>
      <c r="DU35">
        <v>0</v>
      </c>
      <c r="DV35">
        <v>733.49300000000005</v>
      </c>
      <c r="DW35">
        <v>4.9993100000000004</v>
      </c>
      <c r="DX35">
        <v>18780.3</v>
      </c>
      <c r="DY35">
        <v>13259.9</v>
      </c>
      <c r="DZ35">
        <v>37.811999999999998</v>
      </c>
      <c r="EA35">
        <v>39.061999999999998</v>
      </c>
      <c r="EB35">
        <v>38.125</v>
      </c>
      <c r="EC35">
        <v>38.875</v>
      </c>
      <c r="ED35">
        <v>39.25</v>
      </c>
      <c r="EE35">
        <v>1454.71</v>
      </c>
      <c r="EF35">
        <v>40.36</v>
      </c>
      <c r="EG35">
        <v>0</v>
      </c>
      <c r="EH35">
        <v>985.79999995231628</v>
      </c>
      <c r="EI35">
        <v>0</v>
      </c>
      <c r="EJ35">
        <v>733.3914615384615</v>
      </c>
      <c r="EK35">
        <v>-1.6575726517311899</v>
      </c>
      <c r="EL35">
        <v>132.93675198539211</v>
      </c>
      <c r="EM35">
        <v>18805.992307692311</v>
      </c>
      <c r="EN35">
        <v>15</v>
      </c>
      <c r="EO35">
        <v>1657769166.5</v>
      </c>
      <c r="EP35" t="s">
        <v>458</v>
      </c>
      <c r="EQ35">
        <v>1657769166.5</v>
      </c>
      <c r="ER35">
        <v>1657696036.5999999</v>
      </c>
      <c r="ES35">
        <v>16</v>
      </c>
      <c r="ET35">
        <v>-2.5999999999999999E-2</v>
      </c>
      <c r="EU35">
        <v>3.0000000000000001E-3</v>
      </c>
      <c r="EV35">
        <v>7.9950000000000001</v>
      </c>
      <c r="EW35">
        <v>1.349</v>
      </c>
      <c r="EX35">
        <v>200</v>
      </c>
      <c r="EY35">
        <v>19</v>
      </c>
      <c r="EZ35">
        <v>0.28000000000000003</v>
      </c>
      <c r="FA35">
        <v>0.02</v>
      </c>
      <c r="FB35">
        <v>-7.7129685365853664</v>
      </c>
      <c r="FC35">
        <v>0.5279657142857227</v>
      </c>
      <c r="FD35">
        <v>6.4122986881764224E-2</v>
      </c>
      <c r="FE35">
        <v>0</v>
      </c>
      <c r="FF35">
        <v>3.135549756097562</v>
      </c>
      <c r="FG35">
        <v>7.8436515679440211E-2</v>
      </c>
      <c r="FH35">
        <v>8.6525060483146187E-3</v>
      </c>
      <c r="FI35">
        <v>1</v>
      </c>
      <c r="FJ35">
        <v>1</v>
      </c>
      <c r="FK35">
        <v>2</v>
      </c>
      <c r="FL35" t="s">
        <v>408</v>
      </c>
      <c r="FM35">
        <v>3.1797</v>
      </c>
      <c r="FN35">
        <v>2.7688700000000002</v>
      </c>
      <c r="FO35">
        <v>5.3203100000000003E-2</v>
      </c>
      <c r="FP35">
        <v>5.7543900000000002E-2</v>
      </c>
      <c r="FQ35">
        <v>0.112835</v>
      </c>
      <c r="FR35">
        <v>0.108055</v>
      </c>
      <c r="FS35">
        <v>29958.3</v>
      </c>
      <c r="FT35">
        <v>23435.4</v>
      </c>
      <c r="FU35">
        <v>29696.6</v>
      </c>
      <c r="FV35">
        <v>24309.200000000001</v>
      </c>
      <c r="FW35">
        <v>34094.400000000001</v>
      </c>
      <c r="FX35">
        <v>31653.9</v>
      </c>
      <c r="FY35">
        <v>42258.1</v>
      </c>
      <c r="FZ35">
        <v>39661.9</v>
      </c>
      <c r="GA35">
        <v>2.19177</v>
      </c>
      <c r="GB35">
        <v>1.92327</v>
      </c>
      <c r="GC35">
        <v>0.13609599999999999</v>
      </c>
      <c r="GD35">
        <v>0</v>
      </c>
      <c r="GE35">
        <v>24.299099999999999</v>
      </c>
      <c r="GF35">
        <v>999.9</v>
      </c>
      <c r="GG35">
        <v>59.4</v>
      </c>
      <c r="GH35">
        <v>30.3</v>
      </c>
      <c r="GI35">
        <v>25.427</v>
      </c>
      <c r="GJ35">
        <v>33.7119</v>
      </c>
      <c r="GK35">
        <v>39.479199999999999</v>
      </c>
      <c r="GL35">
        <v>1</v>
      </c>
      <c r="GM35">
        <v>-0.13200999999999999</v>
      </c>
      <c r="GN35">
        <v>-0.23563999999999999</v>
      </c>
      <c r="GO35">
        <v>20.2639</v>
      </c>
      <c r="GP35">
        <v>5.2234299999999996</v>
      </c>
      <c r="GQ35">
        <v>11.908099999999999</v>
      </c>
      <c r="GR35">
        <v>4.9642499999999998</v>
      </c>
      <c r="GS35">
        <v>3.2913999999999999</v>
      </c>
      <c r="GT35">
        <v>9999</v>
      </c>
      <c r="GU35">
        <v>9999</v>
      </c>
      <c r="GV35">
        <v>9999</v>
      </c>
      <c r="GW35">
        <v>999.9</v>
      </c>
      <c r="GX35">
        <v>1.8768899999999999</v>
      </c>
      <c r="GY35">
        <v>1.8751599999999999</v>
      </c>
      <c r="GZ35">
        <v>1.8738300000000001</v>
      </c>
      <c r="HA35">
        <v>1.8730199999999999</v>
      </c>
      <c r="HB35">
        <v>1.8745400000000001</v>
      </c>
      <c r="HC35">
        <v>1.86951</v>
      </c>
      <c r="HD35">
        <v>1.8736900000000001</v>
      </c>
      <c r="HE35">
        <v>1.8788100000000001</v>
      </c>
      <c r="HF35">
        <v>0</v>
      </c>
      <c r="HG35">
        <v>0</v>
      </c>
      <c r="HH35">
        <v>0</v>
      </c>
      <c r="HI35">
        <v>0</v>
      </c>
      <c r="HJ35" t="s">
        <v>402</v>
      </c>
      <c r="HK35" t="s">
        <v>403</v>
      </c>
      <c r="HL35" t="s">
        <v>404</v>
      </c>
      <c r="HM35" t="s">
        <v>405</v>
      </c>
      <c r="HN35" t="s">
        <v>405</v>
      </c>
      <c r="HO35" t="s">
        <v>404</v>
      </c>
      <c r="HP35">
        <v>0</v>
      </c>
      <c r="HQ35">
        <v>100</v>
      </c>
      <c r="HR35">
        <v>100</v>
      </c>
      <c r="HS35">
        <v>7.9950000000000001</v>
      </c>
      <c r="HT35">
        <v>1.8314999999999999</v>
      </c>
      <c r="HU35">
        <v>6.2508003294359922</v>
      </c>
      <c r="HV35">
        <v>1.0206238100444329E-2</v>
      </c>
      <c r="HW35">
        <v>-5.3534552000986537E-6</v>
      </c>
      <c r="HX35">
        <v>1.2259479288304689E-9</v>
      </c>
      <c r="HY35">
        <v>0.68597615408841806</v>
      </c>
      <c r="HZ35">
        <v>6.7986658236529288E-2</v>
      </c>
      <c r="IA35">
        <v>-1.48167319548361E-3</v>
      </c>
      <c r="IB35">
        <v>3.6941082955141072E-5</v>
      </c>
      <c r="IC35">
        <v>-1</v>
      </c>
      <c r="ID35">
        <v>1969</v>
      </c>
      <c r="IE35">
        <v>0</v>
      </c>
      <c r="IF35">
        <v>20</v>
      </c>
      <c r="IG35">
        <v>1.3</v>
      </c>
      <c r="IH35">
        <v>1218.5</v>
      </c>
      <c r="II35">
        <v>0.59448199999999995</v>
      </c>
      <c r="IJ35">
        <v>2.4426299999999999</v>
      </c>
      <c r="IK35">
        <v>1.42578</v>
      </c>
      <c r="IL35">
        <v>2.2790499999999998</v>
      </c>
      <c r="IM35">
        <v>1.5478499999999999</v>
      </c>
      <c r="IN35">
        <v>2.3645</v>
      </c>
      <c r="IO35">
        <v>33.6479</v>
      </c>
      <c r="IP35">
        <v>15.357900000000001</v>
      </c>
      <c r="IQ35">
        <v>18</v>
      </c>
      <c r="IR35">
        <v>628.89099999999996</v>
      </c>
      <c r="IS35">
        <v>440.78399999999999</v>
      </c>
      <c r="IT35">
        <v>25.001200000000001</v>
      </c>
      <c r="IU35">
        <v>25.664899999999999</v>
      </c>
      <c r="IV35">
        <v>30.001300000000001</v>
      </c>
      <c r="IW35">
        <v>25.642399999999999</v>
      </c>
      <c r="IX35">
        <v>25.614999999999998</v>
      </c>
      <c r="IY35">
        <v>11.9162</v>
      </c>
      <c r="IZ35">
        <v>24.645900000000001</v>
      </c>
      <c r="JA35">
        <v>80.241399999999999</v>
      </c>
      <c r="JB35">
        <v>25</v>
      </c>
      <c r="JC35">
        <v>200</v>
      </c>
      <c r="JD35">
        <v>20.110800000000001</v>
      </c>
      <c r="JE35">
        <v>98.532200000000003</v>
      </c>
      <c r="JF35">
        <v>100.907</v>
      </c>
    </row>
    <row r="36" spans="1:266" x14ac:dyDescent="0.2">
      <c r="A36">
        <v>20</v>
      </c>
      <c r="B36">
        <v>1657769242.5</v>
      </c>
      <c r="C36">
        <v>2731.5</v>
      </c>
      <c r="D36" t="s">
        <v>459</v>
      </c>
      <c r="E36" t="s">
        <v>460</v>
      </c>
      <c r="F36" t="s">
        <v>394</v>
      </c>
      <c r="H36" t="s">
        <v>395</v>
      </c>
      <c r="I36" t="s">
        <v>396</v>
      </c>
      <c r="J36" t="s">
        <v>449</v>
      </c>
      <c r="K36">
        <v>1657769242.5</v>
      </c>
      <c r="L36">
        <f t="shared" si="0"/>
        <v>3.4916726651131515E-3</v>
      </c>
      <c r="M36">
        <f t="shared" si="1"/>
        <v>3.4916726651131516</v>
      </c>
      <c r="N36">
        <f t="shared" si="2"/>
        <v>2.0523016835523356</v>
      </c>
      <c r="O36">
        <f t="shared" si="3"/>
        <v>97.572099999999992</v>
      </c>
      <c r="P36">
        <f t="shared" si="4"/>
        <v>83.56667591418244</v>
      </c>
      <c r="Q36">
        <f t="shared" si="5"/>
        <v>8.4705335384186871</v>
      </c>
      <c r="R36">
        <f t="shared" si="6"/>
        <v>9.8901594017295995</v>
      </c>
      <c r="S36">
        <f t="shared" si="7"/>
        <v>0.28793976968931645</v>
      </c>
      <c r="T36">
        <f t="shared" si="8"/>
        <v>2.1251663040082813</v>
      </c>
      <c r="U36">
        <f t="shared" si="9"/>
        <v>0.26788958704461657</v>
      </c>
      <c r="V36">
        <f t="shared" si="10"/>
        <v>0.16911593146091292</v>
      </c>
      <c r="W36">
        <f t="shared" si="11"/>
        <v>241.72842707552445</v>
      </c>
      <c r="X36">
        <f t="shared" si="12"/>
        <v>27.017686867124958</v>
      </c>
      <c r="Y36">
        <f t="shared" si="13"/>
        <v>27.017686867124958</v>
      </c>
      <c r="Z36">
        <f t="shared" si="14"/>
        <v>3.5828793867033428</v>
      </c>
      <c r="AA36">
        <f t="shared" si="15"/>
        <v>66.879897105032526</v>
      </c>
      <c r="AB36">
        <f t="shared" si="16"/>
        <v>2.3000587570464002</v>
      </c>
      <c r="AC36">
        <f t="shared" si="17"/>
        <v>3.4390883607883529</v>
      </c>
      <c r="AD36">
        <f t="shared" si="18"/>
        <v>1.2828206296569427</v>
      </c>
      <c r="AE36">
        <f t="shared" si="19"/>
        <v>-153.98276453148998</v>
      </c>
      <c r="AF36">
        <f t="shared" si="20"/>
        <v>-79.706211935015006</v>
      </c>
      <c r="AG36">
        <f t="shared" si="21"/>
        <v>-8.0675221073596184</v>
      </c>
      <c r="AH36">
        <f t="shared" si="22"/>
        <v>-2.8071498340153767E-2</v>
      </c>
      <c r="AI36">
        <v>0</v>
      </c>
      <c r="AJ36">
        <v>0</v>
      </c>
      <c r="AK36">
        <f t="shared" si="23"/>
        <v>1</v>
      </c>
      <c r="AL36">
        <f t="shared" si="24"/>
        <v>0</v>
      </c>
      <c r="AM36">
        <f t="shared" si="25"/>
        <v>31182.455376096947</v>
      </c>
      <c r="AN36" t="s">
        <v>398</v>
      </c>
      <c r="AO36" t="s">
        <v>398</v>
      </c>
      <c r="AP36">
        <v>0</v>
      </c>
      <c r="AQ36">
        <v>0</v>
      </c>
      <c r="AR36" t="e">
        <f t="shared" si="26"/>
        <v>#DIV/0!</v>
      </c>
      <c r="AS36">
        <v>0</v>
      </c>
      <c r="AT36" t="s">
        <v>398</v>
      </c>
      <c r="AU36" t="s">
        <v>398</v>
      </c>
      <c r="AV36">
        <v>0</v>
      </c>
      <c r="AW36">
        <v>0</v>
      </c>
      <c r="AX36" t="e">
        <f t="shared" si="27"/>
        <v>#DIV/0!</v>
      </c>
      <c r="AY36">
        <v>0.5</v>
      </c>
      <c r="AZ36">
        <f t="shared" si="28"/>
        <v>1261.1610005572663</v>
      </c>
      <c r="BA36">
        <f t="shared" si="29"/>
        <v>2.0523016835523356</v>
      </c>
      <c r="BB36" t="e">
        <f t="shared" si="30"/>
        <v>#DIV/0!</v>
      </c>
      <c r="BC36">
        <f t="shared" si="31"/>
        <v>1.6273114080164941E-3</v>
      </c>
      <c r="BD36" t="e">
        <f t="shared" si="32"/>
        <v>#DIV/0!</v>
      </c>
      <c r="BE36" t="e">
        <f t="shared" si="33"/>
        <v>#DIV/0!</v>
      </c>
      <c r="BF36" t="s">
        <v>398</v>
      </c>
      <c r="BG36">
        <v>0</v>
      </c>
      <c r="BH36" t="e">
        <f t="shared" si="34"/>
        <v>#DIV/0!</v>
      </c>
      <c r="BI36" t="e">
        <f t="shared" si="35"/>
        <v>#DIV/0!</v>
      </c>
      <c r="BJ36" t="e">
        <f t="shared" si="36"/>
        <v>#DIV/0!</v>
      </c>
      <c r="BK36" t="e">
        <f t="shared" si="37"/>
        <v>#DIV/0!</v>
      </c>
      <c r="BL36" t="e">
        <f t="shared" si="38"/>
        <v>#DIV/0!</v>
      </c>
      <c r="BM36" t="e">
        <f t="shared" si="39"/>
        <v>#DIV/0!</v>
      </c>
      <c r="BN36" t="e">
        <f t="shared" si="40"/>
        <v>#DIV/0!</v>
      </c>
      <c r="BO36" t="e">
        <f t="shared" si="41"/>
        <v>#DIV/0!</v>
      </c>
      <c r="BP36">
        <v>13</v>
      </c>
      <c r="BQ36">
        <v>300</v>
      </c>
      <c r="BR36">
        <v>300</v>
      </c>
      <c r="BS36">
        <v>300</v>
      </c>
      <c r="BT36">
        <v>10425.4</v>
      </c>
      <c r="BU36">
        <v>895.55</v>
      </c>
      <c r="BV36">
        <v>-7.3520800000000004E-3</v>
      </c>
      <c r="BW36">
        <v>-2.31</v>
      </c>
      <c r="BX36" t="s">
        <v>398</v>
      </c>
      <c r="BY36" t="s">
        <v>398</v>
      </c>
      <c r="BZ36" t="s">
        <v>398</v>
      </c>
      <c r="CA36" t="s">
        <v>398</v>
      </c>
      <c r="CB36" t="s">
        <v>398</v>
      </c>
      <c r="CC36" t="s">
        <v>398</v>
      </c>
      <c r="CD36" t="s">
        <v>398</v>
      </c>
      <c r="CE36" t="s">
        <v>398</v>
      </c>
      <c r="CF36" t="s">
        <v>398</v>
      </c>
      <c r="CG36" t="s">
        <v>398</v>
      </c>
      <c r="CH36">
        <f t="shared" si="42"/>
        <v>1499.94</v>
      </c>
      <c r="CI36">
        <f t="shared" si="43"/>
        <v>1261.1610005572663</v>
      </c>
      <c r="CJ36">
        <f t="shared" si="44"/>
        <v>0.84080763267681791</v>
      </c>
      <c r="CK36">
        <f t="shared" si="45"/>
        <v>0.16115873106625894</v>
      </c>
      <c r="CL36">
        <v>6</v>
      </c>
      <c r="CM36">
        <v>0.5</v>
      </c>
      <c r="CN36" t="s">
        <v>399</v>
      </c>
      <c r="CO36">
        <v>2</v>
      </c>
      <c r="CP36">
        <v>1657769242.5</v>
      </c>
      <c r="CQ36">
        <v>97.572099999999992</v>
      </c>
      <c r="CR36">
        <v>99.963800000000006</v>
      </c>
      <c r="CS36">
        <v>22.691400000000002</v>
      </c>
      <c r="CT36">
        <v>19.280799999999999</v>
      </c>
      <c r="CU36">
        <v>90.353099999999998</v>
      </c>
      <c r="CV36">
        <v>20.8948</v>
      </c>
      <c r="CW36">
        <v>600.32399999999996</v>
      </c>
      <c r="CX36">
        <v>101.262</v>
      </c>
      <c r="CY36">
        <v>0.100576</v>
      </c>
      <c r="CZ36">
        <v>26.321999999999999</v>
      </c>
      <c r="DA36">
        <v>26.383199999999999</v>
      </c>
      <c r="DB36">
        <v>999.9</v>
      </c>
      <c r="DC36">
        <v>0</v>
      </c>
      <c r="DD36">
        <v>0</v>
      </c>
      <c r="DE36">
        <v>5893.75</v>
      </c>
      <c r="DF36">
        <v>0</v>
      </c>
      <c r="DG36">
        <v>1522.53</v>
      </c>
      <c r="DH36">
        <v>-2.5068299999999999</v>
      </c>
      <c r="DI36">
        <v>99.719700000000003</v>
      </c>
      <c r="DJ36">
        <v>101.929</v>
      </c>
      <c r="DK36">
        <v>3.4106000000000001</v>
      </c>
      <c r="DL36">
        <v>99.963800000000006</v>
      </c>
      <c r="DM36">
        <v>19.280799999999999</v>
      </c>
      <c r="DN36">
        <v>2.2977799999999999</v>
      </c>
      <c r="DO36">
        <v>1.95241</v>
      </c>
      <c r="DP36">
        <v>19.660799999999998</v>
      </c>
      <c r="DQ36">
        <v>17.063600000000001</v>
      </c>
      <c r="DR36">
        <v>1499.94</v>
      </c>
      <c r="DS36">
        <v>0.97299100000000005</v>
      </c>
      <c r="DT36">
        <v>2.7008799999999999E-2</v>
      </c>
      <c r="DU36">
        <v>0</v>
      </c>
      <c r="DV36">
        <v>747.58699999999999</v>
      </c>
      <c r="DW36">
        <v>4.9993100000000004</v>
      </c>
      <c r="DX36">
        <v>18765.2</v>
      </c>
      <c r="DY36">
        <v>13258.7</v>
      </c>
      <c r="DZ36">
        <v>36.5</v>
      </c>
      <c r="EA36">
        <v>37.936999999999998</v>
      </c>
      <c r="EB36">
        <v>36.875</v>
      </c>
      <c r="EC36">
        <v>37.625</v>
      </c>
      <c r="ED36">
        <v>38.125</v>
      </c>
      <c r="EE36">
        <v>1454.56</v>
      </c>
      <c r="EF36">
        <v>40.380000000000003</v>
      </c>
      <c r="EG36">
        <v>0</v>
      </c>
      <c r="EH36">
        <v>1080</v>
      </c>
      <c r="EI36">
        <v>0</v>
      </c>
      <c r="EJ36">
        <v>747.09595999999988</v>
      </c>
      <c r="EK36">
        <v>3.1512307729487752</v>
      </c>
      <c r="EL36">
        <v>-233.16923163487351</v>
      </c>
      <c r="EM36">
        <v>18744.32</v>
      </c>
      <c r="EN36">
        <v>15</v>
      </c>
      <c r="EO36">
        <v>1657769259</v>
      </c>
      <c r="EP36" t="s">
        <v>461</v>
      </c>
      <c r="EQ36">
        <v>1657769259</v>
      </c>
      <c r="ER36">
        <v>1657696036.5999999</v>
      </c>
      <c r="ES36">
        <v>17</v>
      </c>
      <c r="ET36">
        <v>9.1999999999999998E-2</v>
      </c>
      <c r="EU36">
        <v>3.0000000000000001E-3</v>
      </c>
      <c r="EV36">
        <v>7.2190000000000003</v>
      </c>
      <c r="EW36">
        <v>1.349</v>
      </c>
      <c r="EX36">
        <v>100</v>
      </c>
      <c r="EY36">
        <v>19</v>
      </c>
      <c r="EZ36">
        <v>0.24</v>
      </c>
      <c r="FA36">
        <v>0.02</v>
      </c>
      <c r="FB36">
        <v>-2.5242127499999998</v>
      </c>
      <c r="FC36">
        <v>2.7416622889308559E-2</v>
      </c>
      <c r="FD36">
        <v>1.26566128935628E-2</v>
      </c>
      <c r="FE36">
        <v>1</v>
      </c>
      <c r="FF36">
        <v>3.3993077500000002</v>
      </c>
      <c r="FG36">
        <v>-2.8269793621015409E-3</v>
      </c>
      <c r="FH36">
        <v>2.077708599485259E-2</v>
      </c>
      <c r="FI36">
        <v>1</v>
      </c>
      <c r="FJ36">
        <v>2</v>
      </c>
      <c r="FK36">
        <v>2</v>
      </c>
      <c r="FL36" t="s">
        <v>401</v>
      </c>
      <c r="FM36">
        <v>3.1799499999999998</v>
      </c>
      <c r="FN36">
        <v>2.76925</v>
      </c>
      <c r="FO36">
        <v>2.7078899999999999E-2</v>
      </c>
      <c r="FP36">
        <v>3.0052800000000001E-2</v>
      </c>
      <c r="FQ36">
        <v>0.110447</v>
      </c>
      <c r="FR36">
        <v>0.104502</v>
      </c>
      <c r="FS36">
        <v>30774.7</v>
      </c>
      <c r="FT36">
        <v>24114</v>
      </c>
      <c r="FU36">
        <v>29687.5</v>
      </c>
      <c r="FV36">
        <v>24304.7</v>
      </c>
      <c r="FW36">
        <v>34177</v>
      </c>
      <c r="FX36">
        <v>31775.7</v>
      </c>
      <c r="FY36">
        <v>42244.4</v>
      </c>
      <c r="FZ36">
        <v>39654.699999999997</v>
      </c>
      <c r="GA36">
        <v>2.1898499999999999</v>
      </c>
      <c r="GB36">
        <v>1.9189499999999999</v>
      </c>
      <c r="GC36">
        <v>0.12231599999999999</v>
      </c>
      <c r="GD36">
        <v>0</v>
      </c>
      <c r="GE36">
        <v>24.377600000000001</v>
      </c>
      <c r="GF36">
        <v>999.9</v>
      </c>
      <c r="GG36">
        <v>59.7</v>
      </c>
      <c r="GH36">
        <v>30.4</v>
      </c>
      <c r="GI36">
        <v>25.700700000000001</v>
      </c>
      <c r="GJ36">
        <v>33.561900000000001</v>
      </c>
      <c r="GK36">
        <v>39.206699999999998</v>
      </c>
      <c r="GL36">
        <v>1</v>
      </c>
      <c r="GM36">
        <v>-0.11916400000000001</v>
      </c>
      <c r="GN36">
        <v>-0.235537</v>
      </c>
      <c r="GO36">
        <v>20.264800000000001</v>
      </c>
      <c r="GP36">
        <v>5.2282200000000003</v>
      </c>
      <c r="GQ36">
        <v>11.908099999999999</v>
      </c>
      <c r="GR36">
        <v>4.9638999999999998</v>
      </c>
      <c r="GS36">
        <v>3.2919999999999998</v>
      </c>
      <c r="GT36">
        <v>9999</v>
      </c>
      <c r="GU36">
        <v>9999</v>
      </c>
      <c r="GV36">
        <v>9999</v>
      </c>
      <c r="GW36">
        <v>999.9</v>
      </c>
      <c r="GX36">
        <v>1.8769400000000001</v>
      </c>
      <c r="GY36">
        <v>1.8752599999999999</v>
      </c>
      <c r="GZ36">
        <v>1.8738300000000001</v>
      </c>
      <c r="HA36">
        <v>1.8730199999999999</v>
      </c>
      <c r="HB36">
        <v>1.8745400000000001</v>
      </c>
      <c r="HC36">
        <v>1.86951</v>
      </c>
      <c r="HD36">
        <v>1.8737200000000001</v>
      </c>
      <c r="HE36">
        <v>1.8788100000000001</v>
      </c>
      <c r="HF36">
        <v>0</v>
      </c>
      <c r="HG36">
        <v>0</v>
      </c>
      <c r="HH36">
        <v>0</v>
      </c>
      <c r="HI36">
        <v>0</v>
      </c>
      <c r="HJ36" t="s">
        <v>402</v>
      </c>
      <c r="HK36" t="s">
        <v>403</v>
      </c>
      <c r="HL36" t="s">
        <v>404</v>
      </c>
      <c r="HM36" t="s">
        <v>405</v>
      </c>
      <c r="HN36" t="s">
        <v>405</v>
      </c>
      <c r="HO36" t="s">
        <v>404</v>
      </c>
      <c r="HP36">
        <v>0</v>
      </c>
      <c r="HQ36">
        <v>100</v>
      </c>
      <c r="HR36">
        <v>100</v>
      </c>
      <c r="HS36">
        <v>7.2190000000000003</v>
      </c>
      <c r="HT36">
        <v>1.7966</v>
      </c>
      <c r="HU36">
        <v>6.2244359366406066</v>
      </c>
      <c r="HV36">
        <v>1.0206238100444329E-2</v>
      </c>
      <c r="HW36">
        <v>-5.3534552000986537E-6</v>
      </c>
      <c r="HX36">
        <v>1.2259479288304689E-9</v>
      </c>
      <c r="HY36">
        <v>0.68597615408841806</v>
      </c>
      <c r="HZ36">
        <v>6.7986658236529288E-2</v>
      </c>
      <c r="IA36">
        <v>-1.48167319548361E-3</v>
      </c>
      <c r="IB36">
        <v>3.6941082955141072E-5</v>
      </c>
      <c r="IC36">
        <v>-1</v>
      </c>
      <c r="ID36">
        <v>1969</v>
      </c>
      <c r="IE36">
        <v>0</v>
      </c>
      <c r="IF36">
        <v>20</v>
      </c>
      <c r="IG36">
        <v>1.3</v>
      </c>
      <c r="IH36">
        <v>1220.0999999999999</v>
      </c>
      <c r="II36">
        <v>0.36010700000000001</v>
      </c>
      <c r="IJ36">
        <v>2.4597199999999999</v>
      </c>
      <c r="IK36">
        <v>1.42578</v>
      </c>
      <c r="IL36">
        <v>2.2790499999999998</v>
      </c>
      <c r="IM36">
        <v>1.5478499999999999</v>
      </c>
      <c r="IN36">
        <v>2.3913600000000002</v>
      </c>
      <c r="IO36">
        <v>33.760599999999997</v>
      </c>
      <c r="IP36">
        <v>15.3491</v>
      </c>
      <c r="IQ36">
        <v>18</v>
      </c>
      <c r="IR36">
        <v>629.02599999999995</v>
      </c>
      <c r="IS36">
        <v>439.24099999999999</v>
      </c>
      <c r="IT36">
        <v>24.9986</v>
      </c>
      <c r="IU36">
        <v>25.824400000000001</v>
      </c>
      <c r="IV36">
        <v>30</v>
      </c>
      <c r="IW36">
        <v>25.783200000000001</v>
      </c>
      <c r="IX36">
        <v>25.7362</v>
      </c>
      <c r="IY36">
        <v>7.2365199999999996</v>
      </c>
      <c r="IZ36">
        <v>29.0002</v>
      </c>
      <c r="JA36">
        <v>78.991399999999999</v>
      </c>
      <c r="JB36">
        <v>25</v>
      </c>
      <c r="JC36">
        <v>100</v>
      </c>
      <c r="JD36">
        <v>19.298200000000001</v>
      </c>
      <c r="JE36">
        <v>98.501000000000005</v>
      </c>
      <c r="JF36">
        <v>100.88800000000001</v>
      </c>
    </row>
    <row r="37" spans="1:266" x14ac:dyDescent="0.2">
      <c r="A37">
        <v>21</v>
      </c>
      <c r="B37">
        <v>1657769335</v>
      </c>
      <c r="C37">
        <v>2824</v>
      </c>
      <c r="D37" t="s">
        <v>462</v>
      </c>
      <c r="E37" t="s">
        <v>463</v>
      </c>
      <c r="F37" t="s">
        <v>394</v>
      </c>
      <c r="H37" t="s">
        <v>395</v>
      </c>
      <c r="I37" t="s">
        <v>396</v>
      </c>
      <c r="J37" t="s">
        <v>449</v>
      </c>
      <c r="K37">
        <v>1657769335</v>
      </c>
      <c r="L37">
        <f t="shared" si="0"/>
        <v>3.5541580438834663E-3</v>
      </c>
      <c r="M37">
        <f t="shared" si="1"/>
        <v>3.5541580438834663</v>
      </c>
      <c r="N37">
        <f t="shared" si="2"/>
        <v>-0.55521628887766283</v>
      </c>
      <c r="O37">
        <f t="shared" si="3"/>
        <v>50.336300000000001</v>
      </c>
      <c r="P37">
        <f t="shared" si="4"/>
        <v>52.553079718548879</v>
      </c>
      <c r="Q37">
        <f t="shared" si="5"/>
        <v>5.3263637822215042</v>
      </c>
      <c r="R37">
        <f t="shared" si="6"/>
        <v>5.1016885534950998</v>
      </c>
      <c r="S37">
        <f t="shared" si="7"/>
        <v>0.28570493310641781</v>
      </c>
      <c r="T37">
        <f t="shared" si="8"/>
        <v>2.146205310067447</v>
      </c>
      <c r="U37">
        <f t="shared" si="9"/>
        <v>0.26613273935646298</v>
      </c>
      <c r="V37">
        <f t="shared" si="10"/>
        <v>0.16797958204119245</v>
      </c>
      <c r="W37">
        <f t="shared" si="11"/>
        <v>241.76774807507888</v>
      </c>
      <c r="X37">
        <f t="shared" si="12"/>
        <v>26.983246621680184</v>
      </c>
      <c r="Y37">
        <f t="shared" si="13"/>
        <v>26.983246621680184</v>
      </c>
      <c r="Z37">
        <f t="shared" si="14"/>
        <v>3.5756394285087931</v>
      </c>
      <c r="AA37">
        <f t="shared" si="15"/>
        <v>65.773093296992997</v>
      </c>
      <c r="AB37">
        <f t="shared" si="16"/>
        <v>2.2610736210006999</v>
      </c>
      <c r="AC37">
        <f t="shared" si="17"/>
        <v>3.4376878259184314</v>
      </c>
      <c r="AD37">
        <f t="shared" si="18"/>
        <v>1.3145658075080933</v>
      </c>
      <c r="AE37">
        <f t="shared" si="19"/>
        <v>-156.73836973526087</v>
      </c>
      <c r="AF37">
        <f t="shared" si="20"/>
        <v>-77.308720452289137</v>
      </c>
      <c r="AG37">
        <f t="shared" si="21"/>
        <v>-7.7465480574314416</v>
      </c>
      <c r="AH37">
        <f t="shared" si="22"/>
        <v>-2.5890169902581306E-2</v>
      </c>
      <c r="AI37">
        <v>0</v>
      </c>
      <c r="AJ37">
        <v>0</v>
      </c>
      <c r="AK37">
        <f t="shared" si="23"/>
        <v>1</v>
      </c>
      <c r="AL37">
        <f t="shared" si="24"/>
        <v>0</v>
      </c>
      <c r="AM37">
        <f t="shared" si="25"/>
        <v>31725.303584612146</v>
      </c>
      <c r="AN37" t="s">
        <v>398</v>
      </c>
      <c r="AO37" t="s">
        <v>398</v>
      </c>
      <c r="AP37">
        <v>0</v>
      </c>
      <c r="AQ37">
        <v>0</v>
      </c>
      <c r="AR37" t="e">
        <f t="shared" si="26"/>
        <v>#DIV/0!</v>
      </c>
      <c r="AS37">
        <v>0</v>
      </c>
      <c r="AT37" t="s">
        <v>398</v>
      </c>
      <c r="AU37" t="s">
        <v>398</v>
      </c>
      <c r="AV37">
        <v>0</v>
      </c>
      <c r="AW37">
        <v>0</v>
      </c>
      <c r="AX37" t="e">
        <f t="shared" si="27"/>
        <v>#DIV/0!</v>
      </c>
      <c r="AY37">
        <v>0.5</v>
      </c>
      <c r="AZ37">
        <f t="shared" si="28"/>
        <v>1261.3707005570359</v>
      </c>
      <c r="BA37">
        <f t="shared" si="29"/>
        <v>-0.55521628887766283</v>
      </c>
      <c r="BB37" t="e">
        <f t="shared" si="30"/>
        <v>#DIV/0!</v>
      </c>
      <c r="BC37">
        <f t="shared" si="31"/>
        <v>-4.4016900712254763E-4</v>
      </c>
      <c r="BD37" t="e">
        <f t="shared" si="32"/>
        <v>#DIV/0!</v>
      </c>
      <c r="BE37" t="e">
        <f t="shared" si="33"/>
        <v>#DIV/0!</v>
      </c>
      <c r="BF37" t="s">
        <v>398</v>
      </c>
      <c r="BG37">
        <v>0</v>
      </c>
      <c r="BH37" t="e">
        <f t="shared" si="34"/>
        <v>#DIV/0!</v>
      </c>
      <c r="BI37" t="e">
        <f t="shared" si="35"/>
        <v>#DIV/0!</v>
      </c>
      <c r="BJ37" t="e">
        <f t="shared" si="36"/>
        <v>#DIV/0!</v>
      </c>
      <c r="BK37" t="e">
        <f t="shared" si="37"/>
        <v>#DIV/0!</v>
      </c>
      <c r="BL37" t="e">
        <f t="shared" si="38"/>
        <v>#DIV/0!</v>
      </c>
      <c r="BM37" t="e">
        <f t="shared" si="39"/>
        <v>#DIV/0!</v>
      </c>
      <c r="BN37" t="e">
        <f t="shared" si="40"/>
        <v>#DIV/0!</v>
      </c>
      <c r="BO37" t="e">
        <f t="shared" si="41"/>
        <v>#DIV/0!</v>
      </c>
      <c r="BP37">
        <v>13</v>
      </c>
      <c r="BQ37">
        <v>300</v>
      </c>
      <c r="BR37">
        <v>300</v>
      </c>
      <c r="BS37">
        <v>300</v>
      </c>
      <c r="BT37">
        <v>10425.4</v>
      </c>
      <c r="BU37">
        <v>895.55</v>
      </c>
      <c r="BV37">
        <v>-7.3520800000000004E-3</v>
      </c>
      <c r="BW37">
        <v>-2.31</v>
      </c>
      <c r="BX37" t="s">
        <v>398</v>
      </c>
      <c r="BY37" t="s">
        <v>398</v>
      </c>
      <c r="BZ37" t="s">
        <v>398</v>
      </c>
      <c r="CA37" t="s">
        <v>398</v>
      </c>
      <c r="CB37" t="s">
        <v>398</v>
      </c>
      <c r="CC37" t="s">
        <v>398</v>
      </c>
      <c r="CD37" t="s">
        <v>398</v>
      </c>
      <c r="CE37" t="s">
        <v>398</v>
      </c>
      <c r="CF37" t="s">
        <v>398</v>
      </c>
      <c r="CG37" t="s">
        <v>398</v>
      </c>
      <c r="CH37">
        <f t="shared" si="42"/>
        <v>1500.19</v>
      </c>
      <c r="CI37">
        <f t="shared" si="43"/>
        <v>1261.3707005570359</v>
      </c>
      <c r="CJ37">
        <f t="shared" si="44"/>
        <v>0.84080729811359611</v>
      </c>
      <c r="CK37">
        <f t="shared" si="45"/>
        <v>0.16115808535924042</v>
      </c>
      <c r="CL37">
        <v>6</v>
      </c>
      <c r="CM37">
        <v>0.5</v>
      </c>
      <c r="CN37" t="s">
        <v>399</v>
      </c>
      <c r="CO37">
        <v>2</v>
      </c>
      <c r="CP37">
        <v>1657769335</v>
      </c>
      <c r="CQ37">
        <v>50.336300000000001</v>
      </c>
      <c r="CR37">
        <v>49.9602</v>
      </c>
      <c r="CS37">
        <v>22.309100000000001</v>
      </c>
      <c r="CT37">
        <v>18.836200000000002</v>
      </c>
      <c r="CU37">
        <v>43.2483</v>
      </c>
      <c r="CV37">
        <v>20.5321</v>
      </c>
      <c r="CW37">
        <v>600.34</v>
      </c>
      <c r="CX37">
        <v>101.252</v>
      </c>
      <c r="CY37">
        <v>0.100077</v>
      </c>
      <c r="CZ37">
        <v>26.315100000000001</v>
      </c>
      <c r="DA37">
        <v>26.396000000000001</v>
      </c>
      <c r="DB37">
        <v>999.9</v>
      </c>
      <c r="DC37">
        <v>0</v>
      </c>
      <c r="DD37">
        <v>0</v>
      </c>
      <c r="DE37">
        <v>5987.5</v>
      </c>
      <c r="DF37">
        <v>0</v>
      </c>
      <c r="DG37">
        <v>1527.54</v>
      </c>
      <c r="DH37">
        <v>3.6018399999999999E-2</v>
      </c>
      <c r="DI37">
        <v>51.137099999999997</v>
      </c>
      <c r="DJ37">
        <v>50.9193</v>
      </c>
      <c r="DK37">
        <v>3.47295</v>
      </c>
      <c r="DL37">
        <v>49.9602</v>
      </c>
      <c r="DM37">
        <v>18.836200000000002</v>
      </c>
      <c r="DN37">
        <v>2.2588499999999998</v>
      </c>
      <c r="DO37">
        <v>1.9072100000000001</v>
      </c>
      <c r="DP37">
        <v>19.385899999999999</v>
      </c>
      <c r="DQ37">
        <v>16.694299999999998</v>
      </c>
      <c r="DR37">
        <v>1500.19</v>
      </c>
      <c r="DS37">
        <v>0.973001</v>
      </c>
      <c r="DT37">
        <v>2.69987E-2</v>
      </c>
      <c r="DU37">
        <v>0</v>
      </c>
      <c r="DV37">
        <v>754.399</v>
      </c>
      <c r="DW37">
        <v>4.9993100000000004</v>
      </c>
      <c r="DX37">
        <v>18910.8</v>
      </c>
      <c r="DY37">
        <v>13260.9</v>
      </c>
      <c r="DZ37">
        <v>37.811999999999998</v>
      </c>
      <c r="EA37">
        <v>39.811999999999998</v>
      </c>
      <c r="EB37">
        <v>38.25</v>
      </c>
      <c r="EC37">
        <v>39.125</v>
      </c>
      <c r="ED37">
        <v>39.561999999999998</v>
      </c>
      <c r="EE37">
        <v>1454.82</v>
      </c>
      <c r="EF37">
        <v>40.369999999999997</v>
      </c>
      <c r="EG37">
        <v>0</v>
      </c>
      <c r="EH37">
        <v>1172.3999998569491</v>
      </c>
      <c r="EI37">
        <v>0</v>
      </c>
      <c r="EJ37">
        <v>754.33840000000009</v>
      </c>
      <c r="EK37">
        <v>0.25284615676328598</v>
      </c>
      <c r="EL37">
        <v>-48.123081807990502</v>
      </c>
      <c r="EM37">
        <v>18743.736000000001</v>
      </c>
      <c r="EN37">
        <v>15</v>
      </c>
      <c r="EO37">
        <v>1657769353</v>
      </c>
      <c r="EP37" t="s">
        <v>464</v>
      </c>
      <c r="EQ37">
        <v>1657769353</v>
      </c>
      <c r="ER37">
        <v>1657696036.5999999</v>
      </c>
      <c r="ES37">
        <v>18</v>
      </c>
      <c r="ET37">
        <v>0.34399999999999997</v>
      </c>
      <c r="EU37">
        <v>3.0000000000000001E-3</v>
      </c>
      <c r="EV37">
        <v>7.0880000000000001</v>
      </c>
      <c r="EW37">
        <v>1.349</v>
      </c>
      <c r="EX37">
        <v>50</v>
      </c>
      <c r="EY37">
        <v>19</v>
      </c>
      <c r="EZ37">
        <v>0.2</v>
      </c>
      <c r="FA37">
        <v>0.02</v>
      </c>
      <c r="FB37">
        <v>-4.0460446482926828E-2</v>
      </c>
      <c r="FC37">
        <v>-0.13529375919303141</v>
      </c>
      <c r="FD37">
        <v>2.2807071192026331E-2</v>
      </c>
      <c r="FE37">
        <v>0</v>
      </c>
      <c r="FF37">
        <v>3.4968026829268291</v>
      </c>
      <c r="FG37">
        <v>-2.050766550521925E-2</v>
      </c>
      <c r="FH37">
        <v>2.579518314123215E-2</v>
      </c>
      <c r="FI37">
        <v>1</v>
      </c>
      <c r="FJ37">
        <v>1</v>
      </c>
      <c r="FK37">
        <v>2</v>
      </c>
      <c r="FL37" t="s">
        <v>408</v>
      </c>
      <c r="FM37">
        <v>3.1800799999999998</v>
      </c>
      <c r="FN37">
        <v>2.7692299999999999</v>
      </c>
      <c r="FO37">
        <v>1.3044699999999999E-2</v>
      </c>
      <c r="FP37">
        <v>1.5155E-2</v>
      </c>
      <c r="FQ37">
        <v>0.109093</v>
      </c>
      <c r="FR37">
        <v>0.10280599999999999</v>
      </c>
      <c r="FS37">
        <v>31228.3</v>
      </c>
      <c r="FT37">
        <v>24491.9</v>
      </c>
      <c r="FU37">
        <v>29696.1</v>
      </c>
      <c r="FV37">
        <v>24311.7</v>
      </c>
      <c r="FW37">
        <v>34237.800000000003</v>
      </c>
      <c r="FX37">
        <v>31845.4</v>
      </c>
      <c r="FY37">
        <v>42254.5</v>
      </c>
      <c r="FZ37">
        <v>39666</v>
      </c>
      <c r="GA37">
        <v>2.1901999999999999</v>
      </c>
      <c r="GB37">
        <v>1.9191</v>
      </c>
      <c r="GC37">
        <v>0.11792</v>
      </c>
      <c r="GD37">
        <v>0</v>
      </c>
      <c r="GE37">
        <v>24.462499999999999</v>
      </c>
      <c r="GF37">
        <v>999.9</v>
      </c>
      <c r="GG37">
        <v>59.8</v>
      </c>
      <c r="GH37">
        <v>30.5</v>
      </c>
      <c r="GI37">
        <v>25.893899999999999</v>
      </c>
      <c r="GJ37">
        <v>33.411900000000003</v>
      </c>
      <c r="GK37">
        <v>38.962299999999999</v>
      </c>
      <c r="GL37">
        <v>1</v>
      </c>
      <c r="GM37">
        <v>-0.12987000000000001</v>
      </c>
      <c r="GN37">
        <v>-0.34505999999999998</v>
      </c>
      <c r="GO37">
        <v>20.2668</v>
      </c>
      <c r="GP37">
        <v>5.22837</v>
      </c>
      <c r="GQ37">
        <v>11.9078</v>
      </c>
      <c r="GR37">
        <v>4.9652500000000002</v>
      </c>
      <c r="GS37">
        <v>3.2919999999999998</v>
      </c>
      <c r="GT37">
        <v>9999</v>
      </c>
      <c r="GU37">
        <v>9999</v>
      </c>
      <c r="GV37">
        <v>9999</v>
      </c>
      <c r="GW37">
        <v>999.9</v>
      </c>
      <c r="GX37">
        <v>1.8769400000000001</v>
      </c>
      <c r="GY37">
        <v>1.87527</v>
      </c>
      <c r="GZ37">
        <v>1.8737999999999999</v>
      </c>
      <c r="HA37">
        <v>1.8730199999999999</v>
      </c>
      <c r="HB37">
        <v>1.8745400000000001</v>
      </c>
      <c r="HC37">
        <v>1.86951</v>
      </c>
      <c r="HD37">
        <v>1.8737200000000001</v>
      </c>
      <c r="HE37">
        <v>1.8788100000000001</v>
      </c>
      <c r="HF37">
        <v>0</v>
      </c>
      <c r="HG37">
        <v>0</v>
      </c>
      <c r="HH37">
        <v>0</v>
      </c>
      <c r="HI37">
        <v>0</v>
      </c>
      <c r="HJ37" t="s">
        <v>402</v>
      </c>
      <c r="HK37" t="s">
        <v>403</v>
      </c>
      <c r="HL37" t="s">
        <v>404</v>
      </c>
      <c r="HM37" t="s">
        <v>405</v>
      </c>
      <c r="HN37" t="s">
        <v>405</v>
      </c>
      <c r="HO37" t="s">
        <v>404</v>
      </c>
      <c r="HP37">
        <v>0</v>
      </c>
      <c r="HQ37">
        <v>100</v>
      </c>
      <c r="HR37">
        <v>100</v>
      </c>
      <c r="HS37">
        <v>7.0880000000000001</v>
      </c>
      <c r="HT37">
        <v>1.7769999999999999</v>
      </c>
      <c r="HU37">
        <v>6.3164389685233679</v>
      </c>
      <c r="HV37">
        <v>1.0206238100444329E-2</v>
      </c>
      <c r="HW37">
        <v>-5.3534552000986537E-6</v>
      </c>
      <c r="HX37">
        <v>1.2259479288304689E-9</v>
      </c>
      <c r="HY37">
        <v>0.68597615408841806</v>
      </c>
      <c r="HZ37">
        <v>6.7986658236529288E-2</v>
      </c>
      <c r="IA37">
        <v>-1.48167319548361E-3</v>
      </c>
      <c r="IB37">
        <v>3.6941082955141072E-5</v>
      </c>
      <c r="IC37">
        <v>-1</v>
      </c>
      <c r="ID37">
        <v>1969</v>
      </c>
      <c r="IE37">
        <v>0</v>
      </c>
      <c r="IF37">
        <v>20</v>
      </c>
      <c r="IG37">
        <v>1.3</v>
      </c>
      <c r="IH37">
        <v>1221.5999999999999</v>
      </c>
      <c r="II37">
        <v>0.244141</v>
      </c>
      <c r="IJ37">
        <v>2.50122</v>
      </c>
      <c r="IK37">
        <v>1.42578</v>
      </c>
      <c r="IL37">
        <v>2.2790499999999998</v>
      </c>
      <c r="IM37">
        <v>1.5478499999999999</v>
      </c>
      <c r="IN37">
        <v>2.2522000000000002</v>
      </c>
      <c r="IO37">
        <v>33.828299999999999</v>
      </c>
      <c r="IP37">
        <v>15.3316</v>
      </c>
      <c r="IQ37">
        <v>18</v>
      </c>
      <c r="IR37">
        <v>628.62699999999995</v>
      </c>
      <c r="IS37">
        <v>438.81900000000002</v>
      </c>
      <c r="IT37">
        <v>24.999300000000002</v>
      </c>
      <c r="IU37">
        <v>25.7302</v>
      </c>
      <c r="IV37">
        <v>29.999600000000001</v>
      </c>
      <c r="IW37">
        <v>25.723199999999999</v>
      </c>
      <c r="IX37">
        <v>25.671600000000002</v>
      </c>
      <c r="IY37">
        <v>4.9178300000000004</v>
      </c>
      <c r="IZ37">
        <v>31.490100000000002</v>
      </c>
      <c r="JA37">
        <v>77.09</v>
      </c>
      <c r="JB37">
        <v>25</v>
      </c>
      <c r="JC37">
        <v>50</v>
      </c>
      <c r="JD37">
        <v>18.867100000000001</v>
      </c>
      <c r="JE37">
        <v>98.526600000000002</v>
      </c>
      <c r="JF37">
        <v>100.917</v>
      </c>
    </row>
    <row r="38" spans="1:266" x14ac:dyDescent="0.2">
      <c r="A38">
        <v>22</v>
      </c>
      <c r="B38">
        <v>1657769429</v>
      </c>
      <c r="C38">
        <v>2918</v>
      </c>
      <c r="D38" t="s">
        <v>465</v>
      </c>
      <c r="E38" t="s">
        <v>466</v>
      </c>
      <c r="F38" t="s">
        <v>394</v>
      </c>
      <c r="H38" t="s">
        <v>395</v>
      </c>
      <c r="I38" t="s">
        <v>396</v>
      </c>
      <c r="J38" t="s">
        <v>449</v>
      </c>
      <c r="K38">
        <v>1657769429</v>
      </c>
      <c r="L38">
        <f t="shared" si="0"/>
        <v>3.4544350860262118E-3</v>
      </c>
      <c r="M38">
        <f t="shared" si="1"/>
        <v>3.4544350860262116</v>
      </c>
      <c r="N38">
        <f t="shared" si="2"/>
        <v>-3.0342604352483691</v>
      </c>
      <c r="O38">
        <f t="shared" si="3"/>
        <v>6.8449920000000004</v>
      </c>
      <c r="P38">
        <f t="shared" si="4"/>
        <v>24.921104598014942</v>
      </c>
      <c r="Q38">
        <f t="shared" si="5"/>
        <v>2.5258031726825054</v>
      </c>
      <c r="R38">
        <f t="shared" si="6"/>
        <v>0.6937534587436992</v>
      </c>
      <c r="S38">
        <f t="shared" si="7"/>
        <v>0.2799847582778161</v>
      </c>
      <c r="T38">
        <f t="shared" si="8"/>
        <v>2.1493013071199796</v>
      </c>
      <c r="U38">
        <f t="shared" si="9"/>
        <v>0.26118592049327483</v>
      </c>
      <c r="V38">
        <f t="shared" si="10"/>
        <v>0.16482490135951111</v>
      </c>
      <c r="W38">
        <f t="shared" si="11"/>
        <v>241.71029207533695</v>
      </c>
      <c r="X38">
        <f t="shared" si="12"/>
        <v>27.085588222036673</v>
      </c>
      <c r="Y38">
        <f t="shared" si="13"/>
        <v>27.085588222036673</v>
      </c>
      <c r="Z38">
        <f t="shared" si="14"/>
        <v>3.5971909646614635</v>
      </c>
      <c r="AA38">
        <f t="shared" si="15"/>
        <v>66.50767948508728</v>
      </c>
      <c r="AB38">
        <f t="shared" si="16"/>
        <v>2.2956830472000598</v>
      </c>
      <c r="AC38">
        <f t="shared" si="17"/>
        <v>3.4517563459943155</v>
      </c>
      <c r="AD38">
        <f t="shared" si="18"/>
        <v>1.3015079174614037</v>
      </c>
      <c r="AE38">
        <f t="shared" si="19"/>
        <v>-152.34058729375593</v>
      </c>
      <c r="AF38">
        <f t="shared" si="20"/>
        <v>-81.260462770806882</v>
      </c>
      <c r="AG38">
        <f t="shared" si="21"/>
        <v>-8.1377795890604148</v>
      </c>
      <c r="AH38">
        <f t="shared" si="22"/>
        <v>-2.8537578286275789E-2</v>
      </c>
      <c r="AI38">
        <v>0</v>
      </c>
      <c r="AJ38">
        <v>0</v>
      </c>
      <c r="AK38">
        <f t="shared" si="23"/>
        <v>1</v>
      </c>
      <c r="AL38">
        <f t="shared" si="24"/>
        <v>0</v>
      </c>
      <c r="AM38">
        <f t="shared" si="25"/>
        <v>31797.782831441724</v>
      </c>
      <c r="AN38" t="s">
        <v>398</v>
      </c>
      <c r="AO38" t="s">
        <v>398</v>
      </c>
      <c r="AP38">
        <v>0</v>
      </c>
      <c r="AQ38">
        <v>0</v>
      </c>
      <c r="AR38" t="e">
        <f t="shared" si="26"/>
        <v>#DIV/0!</v>
      </c>
      <c r="AS38">
        <v>0</v>
      </c>
      <c r="AT38" t="s">
        <v>398</v>
      </c>
      <c r="AU38" t="s">
        <v>398</v>
      </c>
      <c r="AV38">
        <v>0</v>
      </c>
      <c r="AW38">
        <v>0</v>
      </c>
      <c r="AX38" t="e">
        <f t="shared" si="27"/>
        <v>#DIV/0!</v>
      </c>
      <c r="AY38">
        <v>0.5</v>
      </c>
      <c r="AZ38">
        <f t="shared" si="28"/>
        <v>1261.0683005571693</v>
      </c>
      <c r="BA38">
        <f t="shared" si="29"/>
        <v>-3.0342604352483691</v>
      </c>
      <c r="BB38" t="e">
        <f t="shared" si="30"/>
        <v>#DIV/0!</v>
      </c>
      <c r="BC38">
        <f t="shared" si="31"/>
        <v>-2.4061031697551688E-3</v>
      </c>
      <c r="BD38" t="e">
        <f t="shared" si="32"/>
        <v>#DIV/0!</v>
      </c>
      <c r="BE38" t="e">
        <f t="shared" si="33"/>
        <v>#DIV/0!</v>
      </c>
      <c r="BF38" t="s">
        <v>398</v>
      </c>
      <c r="BG38">
        <v>0</v>
      </c>
      <c r="BH38" t="e">
        <f t="shared" si="34"/>
        <v>#DIV/0!</v>
      </c>
      <c r="BI38" t="e">
        <f t="shared" si="35"/>
        <v>#DIV/0!</v>
      </c>
      <c r="BJ38" t="e">
        <f t="shared" si="36"/>
        <v>#DIV/0!</v>
      </c>
      <c r="BK38" t="e">
        <f t="shared" si="37"/>
        <v>#DIV/0!</v>
      </c>
      <c r="BL38" t="e">
        <f t="shared" si="38"/>
        <v>#DIV/0!</v>
      </c>
      <c r="BM38" t="e">
        <f t="shared" si="39"/>
        <v>#DIV/0!</v>
      </c>
      <c r="BN38" t="e">
        <f t="shared" si="40"/>
        <v>#DIV/0!</v>
      </c>
      <c r="BO38" t="e">
        <f t="shared" si="41"/>
        <v>#DIV/0!</v>
      </c>
      <c r="BP38">
        <v>13</v>
      </c>
      <c r="BQ38">
        <v>300</v>
      </c>
      <c r="BR38">
        <v>300</v>
      </c>
      <c r="BS38">
        <v>300</v>
      </c>
      <c r="BT38">
        <v>10425.4</v>
      </c>
      <c r="BU38">
        <v>895.55</v>
      </c>
      <c r="BV38">
        <v>-7.3520800000000004E-3</v>
      </c>
      <c r="BW38">
        <v>-2.31</v>
      </c>
      <c r="BX38" t="s">
        <v>398</v>
      </c>
      <c r="BY38" t="s">
        <v>398</v>
      </c>
      <c r="BZ38" t="s">
        <v>398</v>
      </c>
      <c r="CA38" t="s">
        <v>398</v>
      </c>
      <c r="CB38" t="s">
        <v>398</v>
      </c>
      <c r="CC38" t="s">
        <v>398</v>
      </c>
      <c r="CD38" t="s">
        <v>398</v>
      </c>
      <c r="CE38" t="s">
        <v>398</v>
      </c>
      <c r="CF38" t="s">
        <v>398</v>
      </c>
      <c r="CG38" t="s">
        <v>398</v>
      </c>
      <c r="CH38">
        <f t="shared" si="42"/>
        <v>1499.83</v>
      </c>
      <c r="CI38">
        <f t="shared" si="43"/>
        <v>1261.0683005571693</v>
      </c>
      <c r="CJ38">
        <f t="shared" si="44"/>
        <v>0.8408074918871935</v>
      </c>
      <c r="CK38">
        <f t="shared" si="45"/>
        <v>0.16115845934228343</v>
      </c>
      <c r="CL38">
        <v>6</v>
      </c>
      <c r="CM38">
        <v>0.5</v>
      </c>
      <c r="CN38" t="s">
        <v>399</v>
      </c>
      <c r="CO38">
        <v>2</v>
      </c>
      <c r="CP38">
        <v>1657769429</v>
      </c>
      <c r="CQ38">
        <v>6.8449920000000004</v>
      </c>
      <c r="CR38">
        <v>3.8352599999999999</v>
      </c>
      <c r="CS38">
        <v>22.650600000000001</v>
      </c>
      <c r="CT38">
        <v>19.275400000000001</v>
      </c>
      <c r="CU38">
        <v>-0.432008</v>
      </c>
      <c r="CV38">
        <v>20.856000000000002</v>
      </c>
      <c r="CW38">
        <v>600.17600000000004</v>
      </c>
      <c r="CX38">
        <v>101.252</v>
      </c>
      <c r="CY38">
        <v>9.9975099999999997E-2</v>
      </c>
      <c r="CZ38">
        <v>26.3843</v>
      </c>
      <c r="DA38">
        <v>26.386399999999998</v>
      </c>
      <c r="DB38">
        <v>999.9</v>
      </c>
      <c r="DC38">
        <v>0</v>
      </c>
      <c r="DD38">
        <v>0</v>
      </c>
      <c r="DE38">
        <v>6001.25</v>
      </c>
      <c r="DF38">
        <v>0</v>
      </c>
      <c r="DG38">
        <v>1532.23</v>
      </c>
      <c r="DH38">
        <v>2.3883399999999999</v>
      </c>
      <c r="DI38">
        <v>6.3678400000000002</v>
      </c>
      <c r="DJ38">
        <v>3.9106399999999999</v>
      </c>
      <c r="DK38">
        <v>3.37513</v>
      </c>
      <c r="DL38">
        <v>3.8352599999999999</v>
      </c>
      <c r="DM38">
        <v>19.275400000000001</v>
      </c>
      <c r="DN38">
        <v>2.2934100000000002</v>
      </c>
      <c r="DO38">
        <v>1.95167</v>
      </c>
      <c r="DP38">
        <v>19.630199999999999</v>
      </c>
      <c r="DQ38">
        <v>17.057600000000001</v>
      </c>
      <c r="DR38">
        <v>1499.83</v>
      </c>
      <c r="DS38">
        <v>0.97299100000000005</v>
      </c>
      <c r="DT38">
        <v>2.7008899999999999E-2</v>
      </c>
      <c r="DU38">
        <v>0</v>
      </c>
      <c r="DV38">
        <v>759.50699999999995</v>
      </c>
      <c r="DW38">
        <v>4.9993100000000004</v>
      </c>
      <c r="DX38">
        <v>19383.900000000001</v>
      </c>
      <c r="DY38">
        <v>13257.7</v>
      </c>
      <c r="DZ38">
        <v>39.311999999999998</v>
      </c>
      <c r="EA38">
        <v>41.186999999999998</v>
      </c>
      <c r="EB38">
        <v>39.625</v>
      </c>
      <c r="EC38">
        <v>41.561999999999998</v>
      </c>
      <c r="ED38">
        <v>40.936999999999998</v>
      </c>
      <c r="EE38">
        <v>1454.46</v>
      </c>
      <c r="EF38">
        <v>40.369999999999997</v>
      </c>
      <c r="EG38">
        <v>0</v>
      </c>
      <c r="EH38">
        <v>1266.599999904633</v>
      </c>
      <c r="EI38">
        <v>0</v>
      </c>
      <c r="EJ38">
        <v>759.23573076923083</v>
      </c>
      <c r="EK38">
        <v>0.53589743114369182</v>
      </c>
      <c r="EL38">
        <v>-183.55555539528399</v>
      </c>
      <c r="EM38">
        <v>19413.384615384621</v>
      </c>
      <c r="EN38">
        <v>15</v>
      </c>
      <c r="EO38">
        <v>1657769447.5</v>
      </c>
      <c r="EP38" t="s">
        <v>467</v>
      </c>
      <c r="EQ38">
        <v>1657769447.5</v>
      </c>
      <c r="ER38">
        <v>1657696036.5999999</v>
      </c>
      <c r="ES38">
        <v>19</v>
      </c>
      <c r="ET38">
        <v>0.65200000000000002</v>
      </c>
      <c r="EU38">
        <v>3.0000000000000001E-3</v>
      </c>
      <c r="EV38">
        <v>7.2770000000000001</v>
      </c>
      <c r="EW38">
        <v>1.349</v>
      </c>
      <c r="EX38">
        <v>4</v>
      </c>
      <c r="EY38">
        <v>19</v>
      </c>
      <c r="EZ38">
        <v>0.28999999999999998</v>
      </c>
      <c r="FA38">
        <v>0.02</v>
      </c>
      <c r="FB38">
        <v>2.3856952499999999</v>
      </c>
      <c r="FC38">
        <v>-0.1909099812382764</v>
      </c>
      <c r="FD38">
        <v>2.0769013335676271E-2</v>
      </c>
      <c r="FE38">
        <v>0</v>
      </c>
      <c r="FF38">
        <v>3.3811687500000009</v>
      </c>
      <c r="FG38">
        <v>1.387305816134392E-2</v>
      </c>
      <c r="FH38">
        <v>7.4922774199505304E-3</v>
      </c>
      <c r="FI38">
        <v>1</v>
      </c>
      <c r="FJ38">
        <v>1</v>
      </c>
      <c r="FK38">
        <v>2</v>
      </c>
      <c r="FL38" t="s">
        <v>408</v>
      </c>
      <c r="FM38">
        <v>3.17984</v>
      </c>
      <c r="FN38">
        <v>2.7692000000000001</v>
      </c>
      <c r="FO38">
        <v>-1.2962600000000001E-4</v>
      </c>
      <c r="FP38">
        <v>1.1588E-3</v>
      </c>
      <c r="FQ38">
        <v>0.11032</v>
      </c>
      <c r="FR38">
        <v>0.10449700000000001</v>
      </c>
      <c r="FS38">
        <v>31650</v>
      </c>
      <c r="FT38">
        <v>24844.400000000001</v>
      </c>
      <c r="FU38">
        <v>29700.1</v>
      </c>
      <c r="FV38">
        <v>24315.5</v>
      </c>
      <c r="FW38">
        <v>34192.300000000003</v>
      </c>
      <c r="FX38">
        <v>31788.6</v>
      </c>
      <c r="FY38">
        <v>42259.1</v>
      </c>
      <c r="FZ38">
        <v>39672.1</v>
      </c>
      <c r="GA38">
        <v>2.1919499999999998</v>
      </c>
      <c r="GB38">
        <v>1.92065</v>
      </c>
      <c r="GC38">
        <v>0.123031</v>
      </c>
      <c r="GD38">
        <v>0</v>
      </c>
      <c r="GE38">
        <v>24.3691</v>
      </c>
      <c r="GF38">
        <v>999.9</v>
      </c>
      <c r="GG38">
        <v>60.3</v>
      </c>
      <c r="GH38">
        <v>30.6</v>
      </c>
      <c r="GI38">
        <v>26.261700000000001</v>
      </c>
      <c r="GJ38">
        <v>33.501899999999999</v>
      </c>
      <c r="GK38">
        <v>39.443100000000001</v>
      </c>
      <c r="GL38">
        <v>1</v>
      </c>
      <c r="GM38">
        <v>-0.139129</v>
      </c>
      <c r="GN38">
        <v>-0.33129399999999998</v>
      </c>
      <c r="GO38">
        <v>20.2666</v>
      </c>
      <c r="GP38">
        <v>5.2276199999999999</v>
      </c>
      <c r="GQ38">
        <v>11.9072</v>
      </c>
      <c r="GR38">
        <v>4.9641999999999999</v>
      </c>
      <c r="GS38">
        <v>3.2919999999999998</v>
      </c>
      <c r="GT38">
        <v>9999</v>
      </c>
      <c r="GU38">
        <v>9999</v>
      </c>
      <c r="GV38">
        <v>9999</v>
      </c>
      <c r="GW38">
        <v>999.9</v>
      </c>
      <c r="GX38">
        <v>1.87696</v>
      </c>
      <c r="GY38">
        <v>1.87531</v>
      </c>
      <c r="GZ38">
        <v>1.87392</v>
      </c>
      <c r="HA38">
        <v>1.8730199999999999</v>
      </c>
      <c r="HB38">
        <v>1.8745700000000001</v>
      </c>
      <c r="HC38">
        <v>1.86951</v>
      </c>
      <c r="HD38">
        <v>1.8737699999999999</v>
      </c>
      <c r="HE38">
        <v>1.8788199999999999</v>
      </c>
      <c r="HF38">
        <v>0</v>
      </c>
      <c r="HG38">
        <v>0</v>
      </c>
      <c r="HH38">
        <v>0</v>
      </c>
      <c r="HI38">
        <v>0</v>
      </c>
      <c r="HJ38" t="s">
        <v>402</v>
      </c>
      <c r="HK38" t="s">
        <v>403</v>
      </c>
      <c r="HL38" t="s">
        <v>404</v>
      </c>
      <c r="HM38" t="s">
        <v>405</v>
      </c>
      <c r="HN38" t="s">
        <v>405</v>
      </c>
      <c r="HO38" t="s">
        <v>404</v>
      </c>
      <c r="HP38">
        <v>0</v>
      </c>
      <c r="HQ38">
        <v>100</v>
      </c>
      <c r="HR38">
        <v>100</v>
      </c>
      <c r="HS38">
        <v>7.2770000000000001</v>
      </c>
      <c r="HT38">
        <v>1.7946</v>
      </c>
      <c r="HU38">
        <v>6.6600239711120803</v>
      </c>
      <c r="HV38">
        <v>1.0206238100444329E-2</v>
      </c>
      <c r="HW38">
        <v>-5.3534552000986537E-6</v>
      </c>
      <c r="HX38">
        <v>1.2259479288304689E-9</v>
      </c>
      <c r="HY38">
        <v>0.68597615408841806</v>
      </c>
      <c r="HZ38">
        <v>6.7986658236529288E-2</v>
      </c>
      <c r="IA38">
        <v>-1.48167319548361E-3</v>
      </c>
      <c r="IB38">
        <v>3.6941082955141072E-5</v>
      </c>
      <c r="IC38">
        <v>-1</v>
      </c>
      <c r="ID38">
        <v>1969</v>
      </c>
      <c r="IE38">
        <v>0</v>
      </c>
      <c r="IF38">
        <v>20</v>
      </c>
      <c r="IG38">
        <v>1.3</v>
      </c>
      <c r="IH38">
        <v>1223.2</v>
      </c>
      <c r="II38">
        <v>3.1738299999999997E-2</v>
      </c>
      <c r="IJ38">
        <v>4.99756</v>
      </c>
      <c r="IK38">
        <v>1.42578</v>
      </c>
      <c r="IL38">
        <v>2.2778299999999998</v>
      </c>
      <c r="IM38">
        <v>1.5478499999999999</v>
      </c>
      <c r="IN38">
        <v>2.34375</v>
      </c>
      <c r="IO38">
        <v>33.8735</v>
      </c>
      <c r="IP38">
        <v>15.305300000000001</v>
      </c>
      <c r="IQ38">
        <v>18</v>
      </c>
      <c r="IR38">
        <v>629.33399999999995</v>
      </c>
      <c r="IS38">
        <v>439.41500000000002</v>
      </c>
      <c r="IT38">
        <v>25.001300000000001</v>
      </c>
      <c r="IU38">
        <v>25.6264</v>
      </c>
      <c r="IV38">
        <v>29.9998</v>
      </c>
      <c r="IW38">
        <v>25.6708</v>
      </c>
      <c r="IX38">
        <v>25.633800000000001</v>
      </c>
      <c r="IY38">
        <v>0</v>
      </c>
      <c r="IZ38">
        <v>30.940200000000001</v>
      </c>
      <c r="JA38">
        <v>75.518500000000003</v>
      </c>
      <c r="JB38">
        <v>25</v>
      </c>
      <c r="JC38">
        <v>0</v>
      </c>
      <c r="JD38">
        <v>19.2258</v>
      </c>
      <c r="JE38">
        <v>98.538399999999996</v>
      </c>
      <c r="JF38">
        <v>100.93300000000001</v>
      </c>
    </row>
    <row r="39" spans="1:266" x14ac:dyDescent="0.2">
      <c r="A39">
        <v>23</v>
      </c>
      <c r="B39">
        <v>1657769523.5</v>
      </c>
      <c r="C39">
        <v>3012.5</v>
      </c>
      <c r="D39" t="s">
        <v>468</v>
      </c>
      <c r="E39" t="s">
        <v>469</v>
      </c>
      <c r="F39" t="s">
        <v>394</v>
      </c>
      <c r="H39" t="s">
        <v>395</v>
      </c>
      <c r="I39" t="s">
        <v>396</v>
      </c>
      <c r="J39" t="s">
        <v>449</v>
      </c>
      <c r="K39">
        <v>1657769523.5</v>
      </c>
      <c r="L39">
        <f t="shared" si="0"/>
        <v>3.489955638922198E-3</v>
      </c>
      <c r="M39">
        <f t="shared" si="1"/>
        <v>3.489955638922198</v>
      </c>
      <c r="N39">
        <f t="shared" si="2"/>
        <v>15.651969104412119</v>
      </c>
      <c r="O39">
        <f t="shared" si="3"/>
        <v>383.16800000000001</v>
      </c>
      <c r="P39">
        <f t="shared" si="4"/>
        <v>281.02376696196649</v>
      </c>
      <c r="Q39">
        <f t="shared" si="5"/>
        <v>28.482272802167451</v>
      </c>
      <c r="R39">
        <f t="shared" si="6"/>
        <v>38.834777652588798</v>
      </c>
      <c r="S39">
        <f t="shared" si="7"/>
        <v>0.27953778626197262</v>
      </c>
      <c r="T39">
        <f t="shared" si="8"/>
        <v>2.1501452680854687</v>
      </c>
      <c r="U39">
        <f t="shared" si="9"/>
        <v>0.26080359556553867</v>
      </c>
      <c r="V39">
        <f t="shared" si="10"/>
        <v>0.16458069639007258</v>
      </c>
      <c r="W39">
        <f t="shared" si="11"/>
        <v>241.70594207481855</v>
      </c>
      <c r="X39">
        <f t="shared" si="12"/>
        <v>27.273490499003451</v>
      </c>
      <c r="Y39">
        <f t="shared" si="13"/>
        <v>27.273490499003451</v>
      </c>
      <c r="Z39">
        <f t="shared" si="14"/>
        <v>3.637055578045302</v>
      </c>
      <c r="AA39">
        <f t="shared" si="15"/>
        <v>66.441182597095249</v>
      </c>
      <c r="AB39">
        <f t="shared" si="16"/>
        <v>2.32067310126852</v>
      </c>
      <c r="AC39">
        <f t="shared" si="17"/>
        <v>3.492823292055578</v>
      </c>
      <c r="AD39">
        <f t="shared" si="18"/>
        <v>1.316382476776782</v>
      </c>
      <c r="AE39">
        <f t="shared" si="19"/>
        <v>-153.90704367646893</v>
      </c>
      <c r="AF39">
        <f t="shared" si="20"/>
        <v>-79.820468441296356</v>
      </c>
      <c r="AG39">
        <f t="shared" si="21"/>
        <v>-8.0059795478968834</v>
      </c>
      <c r="AH39">
        <f t="shared" si="22"/>
        <v>-2.7549590843619853E-2</v>
      </c>
      <c r="AI39">
        <v>0</v>
      </c>
      <c r="AJ39">
        <v>0</v>
      </c>
      <c r="AK39">
        <f t="shared" si="23"/>
        <v>1</v>
      </c>
      <c r="AL39">
        <f t="shared" si="24"/>
        <v>0</v>
      </c>
      <c r="AM39">
        <f t="shared" si="25"/>
        <v>31798.237760234744</v>
      </c>
      <c r="AN39" t="s">
        <v>398</v>
      </c>
      <c r="AO39" t="s">
        <v>398</v>
      </c>
      <c r="AP39">
        <v>0</v>
      </c>
      <c r="AQ39">
        <v>0</v>
      </c>
      <c r="AR39" t="e">
        <f t="shared" si="26"/>
        <v>#DIV/0!</v>
      </c>
      <c r="AS39">
        <v>0</v>
      </c>
      <c r="AT39" t="s">
        <v>398</v>
      </c>
      <c r="AU39" t="s">
        <v>398</v>
      </c>
      <c r="AV39">
        <v>0</v>
      </c>
      <c r="AW39">
        <v>0</v>
      </c>
      <c r="AX39" t="e">
        <f t="shared" si="27"/>
        <v>#DIV/0!</v>
      </c>
      <c r="AY39">
        <v>0.5</v>
      </c>
      <c r="AZ39">
        <f t="shared" si="28"/>
        <v>1261.0509005569006</v>
      </c>
      <c r="BA39">
        <f t="shared" si="29"/>
        <v>15.651969104412119</v>
      </c>
      <c r="BB39" t="e">
        <f t="shared" si="30"/>
        <v>#DIV/0!</v>
      </c>
      <c r="BC39">
        <f t="shared" si="31"/>
        <v>1.241184562613607E-2</v>
      </c>
      <c r="BD39" t="e">
        <f t="shared" si="32"/>
        <v>#DIV/0!</v>
      </c>
      <c r="BE39" t="e">
        <f t="shared" si="33"/>
        <v>#DIV/0!</v>
      </c>
      <c r="BF39" t="s">
        <v>398</v>
      </c>
      <c r="BG39">
        <v>0</v>
      </c>
      <c r="BH39" t="e">
        <f t="shared" si="34"/>
        <v>#DIV/0!</v>
      </c>
      <c r="BI39" t="e">
        <f t="shared" si="35"/>
        <v>#DIV/0!</v>
      </c>
      <c r="BJ39" t="e">
        <f t="shared" si="36"/>
        <v>#DIV/0!</v>
      </c>
      <c r="BK39" t="e">
        <f t="shared" si="37"/>
        <v>#DIV/0!</v>
      </c>
      <c r="BL39" t="e">
        <f t="shared" si="38"/>
        <v>#DIV/0!</v>
      </c>
      <c r="BM39" t="e">
        <f t="shared" si="39"/>
        <v>#DIV/0!</v>
      </c>
      <c r="BN39" t="e">
        <f t="shared" si="40"/>
        <v>#DIV/0!</v>
      </c>
      <c r="BO39" t="e">
        <f t="shared" si="41"/>
        <v>#DIV/0!</v>
      </c>
      <c r="BP39">
        <v>13</v>
      </c>
      <c r="BQ39">
        <v>300</v>
      </c>
      <c r="BR39">
        <v>300</v>
      </c>
      <c r="BS39">
        <v>300</v>
      </c>
      <c r="BT39">
        <v>10425.4</v>
      </c>
      <c r="BU39">
        <v>895.55</v>
      </c>
      <c r="BV39">
        <v>-7.3520800000000004E-3</v>
      </c>
      <c r="BW39">
        <v>-2.31</v>
      </c>
      <c r="BX39" t="s">
        <v>398</v>
      </c>
      <c r="BY39" t="s">
        <v>398</v>
      </c>
      <c r="BZ39" t="s">
        <v>398</v>
      </c>
      <c r="CA39" t="s">
        <v>398</v>
      </c>
      <c r="CB39" t="s">
        <v>398</v>
      </c>
      <c r="CC39" t="s">
        <v>398</v>
      </c>
      <c r="CD39" t="s">
        <v>398</v>
      </c>
      <c r="CE39" t="s">
        <v>398</v>
      </c>
      <c r="CF39" t="s">
        <v>398</v>
      </c>
      <c r="CG39" t="s">
        <v>398</v>
      </c>
      <c r="CH39">
        <f t="shared" si="42"/>
        <v>1499.81</v>
      </c>
      <c r="CI39">
        <f t="shared" si="43"/>
        <v>1261.0509005569006</v>
      </c>
      <c r="CJ39">
        <f t="shared" si="44"/>
        <v>0.84080710260426372</v>
      </c>
      <c r="CK39">
        <f t="shared" si="45"/>
        <v>0.16115770802622903</v>
      </c>
      <c r="CL39">
        <v>6</v>
      </c>
      <c r="CM39">
        <v>0.5</v>
      </c>
      <c r="CN39" t="s">
        <v>399</v>
      </c>
      <c r="CO39">
        <v>2</v>
      </c>
      <c r="CP39">
        <v>1657769523.5</v>
      </c>
      <c r="CQ39">
        <v>383.16800000000001</v>
      </c>
      <c r="CR39">
        <v>400.15199999999999</v>
      </c>
      <c r="CS39">
        <v>22.897200000000002</v>
      </c>
      <c r="CT39">
        <v>19.488199999999999</v>
      </c>
      <c r="CU39">
        <v>373.45800000000003</v>
      </c>
      <c r="CV39">
        <v>21.0898</v>
      </c>
      <c r="CW39">
        <v>600.18399999999997</v>
      </c>
      <c r="CX39">
        <v>101.252</v>
      </c>
      <c r="CY39">
        <v>9.9829100000000004E-2</v>
      </c>
      <c r="CZ39">
        <v>26.584900000000001</v>
      </c>
      <c r="DA39">
        <v>26.514299999999999</v>
      </c>
      <c r="DB39">
        <v>999.9</v>
      </c>
      <c r="DC39">
        <v>0</v>
      </c>
      <c r="DD39">
        <v>0</v>
      </c>
      <c r="DE39">
        <v>6005</v>
      </c>
      <c r="DF39">
        <v>0</v>
      </c>
      <c r="DG39">
        <v>1544.36</v>
      </c>
      <c r="DH39">
        <v>-16.2532</v>
      </c>
      <c r="DI39">
        <v>392.89499999999998</v>
      </c>
      <c r="DJ39">
        <v>408.10599999999999</v>
      </c>
      <c r="DK39">
        <v>3.4089100000000001</v>
      </c>
      <c r="DL39">
        <v>400.15199999999999</v>
      </c>
      <c r="DM39">
        <v>19.488199999999999</v>
      </c>
      <c r="DN39">
        <v>2.31839</v>
      </c>
      <c r="DO39">
        <v>1.97323</v>
      </c>
      <c r="DP39">
        <v>19.8047</v>
      </c>
      <c r="DQ39">
        <v>17.231100000000001</v>
      </c>
      <c r="DR39">
        <v>1499.81</v>
      </c>
      <c r="DS39">
        <v>0.97300600000000004</v>
      </c>
      <c r="DT39">
        <v>2.69935E-2</v>
      </c>
      <c r="DU39">
        <v>0</v>
      </c>
      <c r="DV39">
        <v>720.26400000000001</v>
      </c>
      <c r="DW39">
        <v>4.9993100000000004</v>
      </c>
      <c r="DX39">
        <v>18859.3</v>
      </c>
      <c r="DY39">
        <v>13257.6</v>
      </c>
      <c r="DZ39">
        <v>38.436999999999998</v>
      </c>
      <c r="EA39">
        <v>39.686999999999998</v>
      </c>
      <c r="EB39">
        <v>38.75</v>
      </c>
      <c r="EC39">
        <v>39.625</v>
      </c>
      <c r="ED39">
        <v>39.875</v>
      </c>
      <c r="EE39">
        <v>1454.46</v>
      </c>
      <c r="EF39">
        <v>40.35</v>
      </c>
      <c r="EG39">
        <v>0</v>
      </c>
      <c r="EH39">
        <v>1360.7999999523161</v>
      </c>
      <c r="EI39">
        <v>0</v>
      </c>
      <c r="EJ39">
        <v>725.72572000000002</v>
      </c>
      <c r="EK39">
        <v>-50.002076842922072</v>
      </c>
      <c r="EL39">
        <v>-254.95384450963729</v>
      </c>
      <c r="EM39">
        <v>18788.752</v>
      </c>
      <c r="EN39">
        <v>15</v>
      </c>
      <c r="EO39">
        <v>1657769542.5</v>
      </c>
      <c r="EP39" t="s">
        <v>470</v>
      </c>
      <c r="EQ39">
        <v>1657769542.5</v>
      </c>
      <c r="ER39">
        <v>1657696036.5999999</v>
      </c>
      <c r="ES39">
        <v>20</v>
      </c>
      <c r="ET39">
        <v>-0.84499999999999997</v>
      </c>
      <c r="EU39">
        <v>3.0000000000000001E-3</v>
      </c>
      <c r="EV39">
        <v>9.7100000000000009</v>
      </c>
      <c r="EW39">
        <v>1.349</v>
      </c>
      <c r="EX39">
        <v>400</v>
      </c>
      <c r="EY39">
        <v>19</v>
      </c>
      <c r="EZ39">
        <v>0.08</v>
      </c>
      <c r="FA39">
        <v>0.02</v>
      </c>
      <c r="FB39">
        <v>-15.45507317073171</v>
      </c>
      <c r="FC39">
        <v>-6.1811268292682851</v>
      </c>
      <c r="FD39">
        <v>0.63102462053331532</v>
      </c>
      <c r="FE39">
        <v>0</v>
      </c>
      <c r="FF39">
        <v>3.4066017073170731</v>
      </c>
      <c r="FG39">
        <v>0.1037908013937355</v>
      </c>
      <c r="FH39">
        <v>1.2823965351207519E-2</v>
      </c>
      <c r="FI39">
        <v>1</v>
      </c>
      <c r="FJ39">
        <v>1</v>
      </c>
      <c r="FK39">
        <v>2</v>
      </c>
      <c r="FL39" t="s">
        <v>408</v>
      </c>
      <c r="FM39">
        <v>3.1798299999999999</v>
      </c>
      <c r="FN39">
        <v>2.7690700000000001</v>
      </c>
      <c r="FO39">
        <v>9.6454700000000004E-2</v>
      </c>
      <c r="FP39">
        <v>0.10223699999999999</v>
      </c>
      <c r="FQ39">
        <v>0.11118699999999999</v>
      </c>
      <c r="FR39">
        <v>0.105299</v>
      </c>
      <c r="FS39">
        <v>28592.2</v>
      </c>
      <c r="FT39">
        <v>22326.6</v>
      </c>
      <c r="FU39">
        <v>29698.799999999999</v>
      </c>
      <c r="FV39">
        <v>24311.8</v>
      </c>
      <c r="FW39">
        <v>34160.6</v>
      </c>
      <c r="FX39">
        <v>31758.799999999999</v>
      </c>
      <c r="FY39">
        <v>42257.4</v>
      </c>
      <c r="FZ39">
        <v>39666.6</v>
      </c>
      <c r="GA39">
        <v>2.1917300000000002</v>
      </c>
      <c r="GB39">
        <v>1.9212</v>
      </c>
      <c r="GC39">
        <v>0.127669</v>
      </c>
      <c r="GD39">
        <v>0</v>
      </c>
      <c r="GE39">
        <v>24.421199999999999</v>
      </c>
      <c r="GF39">
        <v>999.9</v>
      </c>
      <c r="GG39">
        <v>60.1</v>
      </c>
      <c r="GH39">
        <v>30.7</v>
      </c>
      <c r="GI39">
        <v>26.322700000000001</v>
      </c>
      <c r="GJ39">
        <v>33.951900000000002</v>
      </c>
      <c r="GK39">
        <v>39.671500000000002</v>
      </c>
      <c r="GL39">
        <v>1</v>
      </c>
      <c r="GM39">
        <v>-0.13503599999999999</v>
      </c>
      <c r="GN39">
        <v>-0.253886</v>
      </c>
      <c r="GO39">
        <v>20.263999999999999</v>
      </c>
      <c r="GP39">
        <v>5.2244799999999998</v>
      </c>
      <c r="GQ39">
        <v>11.907400000000001</v>
      </c>
      <c r="GR39">
        <v>4.9641500000000001</v>
      </c>
      <c r="GS39">
        <v>3.2913299999999999</v>
      </c>
      <c r="GT39">
        <v>9999</v>
      </c>
      <c r="GU39">
        <v>9999</v>
      </c>
      <c r="GV39">
        <v>9999</v>
      </c>
      <c r="GW39">
        <v>999.9</v>
      </c>
      <c r="GX39">
        <v>1.8768800000000001</v>
      </c>
      <c r="GY39">
        <v>1.87524</v>
      </c>
      <c r="GZ39">
        <v>1.87388</v>
      </c>
      <c r="HA39">
        <v>1.8730199999999999</v>
      </c>
      <c r="HB39">
        <v>1.8745400000000001</v>
      </c>
      <c r="HC39">
        <v>1.86951</v>
      </c>
      <c r="HD39">
        <v>1.8737299999999999</v>
      </c>
      <c r="HE39">
        <v>1.8788100000000001</v>
      </c>
      <c r="HF39">
        <v>0</v>
      </c>
      <c r="HG39">
        <v>0</v>
      </c>
      <c r="HH39">
        <v>0</v>
      </c>
      <c r="HI39">
        <v>0</v>
      </c>
      <c r="HJ39" t="s">
        <v>402</v>
      </c>
      <c r="HK39" t="s">
        <v>403</v>
      </c>
      <c r="HL39" t="s">
        <v>404</v>
      </c>
      <c r="HM39" t="s">
        <v>405</v>
      </c>
      <c r="HN39" t="s">
        <v>405</v>
      </c>
      <c r="HO39" t="s">
        <v>404</v>
      </c>
      <c r="HP39">
        <v>0</v>
      </c>
      <c r="HQ39">
        <v>100</v>
      </c>
      <c r="HR39">
        <v>100</v>
      </c>
      <c r="HS39">
        <v>9.7100000000000009</v>
      </c>
      <c r="HT39">
        <v>1.8073999999999999</v>
      </c>
      <c r="HU39">
        <v>7.3123527303293461</v>
      </c>
      <c r="HV39">
        <v>1.0206238100444329E-2</v>
      </c>
      <c r="HW39">
        <v>-5.3534552000986537E-6</v>
      </c>
      <c r="HX39">
        <v>1.2259479288304689E-9</v>
      </c>
      <c r="HY39">
        <v>0.68597615408841806</v>
      </c>
      <c r="HZ39">
        <v>6.7986658236529288E-2</v>
      </c>
      <c r="IA39">
        <v>-1.48167319548361E-3</v>
      </c>
      <c r="IB39">
        <v>3.6941082955141072E-5</v>
      </c>
      <c r="IC39">
        <v>-1</v>
      </c>
      <c r="ID39">
        <v>1969</v>
      </c>
      <c r="IE39">
        <v>0</v>
      </c>
      <c r="IF39">
        <v>20</v>
      </c>
      <c r="IG39">
        <v>1.3</v>
      </c>
      <c r="IH39">
        <v>1224.8</v>
      </c>
      <c r="II39">
        <v>1.0424800000000001</v>
      </c>
      <c r="IJ39">
        <v>2.4621599999999999</v>
      </c>
      <c r="IK39">
        <v>1.42578</v>
      </c>
      <c r="IL39">
        <v>2.2778299999999998</v>
      </c>
      <c r="IM39">
        <v>1.5478499999999999</v>
      </c>
      <c r="IN39">
        <v>2.2644000000000002</v>
      </c>
      <c r="IO39">
        <v>33.963900000000002</v>
      </c>
      <c r="IP39">
        <v>15.287800000000001</v>
      </c>
      <c r="IQ39">
        <v>18</v>
      </c>
      <c r="IR39">
        <v>629.42499999999995</v>
      </c>
      <c r="IS39">
        <v>439.96</v>
      </c>
      <c r="IT39">
        <v>25.001200000000001</v>
      </c>
      <c r="IU39">
        <v>25.653099999999998</v>
      </c>
      <c r="IV39">
        <v>30.000800000000002</v>
      </c>
      <c r="IW39">
        <v>25.694199999999999</v>
      </c>
      <c r="IX39">
        <v>25.662500000000001</v>
      </c>
      <c r="IY39">
        <v>20.881900000000002</v>
      </c>
      <c r="IZ39">
        <v>29.134399999999999</v>
      </c>
      <c r="JA39">
        <v>74.015299999999996</v>
      </c>
      <c r="JB39">
        <v>25</v>
      </c>
      <c r="JC39">
        <v>400</v>
      </c>
      <c r="JD39">
        <v>19.643799999999999</v>
      </c>
      <c r="JE39">
        <v>98.534199999999998</v>
      </c>
      <c r="JF39">
        <v>100.91800000000001</v>
      </c>
    </row>
    <row r="40" spans="1:266" x14ac:dyDescent="0.2">
      <c r="A40">
        <v>24</v>
      </c>
      <c r="B40">
        <v>1657769618.5</v>
      </c>
      <c r="C40">
        <v>3107.5</v>
      </c>
      <c r="D40" t="s">
        <v>471</v>
      </c>
      <c r="E40" t="s">
        <v>472</v>
      </c>
      <c r="F40" t="s">
        <v>394</v>
      </c>
      <c r="H40" t="s">
        <v>395</v>
      </c>
      <c r="I40" t="s">
        <v>396</v>
      </c>
      <c r="J40" t="s">
        <v>449</v>
      </c>
      <c r="K40">
        <v>1657769618.5</v>
      </c>
      <c r="L40">
        <f t="shared" si="0"/>
        <v>3.6271063186745396E-3</v>
      </c>
      <c r="M40">
        <f t="shared" si="1"/>
        <v>3.6271063186745396</v>
      </c>
      <c r="N40">
        <f t="shared" si="2"/>
        <v>15.698637484335793</v>
      </c>
      <c r="O40">
        <f t="shared" si="3"/>
        <v>383.08100000000002</v>
      </c>
      <c r="P40">
        <f t="shared" si="4"/>
        <v>287.20128867500028</v>
      </c>
      <c r="Q40">
        <f t="shared" si="5"/>
        <v>29.108740356803594</v>
      </c>
      <c r="R40">
        <f t="shared" si="6"/>
        <v>38.826446134938003</v>
      </c>
      <c r="S40">
        <f t="shared" si="7"/>
        <v>0.30097407244320101</v>
      </c>
      <c r="T40">
        <f t="shared" si="8"/>
        <v>2.1481890909547139</v>
      </c>
      <c r="U40">
        <f t="shared" si="9"/>
        <v>0.27935730190168467</v>
      </c>
      <c r="V40">
        <f t="shared" si="10"/>
        <v>0.1764109404676516</v>
      </c>
      <c r="W40">
        <f t="shared" si="11"/>
        <v>241.75178807515056</v>
      </c>
      <c r="X40">
        <f t="shared" si="12"/>
        <v>27.152188785735323</v>
      </c>
      <c r="Y40">
        <f t="shared" si="13"/>
        <v>27.152188785735323</v>
      </c>
      <c r="Z40">
        <f t="shared" si="14"/>
        <v>3.6112768242305942</v>
      </c>
      <c r="AA40">
        <f t="shared" si="15"/>
        <v>67.115893195162542</v>
      </c>
      <c r="AB40">
        <f t="shared" si="16"/>
        <v>2.3339287348146001</v>
      </c>
      <c r="AC40">
        <f t="shared" si="17"/>
        <v>3.4774605889962595</v>
      </c>
      <c r="AD40">
        <f t="shared" si="18"/>
        <v>1.2773480894159941</v>
      </c>
      <c r="AE40">
        <f t="shared" si="19"/>
        <v>-159.9553886535472</v>
      </c>
      <c r="AF40">
        <f t="shared" si="20"/>
        <v>-74.362337871817914</v>
      </c>
      <c r="AG40">
        <f t="shared" si="21"/>
        <v>-7.458001409773269</v>
      </c>
      <c r="AH40">
        <f t="shared" si="22"/>
        <v>-2.393985998782E-2</v>
      </c>
      <c r="AI40">
        <v>0</v>
      </c>
      <c r="AJ40">
        <v>0</v>
      </c>
      <c r="AK40">
        <f t="shared" si="23"/>
        <v>1</v>
      </c>
      <c r="AL40">
        <f t="shared" si="24"/>
        <v>0</v>
      </c>
      <c r="AM40">
        <f t="shared" si="25"/>
        <v>31755.734261500984</v>
      </c>
      <c r="AN40" t="s">
        <v>398</v>
      </c>
      <c r="AO40" t="s">
        <v>398</v>
      </c>
      <c r="AP40">
        <v>0</v>
      </c>
      <c r="AQ40">
        <v>0</v>
      </c>
      <c r="AR40" t="e">
        <f t="shared" si="26"/>
        <v>#DIV/0!</v>
      </c>
      <c r="AS40">
        <v>0</v>
      </c>
      <c r="AT40" t="s">
        <v>398</v>
      </c>
      <c r="AU40" t="s">
        <v>398</v>
      </c>
      <c r="AV40">
        <v>0</v>
      </c>
      <c r="AW40">
        <v>0</v>
      </c>
      <c r="AX40" t="e">
        <f t="shared" si="27"/>
        <v>#DIV/0!</v>
      </c>
      <c r="AY40">
        <v>0.5</v>
      </c>
      <c r="AZ40">
        <f t="shared" si="28"/>
        <v>1261.2867005570729</v>
      </c>
      <c r="BA40">
        <f t="shared" si="29"/>
        <v>15.698637484335793</v>
      </c>
      <c r="BB40" t="e">
        <f t="shared" si="30"/>
        <v>#DIV/0!</v>
      </c>
      <c r="BC40">
        <f t="shared" si="31"/>
        <v>1.2446525819547744E-2</v>
      </c>
      <c r="BD40" t="e">
        <f t="shared" si="32"/>
        <v>#DIV/0!</v>
      </c>
      <c r="BE40" t="e">
        <f t="shared" si="33"/>
        <v>#DIV/0!</v>
      </c>
      <c r="BF40" t="s">
        <v>398</v>
      </c>
      <c r="BG40">
        <v>0</v>
      </c>
      <c r="BH40" t="e">
        <f t="shared" si="34"/>
        <v>#DIV/0!</v>
      </c>
      <c r="BI40" t="e">
        <f t="shared" si="35"/>
        <v>#DIV/0!</v>
      </c>
      <c r="BJ40" t="e">
        <f t="shared" si="36"/>
        <v>#DIV/0!</v>
      </c>
      <c r="BK40" t="e">
        <f t="shared" si="37"/>
        <v>#DIV/0!</v>
      </c>
      <c r="BL40" t="e">
        <f t="shared" si="38"/>
        <v>#DIV/0!</v>
      </c>
      <c r="BM40" t="e">
        <f t="shared" si="39"/>
        <v>#DIV/0!</v>
      </c>
      <c r="BN40" t="e">
        <f t="shared" si="40"/>
        <v>#DIV/0!</v>
      </c>
      <c r="BO40" t="e">
        <f t="shared" si="41"/>
        <v>#DIV/0!</v>
      </c>
      <c r="BP40">
        <v>13</v>
      </c>
      <c r="BQ40">
        <v>300</v>
      </c>
      <c r="BR40">
        <v>300</v>
      </c>
      <c r="BS40">
        <v>300</v>
      </c>
      <c r="BT40">
        <v>10425.4</v>
      </c>
      <c r="BU40">
        <v>895.55</v>
      </c>
      <c r="BV40">
        <v>-7.3520800000000004E-3</v>
      </c>
      <c r="BW40">
        <v>-2.31</v>
      </c>
      <c r="BX40" t="s">
        <v>398</v>
      </c>
      <c r="BY40" t="s">
        <v>398</v>
      </c>
      <c r="BZ40" t="s">
        <v>398</v>
      </c>
      <c r="CA40" t="s">
        <v>398</v>
      </c>
      <c r="CB40" t="s">
        <v>398</v>
      </c>
      <c r="CC40" t="s">
        <v>398</v>
      </c>
      <c r="CD40" t="s">
        <v>398</v>
      </c>
      <c r="CE40" t="s">
        <v>398</v>
      </c>
      <c r="CF40" t="s">
        <v>398</v>
      </c>
      <c r="CG40" t="s">
        <v>398</v>
      </c>
      <c r="CH40">
        <f t="shared" si="42"/>
        <v>1500.09</v>
      </c>
      <c r="CI40">
        <f t="shared" si="43"/>
        <v>1261.2867005570729</v>
      </c>
      <c r="CJ40">
        <f t="shared" si="44"/>
        <v>0.84080735193026612</v>
      </c>
      <c r="CK40">
        <f t="shared" si="45"/>
        <v>0.16115818922541353</v>
      </c>
      <c r="CL40">
        <v>6</v>
      </c>
      <c r="CM40">
        <v>0.5</v>
      </c>
      <c r="CN40" t="s">
        <v>399</v>
      </c>
      <c r="CO40">
        <v>2</v>
      </c>
      <c r="CP40">
        <v>1657769618.5</v>
      </c>
      <c r="CQ40">
        <v>383.08100000000002</v>
      </c>
      <c r="CR40">
        <v>400.161</v>
      </c>
      <c r="CS40">
        <v>23.027699999999999</v>
      </c>
      <c r="CT40">
        <v>19.485800000000001</v>
      </c>
      <c r="CU40">
        <v>373.48500000000001</v>
      </c>
      <c r="CV40">
        <v>21.2136</v>
      </c>
      <c r="CW40">
        <v>600.28499999999997</v>
      </c>
      <c r="CX40">
        <v>101.253</v>
      </c>
      <c r="CY40">
        <v>0.10009800000000001</v>
      </c>
      <c r="CZ40">
        <v>26.510100000000001</v>
      </c>
      <c r="DA40">
        <v>26.544</v>
      </c>
      <c r="DB40">
        <v>999.9</v>
      </c>
      <c r="DC40">
        <v>0</v>
      </c>
      <c r="DD40">
        <v>0</v>
      </c>
      <c r="DE40">
        <v>5996.25</v>
      </c>
      <c r="DF40">
        <v>0</v>
      </c>
      <c r="DG40">
        <v>1548.65</v>
      </c>
      <c r="DH40">
        <v>-17.080300000000001</v>
      </c>
      <c r="DI40">
        <v>392.11</v>
      </c>
      <c r="DJ40">
        <v>408.113</v>
      </c>
      <c r="DK40">
        <v>3.5419100000000001</v>
      </c>
      <c r="DL40">
        <v>400.161</v>
      </c>
      <c r="DM40">
        <v>19.485800000000001</v>
      </c>
      <c r="DN40">
        <v>2.33162</v>
      </c>
      <c r="DO40">
        <v>1.97299</v>
      </c>
      <c r="DP40">
        <v>19.8965</v>
      </c>
      <c r="DQ40">
        <v>17.229199999999999</v>
      </c>
      <c r="DR40">
        <v>1500.09</v>
      </c>
      <c r="DS40">
        <v>0.973001</v>
      </c>
      <c r="DT40">
        <v>2.6998600000000001E-2</v>
      </c>
      <c r="DU40">
        <v>0</v>
      </c>
      <c r="DV40">
        <v>735.62</v>
      </c>
      <c r="DW40">
        <v>4.9993100000000004</v>
      </c>
      <c r="DX40">
        <v>18866.099999999999</v>
      </c>
      <c r="DY40">
        <v>13260</v>
      </c>
      <c r="DZ40">
        <v>37.061999999999998</v>
      </c>
      <c r="EA40">
        <v>38.375</v>
      </c>
      <c r="EB40">
        <v>37.375</v>
      </c>
      <c r="EC40">
        <v>38</v>
      </c>
      <c r="ED40">
        <v>38.561999999999998</v>
      </c>
      <c r="EE40">
        <v>1454.72</v>
      </c>
      <c r="EF40">
        <v>40.369999999999997</v>
      </c>
      <c r="EG40">
        <v>0</v>
      </c>
      <c r="EH40">
        <v>1456.2000000476839</v>
      </c>
      <c r="EI40">
        <v>0</v>
      </c>
      <c r="EJ40">
        <v>733.81307692307678</v>
      </c>
      <c r="EK40">
        <v>15.1242393109132</v>
      </c>
      <c r="EL40">
        <v>85.852992339732708</v>
      </c>
      <c r="EM40">
        <v>18911.207692307689</v>
      </c>
      <c r="EN40">
        <v>15</v>
      </c>
      <c r="EO40">
        <v>1657769542.5</v>
      </c>
      <c r="EP40" t="s">
        <v>470</v>
      </c>
      <c r="EQ40">
        <v>1657769542.5</v>
      </c>
      <c r="ER40">
        <v>1657696036.5999999</v>
      </c>
      <c r="ES40">
        <v>20</v>
      </c>
      <c r="ET40">
        <v>-0.84499999999999997</v>
      </c>
      <c r="EU40">
        <v>3.0000000000000001E-3</v>
      </c>
      <c r="EV40">
        <v>9.7100000000000009</v>
      </c>
      <c r="EW40">
        <v>1.349</v>
      </c>
      <c r="EX40">
        <v>400</v>
      </c>
      <c r="EY40">
        <v>19</v>
      </c>
      <c r="EZ40">
        <v>0.08</v>
      </c>
      <c r="FA40">
        <v>0.02</v>
      </c>
      <c r="FB40">
        <v>-16.872779999999999</v>
      </c>
      <c r="FC40">
        <v>-0.20870994371481119</v>
      </c>
      <c r="FD40">
        <v>5.5837577848613623E-2</v>
      </c>
      <c r="FE40">
        <v>0</v>
      </c>
      <c r="FF40">
        <v>3.4765264999999999</v>
      </c>
      <c r="FG40">
        <v>7.7101013133203611E-2</v>
      </c>
      <c r="FH40">
        <v>2.0563600918856589E-2</v>
      </c>
      <c r="FI40">
        <v>1</v>
      </c>
      <c r="FJ40">
        <v>1</v>
      </c>
      <c r="FK40">
        <v>2</v>
      </c>
      <c r="FL40" t="s">
        <v>408</v>
      </c>
      <c r="FM40">
        <v>3.1798999999999999</v>
      </c>
      <c r="FN40">
        <v>2.7692999999999999</v>
      </c>
      <c r="FO40">
        <v>9.6437499999999995E-2</v>
      </c>
      <c r="FP40">
        <v>0.102214</v>
      </c>
      <c r="FQ40">
        <v>0.111622</v>
      </c>
      <c r="FR40">
        <v>0.105267</v>
      </c>
      <c r="FS40">
        <v>28580.9</v>
      </c>
      <c r="FT40">
        <v>22320.7</v>
      </c>
      <c r="FU40">
        <v>29687.200000000001</v>
      </c>
      <c r="FV40">
        <v>24305.200000000001</v>
      </c>
      <c r="FW40">
        <v>34129.4</v>
      </c>
      <c r="FX40">
        <v>31751.9</v>
      </c>
      <c r="FY40">
        <v>42239.6</v>
      </c>
      <c r="FZ40">
        <v>39656.300000000003</v>
      </c>
      <c r="GA40">
        <v>2.19068</v>
      </c>
      <c r="GB40">
        <v>1.91632</v>
      </c>
      <c r="GC40">
        <v>0.115909</v>
      </c>
      <c r="GD40">
        <v>0</v>
      </c>
      <c r="GE40">
        <v>24.643999999999998</v>
      </c>
      <c r="GF40">
        <v>999.9</v>
      </c>
      <c r="GG40">
        <v>59.6</v>
      </c>
      <c r="GH40">
        <v>30.8</v>
      </c>
      <c r="GI40">
        <v>26.252600000000001</v>
      </c>
      <c r="GJ40">
        <v>34.191899999999997</v>
      </c>
      <c r="GK40">
        <v>38.790100000000002</v>
      </c>
      <c r="GL40">
        <v>1</v>
      </c>
      <c r="GM40">
        <v>-0.121837</v>
      </c>
      <c r="GN40">
        <v>-0.189082</v>
      </c>
      <c r="GO40">
        <v>20.265000000000001</v>
      </c>
      <c r="GP40">
        <v>5.2234299999999996</v>
      </c>
      <c r="GQ40">
        <v>11.9077</v>
      </c>
      <c r="GR40">
        <v>4.9648500000000002</v>
      </c>
      <c r="GS40">
        <v>3.2919999999999998</v>
      </c>
      <c r="GT40">
        <v>9999</v>
      </c>
      <c r="GU40">
        <v>9999</v>
      </c>
      <c r="GV40">
        <v>9999</v>
      </c>
      <c r="GW40">
        <v>999.9</v>
      </c>
      <c r="GX40">
        <v>1.8769199999999999</v>
      </c>
      <c r="GY40">
        <v>1.8752800000000001</v>
      </c>
      <c r="GZ40">
        <v>1.87391</v>
      </c>
      <c r="HA40">
        <v>1.8730199999999999</v>
      </c>
      <c r="HB40">
        <v>1.8745499999999999</v>
      </c>
      <c r="HC40">
        <v>1.86951</v>
      </c>
      <c r="HD40">
        <v>1.87371</v>
      </c>
      <c r="HE40">
        <v>1.8788100000000001</v>
      </c>
      <c r="HF40">
        <v>0</v>
      </c>
      <c r="HG40">
        <v>0</v>
      </c>
      <c r="HH40">
        <v>0</v>
      </c>
      <c r="HI40">
        <v>0</v>
      </c>
      <c r="HJ40" t="s">
        <v>402</v>
      </c>
      <c r="HK40" t="s">
        <v>403</v>
      </c>
      <c r="HL40" t="s">
        <v>404</v>
      </c>
      <c r="HM40" t="s">
        <v>405</v>
      </c>
      <c r="HN40" t="s">
        <v>405</v>
      </c>
      <c r="HO40" t="s">
        <v>404</v>
      </c>
      <c r="HP40">
        <v>0</v>
      </c>
      <c r="HQ40">
        <v>100</v>
      </c>
      <c r="HR40">
        <v>100</v>
      </c>
      <c r="HS40">
        <v>9.5960000000000001</v>
      </c>
      <c r="HT40">
        <v>1.8141</v>
      </c>
      <c r="HU40">
        <v>6.4670973313590379</v>
      </c>
      <c r="HV40">
        <v>1.0206238100444329E-2</v>
      </c>
      <c r="HW40">
        <v>-5.3534552000986537E-6</v>
      </c>
      <c r="HX40">
        <v>1.2259479288304689E-9</v>
      </c>
      <c r="HY40">
        <v>0.68597615408841806</v>
      </c>
      <c r="HZ40">
        <v>6.7986658236529288E-2</v>
      </c>
      <c r="IA40">
        <v>-1.48167319548361E-3</v>
      </c>
      <c r="IB40">
        <v>3.6941082955141072E-5</v>
      </c>
      <c r="IC40">
        <v>-1</v>
      </c>
      <c r="ID40">
        <v>1969</v>
      </c>
      <c r="IE40">
        <v>0</v>
      </c>
      <c r="IF40">
        <v>20</v>
      </c>
      <c r="IG40">
        <v>1.3</v>
      </c>
      <c r="IH40">
        <v>1226.4000000000001</v>
      </c>
      <c r="II40">
        <v>1.0376000000000001</v>
      </c>
      <c r="IJ40">
        <v>2.4450699999999999</v>
      </c>
      <c r="IK40">
        <v>1.42578</v>
      </c>
      <c r="IL40">
        <v>2.2778299999999998</v>
      </c>
      <c r="IM40">
        <v>1.5478499999999999</v>
      </c>
      <c r="IN40">
        <v>2.3315399999999999</v>
      </c>
      <c r="IO40">
        <v>34.077100000000002</v>
      </c>
      <c r="IP40">
        <v>15.287800000000001</v>
      </c>
      <c r="IQ40">
        <v>18</v>
      </c>
      <c r="IR40">
        <v>629.69600000000003</v>
      </c>
      <c r="IS40">
        <v>437.88900000000001</v>
      </c>
      <c r="IT40">
        <v>25.0002</v>
      </c>
      <c r="IU40">
        <v>25.792300000000001</v>
      </c>
      <c r="IV40">
        <v>30.000599999999999</v>
      </c>
      <c r="IW40">
        <v>25.789200000000001</v>
      </c>
      <c r="IX40">
        <v>25.757100000000001</v>
      </c>
      <c r="IY40">
        <v>20.804500000000001</v>
      </c>
      <c r="IZ40">
        <v>29.149899999999999</v>
      </c>
      <c r="JA40">
        <v>72.260900000000007</v>
      </c>
      <c r="JB40">
        <v>25</v>
      </c>
      <c r="JC40">
        <v>400</v>
      </c>
      <c r="JD40">
        <v>19.453700000000001</v>
      </c>
      <c r="JE40">
        <v>98.494</v>
      </c>
      <c r="JF40">
        <v>100.89100000000001</v>
      </c>
    </row>
    <row r="41" spans="1:266" x14ac:dyDescent="0.2">
      <c r="A41">
        <v>25</v>
      </c>
      <c r="B41">
        <v>1657769694</v>
      </c>
      <c r="C41">
        <v>3183</v>
      </c>
      <c r="D41" t="s">
        <v>473</v>
      </c>
      <c r="E41" t="s">
        <v>474</v>
      </c>
      <c r="F41" t="s">
        <v>394</v>
      </c>
      <c r="H41" t="s">
        <v>395</v>
      </c>
      <c r="I41" t="s">
        <v>396</v>
      </c>
      <c r="J41" t="s">
        <v>449</v>
      </c>
      <c r="K41">
        <v>1657769694</v>
      </c>
      <c r="L41">
        <f t="shared" si="0"/>
        <v>3.5997071952295215E-3</v>
      </c>
      <c r="M41">
        <f t="shared" si="1"/>
        <v>3.5997071952295214</v>
      </c>
      <c r="N41">
        <f t="shared" si="2"/>
        <v>19.636453074405825</v>
      </c>
      <c r="O41">
        <f t="shared" si="3"/>
        <v>578.43799999999999</v>
      </c>
      <c r="P41">
        <f t="shared" si="4"/>
        <v>454.57783739491924</v>
      </c>
      <c r="Q41">
        <f t="shared" si="5"/>
        <v>46.073697433636887</v>
      </c>
      <c r="R41">
        <f t="shared" si="6"/>
        <v>58.627533512956788</v>
      </c>
      <c r="S41">
        <f t="shared" si="7"/>
        <v>0.29577338805280129</v>
      </c>
      <c r="T41">
        <f t="shared" si="8"/>
        <v>2.1482157568926534</v>
      </c>
      <c r="U41">
        <f t="shared" si="9"/>
        <v>0.27486965152915077</v>
      </c>
      <c r="V41">
        <f t="shared" si="10"/>
        <v>0.17354837821642199</v>
      </c>
      <c r="W41">
        <f t="shared" si="11"/>
        <v>241.74119507546709</v>
      </c>
      <c r="X41">
        <f t="shared" si="12"/>
        <v>27.171477383149192</v>
      </c>
      <c r="Y41">
        <f t="shared" si="13"/>
        <v>27.171477383149192</v>
      </c>
      <c r="Z41">
        <f t="shared" si="14"/>
        <v>3.6153652965143652</v>
      </c>
      <c r="AA41">
        <f t="shared" si="15"/>
        <v>66.875491721055511</v>
      </c>
      <c r="AB41">
        <f t="shared" si="16"/>
        <v>2.3269263774115196</v>
      </c>
      <c r="AC41">
        <f t="shared" si="17"/>
        <v>3.4794904942416971</v>
      </c>
      <c r="AD41">
        <f t="shared" si="18"/>
        <v>1.2884389191028456</v>
      </c>
      <c r="AE41">
        <f t="shared" si="19"/>
        <v>-158.74708730962189</v>
      </c>
      <c r="AF41">
        <f t="shared" si="20"/>
        <v>-75.450597675758374</v>
      </c>
      <c r="AG41">
        <f t="shared" si="21"/>
        <v>-7.5681573068342392</v>
      </c>
      <c r="AH41">
        <f t="shared" si="22"/>
        <v>-2.4647216747425205E-2</v>
      </c>
      <c r="AI41">
        <v>0</v>
      </c>
      <c r="AJ41">
        <v>0</v>
      </c>
      <c r="AK41">
        <f t="shared" si="23"/>
        <v>1</v>
      </c>
      <c r="AL41">
        <f t="shared" si="24"/>
        <v>0</v>
      </c>
      <c r="AM41">
        <f t="shared" si="25"/>
        <v>31755.311877325828</v>
      </c>
      <c r="AN41" t="s">
        <v>398</v>
      </c>
      <c r="AO41" t="s">
        <v>398</v>
      </c>
      <c r="AP41">
        <v>0</v>
      </c>
      <c r="AQ41">
        <v>0</v>
      </c>
      <c r="AR41" t="e">
        <f t="shared" si="26"/>
        <v>#DIV/0!</v>
      </c>
      <c r="AS41">
        <v>0</v>
      </c>
      <c r="AT41" t="s">
        <v>398</v>
      </c>
      <c r="AU41" t="s">
        <v>398</v>
      </c>
      <c r="AV41">
        <v>0</v>
      </c>
      <c r="AW41">
        <v>0</v>
      </c>
      <c r="AX41" t="e">
        <f t="shared" si="27"/>
        <v>#DIV/0!</v>
      </c>
      <c r="AY41">
        <v>0.5</v>
      </c>
      <c r="AZ41">
        <f t="shared" si="28"/>
        <v>1261.2282005572367</v>
      </c>
      <c r="BA41">
        <f t="shared" si="29"/>
        <v>19.636453074405825</v>
      </c>
      <c r="BB41" t="e">
        <f t="shared" si="30"/>
        <v>#DIV/0!</v>
      </c>
      <c r="BC41">
        <f t="shared" si="31"/>
        <v>1.5569310189646912E-2</v>
      </c>
      <c r="BD41" t="e">
        <f t="shared" si="32"/>
        <v>#DIV/0!</v>
      </c>
      <c r="BE41" t="e">
        <f t="shared" si="33"/>
        <v>#DIV/0!</v>
      </c>
      <c r="BF41" t="s">
        <v>398</v>
      </c>
      <c r="BG41">
        <v>0</v>
      </c>
      <c r="BH41" t="e">
        <f t="shared" si="34"/>
        <v>#DIV/0!</v>
      </c>
      <c r="BI41" t="e">
        <f t="shared" si="35"/>
        <v>#DIV/0!</v>
      </c>
      <c r="BJ41" t="e">
        <f t="shared" si="36"/>
        <v>#DIV/0!</v>
      </c>
      <c r="BK41" t="e">
        <f t="shared" si="37"/>
        <v>#DIV/0!</v>
      </c>
      <c r="BL41" t="e">
        <f t="shared" si="38"/>
        <v>#DIV/0!</v>
      </c>
      <c r="BM41" t="e">
        <f t="shared" si="39"/>
        <v>#DIV/0!</v>
      </c>
      <c r="BN41" t="e">
        <f t="shared" si="40"/>
        <v>#DIV/0!</v>
      </c>
      <c r="BO41" t="e">
        <f t="shared" si="41"/>
        <v>#DIV/0!</v>
      </c>
      <c r="BP41">
        <v>13</v>
      </c>
      <c r="BQ41">
        <v>300</v>
      </c>
      <c r="BR41">
        <v>300</v>
      </c>
      <c r="BS41">
        <v>300</v>
      </c>
      <c r="BT41">
        <v>10425.4</v>
      </c>
      <c r="BU41">
        <v>895.55</v>
      </c>
      <c r="BV41">
        <v>-7.3520800000000004E-3</v>
      </c>
      <c r="BW41">
        <v>-2.31</v>
      </c>
      <c r="BX41" t="s">
        <v>398</v>
      </c>
      <c r="BY41" t="s">
        <v>398</v>
      </c>
      <c r="BZ41" t="s">
        <v>398</v>
      </c>
      <c r="CA41" t="s">
        <v>398</v>
      </c>
      <c r="CB41" t="s">
        <v>398</v>
      </c>
      <c r="CC41" t="s">
        <v>398</v>
      </c>
      <c r="CD41" t="s">
        <v>398</v>
      </c>
      <c r="CE41" t="s">
        <v>398</v>
      </c>
      <c r="CF41" t="s">
        <v>398</v>
      </c>
      <c r="CG41" t="s">
        <v>398</v>
      </c>
      <c r="CH41">
        <f t="shared" si="42"/>
        <v>1500.02</v>
      </c>
      <c r="CI41">
        <f t="shared" si="43"/>
        <v>1261.2282005572367</v>
      </c>
      <c r="CJ41">
        <f t="shared" si="44"/>
        <v>0.84080758960362978</v>
      </c>
      <c r="CK41">
        <f t="shared" si="45"/>
        <v>0.16115864793500559</v>
      </c>
      <c r="CL41">
        <v>6</v>
      </c>
      <c r="CM41">
        <v>0.5</v>
      </c>
      <c r="CN41" t="s">
        <v>399</v>
      </c>
      <c r="CO41">
        <v>2</v>
      </c>
      <c r="CP41">
        <v>1657769694</v>
      </c>
      <c r="CQ41">
        <v>578.43799999999999</v>
      </c>
      <c r="CR41">
        <v>600.14700000000005</v>
      </c>
      <c r="CS41">
        <v>22.958200000000001</v>
      </c>
      <c r="CT41">
        <v>19.442699999999999</v>
      </c>
      <c r="CU41">
        <v>567.04899999999998</v>
      </c>
      <c r="CV41">
        <v>21.1477</v>
      </c>
      <c r="CW41">
        <v>600.26700000000005</v>
      </c>
      <c r="CX41">
        <v>101.255</v>
      </c>
      <c r="CY41">
        <v>9.9913600000000005E-2</v>
      </c>
      <c r="CZ41">
        <v>26.52</v>
      </c>
      <c r="DA41">
        <v>26.581299999999999</v>
      </c>
      <c r="DB41">
        <v>999.9</v>
      </c>
      <c r="DC41">
        <v>0</v>
      </c>
      <c r="DD41">
        <v>0</v>
      </c>
      <c r="DE41">
        <v>5996.25</v>
      </c>
      <c r="DF41">
        <v>0</v>
      </c>
      <c r="DG41">
        <v>1556.61</v>
      </c>
      <c r="DH41">
        <v>-22.341100000000001</v>
      </c>
      <c r="DI41">
        <v>591.38300000000004</v>
      </c>
      <c r="DJ41">
        <v>612.04700000000003</v>
      </c>
      <c r="DK41">
        <v>3.5155099999999999</v>
      </c>
      <c r="DL41">
        <v>600.14700000000005</v>
      </c>
      <c r="DM41">
        <v>19.442699999999999</v>
      </c>
      <c r="DN41">
        <v>2.3246199999999999</v>
      </c>
      <c r="DO41">
        <v>1.9686600000000001</v>
      </c>
      <c r="DP41">
        <v>19.847999999999999</v>
      </c>
      <c r="DQ41">
        <v>17.194500000000001</v>
      </c>
      <c r="DR41">
        <v>1500.02</v>
      </c>
      <c r="DS41">
        <v>0.97299100000000005</v>
      </c>
      <c r="DT41">
        <v>2.7008899999999999E-2</v>
      </c>
      <c r="DU41">
        <v>0</v>
      </c>
      <c r="DV41">
        <v>772.11099999999999</v>
      </c>
      <c r="DW41">
        <v>4.9993100000000004</v>
      </c>
      <c r="DX41">
        <v>19267.2</v>
      </c>
      <c r="DY41">
        <v>13259.4</v>
      </c>
      <c r="DZ41">
        <v>36.75</v>
      </c>
      <c r="EA41">
        <v>38.436999999999998</v>
      </c>
      <c r="EB41">
        <v>37.186999999999998</v>
      </c>
      <c r="EC41">
        <v>37.875</v>
      </c>
      <c r="ED41">
        <v>38.5</v>
      </c>
      <c r="EE41">
        <v>1454.64</v>
      </c>
      <c r="EF41">
        <v>40.380000000000003</v>
      </c>
      <c r="EG41">
        <v>0</v>
      </c>
      <c r="EH41">
        <v>1531.2000000476839</v>
      </c>
      <c r="EI41">
        <v>0</v>
      </c>
      <c r="EJ41">
        <v>773.51008000000002</v>
      </c>
      <c r="EK41">
        <v>-9.03753844621321</v>
      </c>
      <c r="EL41">
        <v>79.37692411877488</v>
      </c>
      <c r="EM41">
        <v>19343.335999999999</v>
      </c>
      <c r="EN41">
        <v>15</v>
      </c>
      <c r="EO41">
        <v>1657769719</v>
      </c>
      <c r="EP41" t="s">
        <v>475</v>
      </c>
      <c r="EQ41">
        <v>1657769719</v>
      </c>
      <c r="ER41">
        <v>1657696036.5999999</v>
      </c>
      <c r="ES41">
        <v>21</v>
      </c>
      <c r="ET41">
        <v>0.52</v>
      </c>
      <c r="EU41">
        <v>3.0000000000000001E-3</v>
      </c>
      <c r="EV41">
        <v>11.388999999999999</v>
      </c>
      <c r="EW41">
        <v>1.349</v>
      </c>
      <c r="EX41">
        <v>600</v>
      </c>
      <c r="EY41">
        <v>19</v>
      </c>
      <c r="EZ41">
        <v>0.09</v>
      </c>
      <c r="FA41">
        <v>0.02</v>
      </c>
      <c r="FB41">
        <v>-22.782245</v>
      </c>
      <c r="FC41">
        <v>2.5837395872421109</v>
      </c>
      <c r="FD41">
        <v>0.25283319199622512</v>
      </c>
      <c r="FE41">
        <v>0</v>
      </c>
      <c r="FF41">
        <v>3.5228930000000012</v>
      </c>
      <c r="FG41">
        <v>5.8947242026256813E-2</v>
      </c>
      <c r="FH41">
        <v>9.0159678349026884E-3</v>
      </c>
      <c r="FI41">
        <v>1</v>
      </c>
      <c r="FJ41">
        <v>1</v>
      </c>
      <c r="FK41">
        <v>2</v>
      </c>
      <c r="FL41" t="s">
        <v>408</v>
      </c>
      <c r="FM41">
        <v>3.1797200000000001</v>
      </c>
      <c r="FN41">
        <v>2.76911</v>
      </c>
      <c r="FO41">
        <v>0.13150500000000001</v>
      </c>
      <c r="FP41">
        <v>0.13750799999999999</v>
      </c>
      <c r="FQ41">
        <v>0.11135399999999999</v>
      </c>
      <c r="FR41">
        <v>0.10508199999999999</v>
      </c>
      <c r="FS41">
        <v>27471.599999999999</v>
      </c>
      <c r="FT41">
        <v>21440.3</v>
      </c>
      <c r="FU41">
        <v>29687.4</v>
      </c>
      <c r="FV41">
        <v>24302</v>
      </c>
      <c r="FW41">
        <v>34141.1</v>
      </c>
      <c r="FX41">
        <v>31756.2</v>
      </c>
      <c r="FY41">
        <v>42238.8</v>
      </c>
      <c r="FZ41">
        <v>39651.5</v>
      </c>
      <c r="GA41">
        <v>2.1899000000000002</v>
      </c>
      <c r="GB41">
        <v>1.9137500000000001</v>
      </c>
      <c r="GC41">
        <v>0.104286</v>
      </c>
      <c r="GD41">
        <v>0</v>
      </c>
      <c r="GE41">
        <v>24.872299999999999</v>
      </c>
      <c r="GF41">
        <v>999.9</v>
      </c>
      <c r="GG41">
        <v>59.2</v>
      </c>
      <c r="GH41">
        <v>31</v>
      </c>
      <c r="GI41">
        <v>26.375800000000002</v>
      </c>
      <c r="GJ41">
        <v>34.071899999999999</v>
      </c>
      <c r="GK41">
        <v>39.635399999999997</v>
      </c>
      <c r="GL41">
        <v>1</v>
      </c>
      <c r="GM41">
        <v>-0.114802</v>
      </c>
      <c r="GN41">
        <v>-0.113853</v>
      </c>
      <c r="GO41">
        <v>20.267399999999999</v>
      </c>
      <c r="GP41">
        <v>5.2274700000000003</v>
      </c>
      <c r="GQ41">
        <v>11.908099999999999</v>
      </c>
      <c r="GR41">
        <v>4.9638499999999999</v>
      </c>
      <c r="GS41">
        <v>3.2919999999999998</v>
      </c>
      <c r="GT41">
        <v>9999</v>
      </c>
      <c r="GU41">
        <v>9999</v>
      </c>
      <c r="GV41">
        <v>9999</v>
      </c>
      <c r="GW41">
        <v>999.9</v>
      </c>
      <c r="GX41">
        <v>1.8769199999999999</v>
      </c>
      <c r="GY41">
        <v>1.8752899999999999</v>
      </c>
      <c r="GZ41">
        <v>1.87392</v>
      </c>
      <c r="HA41">
        <v>1.8730199999999999</v>
      </c>
      <c r="HB41">
        <v>1.8745400000000001</v>
      </c>
      <c r="HC41">
        <v>1.86951</v>
      </c>
      <c r="HD41">
        <v>1.8737600000000001</v>
      </c>
      <c r="HE41">
        <v>1.8788100000000001</v>
      </c>
      <c r="HF41">
        <v>0</v>
      </c>
      <c r="HG41">
        <v>0</v>
      </c>
      <c r="HH41">
        <v>0</v>
      </c>
      <c r="HI41">
        <v>0</v>
      </c>
      <c r="HJ41" t="s">
        <v>402</v>
      </c>
      <c r="HK41" t="s">
        <v>403</v>
      </c>
      <c r="HL41" t="s">
        <v>404</v>
      </c>
      <c r="HM41" t="s">
        <v>405</v>
      </c>
      <c r="HN41" t="s">
        <v>405</v>
      </c>
      <c r="HO41" t="s">
        <v>404</v>
      </c>
      <c r="HP41">
        <v>0</v>
      </c>
      <c r="HQ41">
        <v>100</v>
      </c>
      <c r="HR41">
        <v>100</v>
      </c>
      <c r="HS41">
        <v>11.388999999999999</v>
      </c>
      <c r="HT41">
        <v>1.8105</v>
      </c>
      <c r="HU41">
        <v>6.4670973313590379</v>
      </c>
      <c r="HV41">
        <v>1.0206238100444329E-2</v>
      </c>
      <c r="HW41">
        <v>-5.3534552000986537E-6</v>
      </c>
      <c r="HX41">
        <v>1.2259479288304689E-9</v>
      </c>
      <c r="HY41">
        <v>0.68597615408841806</v>
      </c>
      <c r="HZ41">
        <v>6.7986658236529288E-2</v>
      </c>
      <c r="IA41">
        <v>-1.48167319548361E-3</v>
      </c>
      <c r="IB41">
        <v>3.6941082955141072E-5</v>
      </c>
      <c r="IC41">
        <v>-1</v>
      </c>
      <c r="ID41">
        <v>1969</v>
      </c>
      <c r="IE41">
        <v>0</v>
      </c>
      <c r="IF41">
        <v>20</v>
      </c>
      <c r="IG41">
        <v>2.5</v>
      </c>
      <c r="IH41">
        <v>1227.5999999999999</v>
      </c>
      <c r="II41">
        <v>1.4453100000000001</v>
      </c>
      <c r="IJ41">
        <v>2.4560499999999998</v>
      </c>
      <c r="IK41">
        <v>1.42578</v>
      </c>
      <c r="IL41">
        <v>2.2778299999999998</v>
      </c>
      <c r="IM41">
        <v>1.5478499999999999</v>
      </c>
      <c r="IN41">
        <v>2.2595200000000002</v>
      </c>
      <c r="IO41">
        <v>34.1678</v>
      </c>
      <c r="IP41">
        <v>15.270300000000001</v>
      </c>
      <c r="IQ41">
        <v>18</v>
      </c>
      <c r="IR41">
        <v>630.197</v>
      </c>
      <c r="IS41">
        <v>437.142</v>
      </c>
      <c r="IT41">
        <v>25.000900000000001</v>
      </c>
      <c r="IU41">
        <v>25.906500000000001</v>
      </c>
      <c r="IV41">
        <v>30.000399999999999</v>
      </c>
      <c r="IW41">
        <v>25.886900000000001</v>
      </c>
      <c r="IX41">
        <v>25.850899999999999</v>
      </c>
      <c r="IY41">
        <v>28.9483</v>
      </c>
      <c r="IZ41">
        <v>29.4208</v>
      </c>
      <c r="JA41">
        <v>70.3643</v>
      </c>
      <c r="JB41">
        <v>25</v>
      </c>
      <c r="JC41">
        <v>600</v>
      </c>
      <c r="JD41">
        <v>19.364699999999999</v>
      </c>
      <c r="JE41">
        <v>98.493099999999998</v>
      </c>
      <c r="JF41">
        <v>100.879</v>
      </c>
    </row>
    <row r="42" spans="1:266" x14ac:dyDescent="0.2">
      <c r="A42">
        <v>26</v>
      </c>
      <c r="B42">
        <v>1657769795</v>
      </c>
      <c r="C42">
        <v>3284</v>
      </c>
      <c r="D42" t="s">
        <v>476</v>
      </c>
      <c r="E42" t="s">
        <v>477</v>
      </c>
      <c r="F42" t="s">
        <v>394</v>
      </c>
      <c r="H42" t="s">
        <v>395</v>
      </c>
      <c r="I42" t="s">
        <v>396</v>
      </c>
      <c r="J42" t="s">
        <v>449</v>
      </c>
      <c r="K42">
        <v>1657769795</v>
      </c>
      <c r="L42">
        <f t="shared" si="0"/>
        <v>3.6975235358110621E-3</v>
      </c>
      <c r="M42">
        <f t="shared" si="1"/>
        <v>3.6975235358110621</v>
      </c>
      <c r="N42">
        <f t="shared" si="2"/>
        <v>20.342082990611619</v>
      </c>
      <c r="O42">
        <f t="shared" si="3"/>
        <v>776.76900000000001</v>
      </c>
      <c r="P42">
        <f t="shared" si="4"/>
        <v>647.23947320713205</v>
      </c>
      <c r="Q42">
        <f t="shared" si="5"/>
        <v>65.597758149432281</v>
      </c>
      <c r="R42">
        <f t="shared" si="6"/>
        <v>78.72558320260201</v>
      </c>
      <c r="S42">
        <f t="shared" si="7"/>
        <v>0.30269416062779886</v>
      </c>
      <c r="T42">
        <f t="shared" si="8"/>
        <v>2.1509623532074413</v>
      </c>
      <c r="U42">
        <f t="shared" si="9"/>
        <v>0.28086521554425187</v>
      </c>
      <c r="V42">
        <f t="shared" si="10"/>
        <v>0.17737064267817199</v>
      </c>
      <c r="W42">
        <f t="shared" si="11"/>
        <v>241.76020607457497</v>
      </c>
      <c r="X42">
        <f t="shared" si="12"/>
        <v>26.971940871016965</v>
      </c>
      <c r="Y42">
        <f t="shared" si="13"/>
        <v>26.971940871016965</v>
      </c>
      <c r="Z42">
        <f t="shared" si="14"/>
        <v>3.5732655425560247</v>
      </c>
      <c r="AA42">
        <f t="shared" si="15"/>
        <v>66.096684989272603</v>
      </c>
      <c r="AB42">
        <f t="shared" si="16"/>
        <v>2.2775283683701999</v>
      </c>
      <c r="AC42">
        <f t="shared" si="17"/>
        <v>3.4457527918984736</v>
      </c>
      <c r="AD42">
        <f t="shared" si="18"/>
        <v>1.2957371741858248</v>
      </c>
      <c r="AE42">
        <f t="shared" si="19"/>
        <v>-163.06078792926783</v>
      </c>
      <c r="AF42">
        <f t="shared" si="20"/>
        <v>-71.565310813233424</v>
      </c>
      <c r="AG42">
        <f t="shared" si="21"/>
        <v>-7.1561988604967537</v>
      </c>
      <c r="AH42">
        <f t="shared" si="22"/>
        <v>-2.2091528423032969E-2</v>
      </c>
      <c r="AI42">
        <v>0</v>
      </c>
      <c r="AJ42">
        <v>0</v>
      </c>
      <c r="AK42">
        <f t="shared" si="23"/>
        <v>1</v>
      </c>
      <c r="AL42">
        <f t="shared" si="24"/>
        <v>0</v>
      </c>
      <c r="AM42">
        <f t="shared" si="25"/>
        <v>31843.811253725398</v>
      </c>
      <c r="AN42" t="s">
        <v>398</v>
      </c>
      <c r="AO42" t="s">
        <v>398</v>
      </c>
      <c r="AP42">
        <v>0</v>
      </c>
      <c r="AQ42">
        <v>0</v>
      </c>
      <c r="AR42" t="e">
        <f t="shared" si="26"/>
        <v>#DIV/0!</v>
      </c>
      <c r="AS42">
        <v>0</v>
      </c>
      <c r="AT42" t="s">
        <v>398</v>
      </c>
      <c r="AU42" t="s">
        <v>398</v>
      </c>
      <c r="AV42">
        <v>0</v>
      </c>
      <c r="AW42">
        <v>0</v>
      </c>
      <c r="AX42" t="e">
        <f t="shared" si="27"/>
        <v>#DIV/0!</v>
      </c>
      <c r="AY42">
        <v>0.5</v>
      </c>
      <c r="AZ42">
        <f t="shared" si="28"/>
        <v>1261.3365005567748</v>
      </c>
      <c r="BA42">
        <f t="shared" si="29"/>
        <v>20.342082990611619</v>
      </c>
      <c r="BB42" t="e">
        <f t="shared" si="30"/>
        <v>#DIV/0!</v>
      </c>
      <c r="BC42">
        <f t="shared" si="31"/>
        <v>1.61274037353492E-2</v>
      </c>
      <c r="BD42" t="e">
        <f t="shared" si="32"/>
        <v>#DIV/0!</v>
      </c>
      <c r="BE42" t="e">
        <f t="shared" si="33"/>
        <v>#DIV/0!</v>
      </c>
      <c r="BF42" t="s">
        <v>398</v>
      </c>
      <c r="BG42">
        <v>0</v>
      </c>
      <c r="BH42" t="e">
        <f t="shared" si="34"/>
        <v>#DIV/0!</v>
      </c>
      <c r="BI42" t="e">
        <f t="shared" si="35"/>
        <v>#DIV/0!</v>
      </c>
      <c r="BJ42" t="e">
        <f t="shared" si="36"/>
        <v>#DIV/0!</v>
      </c>
      <c r="BK42" t="e">
        <f t="shared" si="37"/>
        <v>#DIV/0!</v>
      </c>
      <c r="BL42" t="e">
        <f t="shared" si="38"/>
        <v>#DIV/0!</v>
      </c>
      <c r="BM42" t="e">
        <f t="shared" si="39"/>
        <v>#DIV/0!</v>
      </c>
      <c r="BN42" t="e">
        <f t="shared" si="40"/>
        <v>#DIV/0!</v>
      </c>
      <c r="BO42" t="e">
        <f t="shared" si="41"/>
        <v>#DIV/0!</v>
      </c>
      <c r="BP42">
        <v>13</v>
      </c>
      <c r="BQ42">
        <v>300</v>
      </c>
      <c r="BR42">
        <v>300</v>
      </c>
      <c r="BS42">
        <v>300</v>
      </c>
      <c r="BT42">
        <v>10425.4</v>
      </c>
      <c r="BU42">
        <v>895.55</v>
      </c>
      <c r="BV42">
        <v>-7.3520800000000004E-3</v>
      </c>
      <c r="BW42">
        <v>-2.31</v>
      </c>
      <c r="BX42" t="s">
        <v>398</v>
      </c>
      <c r="BY42" t="s">
        <v>398</v>
      </c>
      <c r="BZ42" t="s">
        <v>398</v>
      </c>
      <c r="CA42" t="s">
        <v>398</v>
      </c>
      <c r="CB42" t="s">
        <v>398</v>
      </c>
      <c r="CC42" t="s">
        <v>398</v>
      </c>
      <c r="CD42" t="s">
        <v>398</v>
      </c>
      <c r="CE42" t="s">
        <v>398</v>
      </c>
      <c r="CF42" t="s">
        <v>398</v>
      </c>
      <c r="CG42" t="s">
        <v>398</v>
      </c>
      <c r="CH42">
        <f t="shared" si="42"/>
        <v>1500.15</v>
      </c>
      <c r="CI42">
        <f t="shared" si="43"/>
        <v>1261.3365005567748</v>
      </c>
      <c r="CJ42">
        <f t="shared" si="44"/>
        <v>0.84080691967921517</v>
      </c>
      <c r="CK42">
        <f t="shared" si="45"/>
        <v>0.16115735498088521</v>
      </c>
      <c r="CL42">
        <v>6</v>
      </c>
      <c r="CM42">
        <v>0.5</v>
      </c>
      <c r="CN42" t="s">
        <v>399</v>
      </c>
      <c r="CO42">
        <v>2</v>
      </c>
      <c r="CP42">
        <v>1657769795</v>
      </c>
      <c r="CQ42">
        <v>776.76900000000001</v>
      </c>
      <c r="CR42">
        <v>799.97400000000005</v>
      </c>
      <c r="CS42">
        <v>22.471900000000002</v>
      </c>
      <c r="CT42">
        <v>18.858899999999998</v>
      </c>
      <c r="CU42">
        <v>764.25400000000002</v>
      </c>
      <c r="CV42">
        <v>20.686599999999999</v>
      </c>
      <c r="CW42">
        <v>600.23800000000006</v>
      </c>
      <c r="CX42">
        <v>101.25</v>
      </c>
      <c r="CY42">
        <v>0.10005799999999999</v>
      </c>
      <c r="CZ42">
        <v>26.354800000000001</v>
      </c>
      <c r="DA42">
        <v>26.345400000000001</v>
      </c>
      <c r="DB42">
        <v>999.9</v>
      </c>
      <c r="DC42">
        <v>0</v>
      </c>
      <c r="DD42">
        <v>0</v>
      </c>
      <c r="DE42">
        <v>6008.75</v>
      </c>
      <c r="DF42">
        <v>0</v>
      </c>
      <c r="DG42">
        <v>1565.45</v>
      </c>
      <c r="DH42">
        <v>-23.5124</v>
      </c>
      <c r="DI42">
        <v>794.31100000000004</v>
      </c>
      <c r="DJ42">
        <v>815.35</v>
      </c>
      <c r="DK42">
        <v>3.6130599999999999</v>
      </c>
      <c r="DL42">
        <v>799.97400000000005</v>
      </c>
      <c r="DM42">
        <v>18.858899999999998</v>
      </c>
      <c r="DN42">
        <v>2.27529</v>
      </c>
      <c r="DO42">
        <v>1.90947</v>
      </c>
      <c r="DP42">
        <v>19.502500000000001</v>
      </c>
      <c r="DQ42">
        <v>16.712900000000001</v>
      </c>
      <c r="DR42">
        <v>1500.15</v>
      </c>
      <c r="DS42">
        <v>0.97301099999999996</v>
      </c>
      <c r="DT42">
        <v>2.6988499999999999E-2</v>
      </c>
      <c r="DU42">
        <v>0</v>
      </c>
      <c r="DV42">
        <v>773.31600000000003</v>
      </c>
      <c r="DW42">
        <v>4.9993100000000004</v>
      </c>
      <c r="DX42">
        <v>19424.400000000001</v>
      </c>
      <c r="DY42">
        <v>13260.6</v>
      </c>
      <c r="DZ42">
        <v>38.436999999999998</v>
      </c>
      <c r="EA42">
        <v>40.5</v>
      </c>
      <c r="EB42">
        <v>38.75</v>
      </c>
      <c r="EC42">
        <v>40.311999999999998</v>
      </c>
      <c r="ED42">
        <v>40.186999999999998</v>
      </c>
      <c r="EE42">
        <v>1454.8</v>
      </c>
      <c r="EF42">
        <v>40.35</v>
      </c>
      <c r="EG42">
        <v>0</v>
      </c>
      <c r="EH42">
        <v>1632.599999904633</v>
      </c>
      <c r="EI42">
        <v>0</v>
      </c>
      <c r="EJ42">
        <v>771.5373461538461</v>
      </c>
      <c r="EK42">
        <v>7.5961367454138884</v>
      </c>
      <c r="EL42">
        <v>-172.64615339459891</v>
      </c>
      <c r="EM42">
        <v>19443.06538461538</v>
      </c>
      <c r="EN42">
        <v>15</v>
      </c>
      <c r="EO42">
        <v>1657769813.5</v>
      </c>
      <c r="EP42" t="s">
        <v>478</v>
      </c>
      <c r="EQ42">
        <v>1657769813.5</v>
      </c>
      <c r="ER42">
        <v>1657696036.5999999</v>
      </c>
      <c r="ES42">
        <v>22</v>
      </c>
      <c r="ET42">
        <v>0.21199999999999999</v>
      </c>
      <c r="EU42">
        <v>3.0000000000000001E-3</v>
      </c>
      <c r="EV42">
        <v>12.515000000000001</v>
      </c>
      <c r="EW42">
        <v>1.349</v>
      </c>
      <c r="EX42">
        <v>800</v>
      </c>
      <c r="EY42">
        <v>19</v>
      </c>
      <c r="EZ42">
        <v>0.21</v>
      </c>
      <c r="FA42">
        <v>0.02</v>
      </c>
      <c r="FB42">
        <v>-22.9136925</v>
      </c>
      <c r="FC42">
        <v>-3.1375981238273312</v>
      </c>
      <c r="FD42">
        <v>0.30859792318444063</v>
      </c>
      <c r="FE42">
        <v>0</v>
      </c>
      <c r="FF42">
        <v>3.6799122500000001</v>
      </c>
      <c r="FG42">
        <v>-0.66390720450281626</v>
      </c>
      <c r="FH42">
        <v>6.6831720032014028E-2</v>
      </c>
      <c r="FI42">
        <v>0</v>
      </c>
      <c r="FJ42">
        <v>0</v>
      </c>
      <c r="FK42">
        <v>2</v>
      </c>
      <c r="FL42" t="s">
        <v>479</v>
      </c>
      <c r="FM42">
        <v>3.17971</v>
      </c>
      <c r="FN42">
        <v>2.76932</v>
      </c>
      <c r="FO42">
        <v>0.16156599999999999</v>
      </c>
      <c r="FP42">
        <v>0.16731199999999999</v>
      </c>
      <c r="FQ42">
        <v>0.109638</v>
      </c>
      <c r="FR42">
        <v>0.10286099999999999</v>
      </c>
      <c r="FS42">
        <v>26520.6</v>
      </c>
      <c r="FT42">
        <v>20705.3</v>
      </c>
      <c r="FU42">
        <v>29686.2</v>
      </c>
      <c r="FV42">
        <v>24308.1</v>
      </c>
      <c r="FW42">
        <v>34207.699999999997</v>
      </c>
      <c r="FX42">
        <v>31845.1</v>
      </c>
      <c r="FY42">
        <v>42236.2</v>
      </c>
      <c r="FZ42">
        <v>39661.1</v>
      </c>
      <c r="GA42">
        <v>2.1894</v>
      </c>
      <c r="GB42">
        <v>1.9149499999999999</v>
      </c>
      <c r="GC42">
        <v>9.2376E-2</v>
      </c>
      <c r="GD42">
        <v>0</v>
      </c>
      <c r="GE42">
        <v>24.831199999999999</v>
      </c>
      <c r="GF42">
        <v>999.9</v>
      </c>
      <c r="GG42">
        <v>58.6</v>
      </c>
      <c r="GH42">
        <v>31.1</v>
      </c>
      <c r="GI42">
        <v>26.259799999999998</v>
      </c>
      <c r="GJ42">
        <v>33.501899999999999</v>
      </c>
      <c r="GK42">
        <v>40.072099999999999</v>
      </c>
      <c r="GL42">
        <v>1</v>
      </c>
      <c r="GM42">
        <v>-0.12078800000000001</v>
      </c>
      <c r="GN42">
        <v>-0.19012000000000001</v>
      </c>
      <c r="GO42">
        <v>20.267600000000002</v>
      </c>
      <c r="GP42">
        <v>5.2249299999999996</v>
      </c>
      <c r="GQ42">
        <v>11.907500000000001</v>
      </c>
      <c r="GR42">
        <v>4.9647500000000004</v>
      </c>
      <c r="GS42">
        <v>3.2919999999999998</v>
      </c>
      <c r="GT42">
        <v>9999</v>
      </c>
      <c r="GU42">
        <v>9999</v>
      </c>
      <c r="GV42">
        <v>9999</v>
      </c>
      <c r="GW42">
        <v>999.9</v>
      </c>
      <c r="GX42">
        <v>1.8769400000000001</v>
      </c>
      <c r="GY42">
        <v>1.8753</v>
      </c>
      <c r="GZ42">
        <v>1.87392</v>
      </c>
      <c r="HA42">
        <v>1.87307</v>
      </c>
      <c r="HB42">
        <v>1.8745499999999999</v>
      </c>
      <c r="HC42">
        <v>1.86951</v>
      </c>
      <c r="HD42">
        <v>1.87375</v>
      </c>
      <c r="HE42">
        <v>1.8788100000000001</v>
      </c>
      <c r="HF42">
        <v>0</v>
      </c>
      <c r="HG42">
        <v>0</v>
      </c>
      <c r="HH42">
        <v>0</v>
      </c>
      <c r="HI42">
        <v>0</v>
      </c>
      <c r="HJ42" t="s">
        <v>402</v>
      </c>
      <c r="HK42" t="s">
        <v>403</v>
      </c>
      <c r="HL42" t="s">
        <v>404</v>
      </c>
      <c r="HM42" t="s">
        <v>405</v>
      </c>
      <c r="HN42" t="s">
        <v>405</v>
      </c>
      <c r="HO42" t="s">
        <v>404</v>
      </c>
      <c r="HP42">
        <v>0</v>
      </c>
      <c r="HQ42">
        <v>100</v>
      </c>
      <c r="HR42">
        <v>100</v>
      </c>
      <c r="HS42">
        <v>12.515000000000001</v>
      </c>
      <c r="HT42">
        <v>1.7853000000000001</v>
      </c>
      <c r="HU42">
        <v>6.9865953454924066</v>
      </c>
      <c r="HV42">
        <v>1.0206238100444329E-2</v>
      </c>
      <c r="HW42">
        <v>-5.3534552000986537E-6</v>
      </c>
      <c r="HX42">
        <v>1.2259479288304689E-9</v>
      </c>
      <c r="HY42">
        <v>0.68597615408841806</v>
      </c>
      <c r="HZ42">
        <v>6.7986658236529288E-2</v>
      </c>
      <c r="IA42">
        <v>-1.48167319548361E-3</v>
      </c>
      <c r="IB42">
        <v>3.6941082955141072E-5</v>
      </c>
      <c r="IC42">
        <v>-1</v>
      </c>
      <c r="ID42">
        <v>1969</v>
      </c>
      <c r="IE42">
        <v>0</v>
      </c>
      <c r="IF42">
        <v>20</v>
      </c>
      <c r="IG42">
        <v>1.3</v>
      </c>
      <c r="IH42">
        <v>1229.3</v>
      </c>
      <c r="II42">
        <v>1.8310500000000001</v>
      </c>
      <c r="IJ42">
        <v>2.4450699999999999</v>
      </c>
      <c r="IK42">
        <v>1.42578</v>
      </c>
      <c r="IL42">
        <v>2.2778299999999998</v>
      </c>
      <c r="IM42">
        <v>1.5478499999999999</v>
      </c>
      <c r="IN42">
        <v>2.2485400000000002</v>
      </c>
      <c r="IO42">
        <v>34.213299999999997</v>
      </c>
      <c r="IP42">
        <v>15.252800000000001</v>
      </c>
      <c r="IQ42">
        <v>18</v>
      </c>
      <c r="IR42">
        <v>629.42200000000003</v>
      </c>
      <c r="IS42">
        <v>437.41399999999999</v>
      </c>
      <c r="IT42">
        <v>24.997900000000001</v>
      </c>
      <c r="IU42">
        <v>25.846399999999999</v>
      </c>
      <c r="IV42">
        <v>29.999300000000002</v>
      </c>
      <c r="IW42">
        <v>25.849399999999999</v>
      </c>
      <c r="IX42">
        <v>25.7972</v>
      </c>
      <c r="IY42">
        <v>36.671300000000002</v>
      </c>
      <c r="IZ42">
        <v>30.5078</v>
      </c>
      <c r="JA42">
        <v>68.589299999999994</v>
      </c>
      <c r="JB42">
        <v>25</v>
      </c>
      <c r="JC42">
        <v>800</v>
      </c>
      <c r="JD42">
        <v>18.938300000000002</v>
      </c>
      <c r="JE42">
        <v>98.488</v>
      </c>
      <c r="JF42">
        <v>100.904</v>
      </c>
    </row>
    <row r="43" spans="1:266" x14ac:dyDescent="0.2">
      <c r="A43">
        <v>27</v>
      </c>
      <c r="B43">
        <v>1657769889.5</v>
      </c>
      <c r="C43">
        <v>3378.5</v>
      </c>
      <c r="D43" t="s">
        <v>480</v>
      </c>
      <c r="E43" t="s">
        <v>481</v>
      </c>
      <c r="F43" t="s">
        <v>394</v>
      </c>
      <c r="H43" t="s">
        <v>395</v>
      </c>
      <c r="I43" t="s">
        <v>396</v>
      </c>
      <c r="J43" t="s">
        <v>449</v>
      </c>
      <c r="K43">
        <v>1657769889.5</v>
      </c>
      <c r="L43">
        <f t="shared" si="0"/>
        <v>3.7771061865396103E-3</v>
      </c>
      <c r="M43">
        <f t="shared" si="1"/>
        <v>3.7771061865396103</v>
      </c>
      <c r="N43">
        <f t="shared" si="2"/>
        <v>20.480329833100772</v>
      </c>
      <c r="O43">
        <f t="shared" si="3"/>
        <v>975.78499999999997</v>
      </c>
      <c r="P43">
        <f t="shared" si="4"/>
        <v>841.40098123371365</v>
      </c>
      <c r="Q43">
        <f t="shared" si="5"/>
        <v>85.271823587638693</v>
      </c>
      <c r="R43">
        <f t="shared" si="6"/>
        <v>98.890978540886479</v>
      </c>
      <c r="S43">
        <f t="shared" si="7"/>
        <v>0.30374791388784111</v>
      </c>
      <c r="T43">
        <f t="shared" si="8"/>
        <v>2.148939915721007</v>
      </c>
      <c r="U43">
        <f t="shared" si="9"/>
        <v>0.28175355600612401</v>
      </c>
      <c r="V43">
        <f t="shared" si="10"/>
        <v>0.17793917951354798</v>
      </c>
      <c r="W43">
        <f t="shared" si="11"/>
        <v>241.71986807529393</v>
      </c>
      <c r="X43">
        <f t="shared" si="12"/>
        <v>27.010871931107275</v>
      </c>
      <c r="Y43">
        <f t="shared" si="13"/>
        <v>27.010871931107275</v>
      </c>
      <c r="Z43">
        <f t="shared" si="14"/>
        <v>3.5814457500707997</v>
      </c>
      <c r="AA43">
        <f t="shared" si="15"/>
        <v>65.390067541381356</v>
      </c>
      <c r="AB43">
        <f t="shared" si="16"/>
        <v>2.26201135694311</v>
      </c>
      <c r="AC43">
        <f t="shared" si="17"/>
        <v>3.4592583277446867</v>
      </c>
      <c r="AD43">
        <f t="shared" si="18"/>
        <v>1.3194343931276897</v>
      </c>
      <c r="AE43">
        <f t="shared" si="19"/>
        <v>-166.57038282639681</v>
      </c>
      <c r="AF43">
        <f t="shared" si="20"/>
        <v>-68.327230141061662</v>
      </c>
      <c r="AG43">
        <f t="shared" si="21"/>
        <v>-6.8424383581838137</v>
      </c>
      <c r="AH43">
        <f t="shared" si="22"/>
        <v>-2.0183250348352999E-2</v>
      </c>
      <c r="AI43">
        <v>0</v>
      </c>
      <c r="AJ43">
        <v>0</v>
      </c>
      <c r="AK43">
        <f t="shared" si="23"/>
        <v>1</v>
      </c>
      <c r="AL43">
        <f t="shared" si="24"/>
        <v>0</v>
      </c>
      <c r="AM43">
        <f t="shared" si="25"/>
        <v>31784.737784518617</v>
      </c>
      <c r="AN43" t="s">
        <v>398</v>
      </c>
      <c r="AO43" t="s">
        <v>398</v>
      </c>
      <c r="AP43">
        <v>0</v>
      </c>
      <c r="AQ43">
        <v>0</v>
      </c>
      <c r="AR43" t="e">
        <f t="shared" si="26"/>
        <v>#DIV/0!</v>
      </c>
      <c r="AS43">
        <v>0</v>
      </c>
      <c r="AT43" t="s">
        <v>398</v>
      </c>
      <c r="AU43" t="s">
        <v>398</v>
      </c>
      <c r="AV43">
        <v>0</v>
      </c>
      <c r="AW43">
        <v>0</v>
      </c>
      <c r="AX43" t="e">
        <f t="shared" si="27"/>
        <v>#DIV/0!</v>
      </c>
      <c r="AY43">
        <v>0.5</v>
      </c>
      <c r="AZ43">
        <f t="shared" si="28"/>
        <v>1261.1187005571473</v>
      </c>
      <c r="BA43">
        <f t="shared" si="29"/>
        <v>20.480329833100772</v>
      </c>
      <c r="BB43" t="e">
        <f t="shared" si="30"/>
        <v>#DIV/0!</v>
      </c>
      <c r="BC43">
        <f t="shared" si="31"/>
        <v>1.6239811386551326E-2</v>
      </c>
      <c r="BD43" t="e">
        <f t="shared" si="32"/>
        <v>#DIV/0!</v>
      </c>
      <c r="BE43" t="e">
        <f t="shared" si="33"/>
        <v>#DIV/0!</v>
      </c>
      <c r="BF43" t="s">
        <v>398</v>
      </c>
      <c r="BG43">
        <v>0</v>
      </c>
      <c r="BH43" t="e">
        <f t="shared" si="34"/>
        <v>#DIV/0!</v>
      </c>
      <c r="BI43" t="e">
        <f t="shared" si="35"/>
        <v>#DIV/0!</v>
      </c>
      <c r="BJ43" t="e">
        <f t="shared" si="36"/>
        <v>#DIV/0!</v>
      </c>
      <c r="BK43" t="e">
        <f t="shared" si="37"/>
        <v>#DIV/0!</v>
      </c>
      <c r="BL43" t="e">
        <f t="shared" si="38"/>
        <v>#DIV/0!</v>
      </c>
      <c r="BM43" t="e">
        <f t="shared" si="39"/>
        <v>#DIV/0!</v>
      </c>
      <c r="BN43" t="e">
        <f t="shared" si="40"/>
        <v>#DIV/0!</v>
      </c>
      <c r="BO43" t="e">
        <f t="shared" si="41"/>
        <v>#DIV/0!</v>
      </c>
      <c r="BP43">
        <v>13</v>
      </c>
      <c r="BQ43">
        <v>300</v>
      </c>
      <c r="BR43">
        <v>300</v>
      </c>
      <c r="BS43">
        <v>300</v>
      </c>
      <c r="BT43">
        <v>10425.4</v>
      </c>
      <c r="BU43">
        <v>895.55</v>
      </c>
      <c r="BV43">
        <v>-7.3520800000000004E-3</v>
      </c>
      <c r="BW43">
        <v>-2.31</v>
      </c>
      <c r="BX43" t="s">
        <v>398</v>
      </c>
      <c r="BY43" t="s">
        <v>398</v>
      </c>
      <c r="BZ43" t="s">
        <v>398</v>
      </c>
      <c r="CA43" t="s">
        <v>398</v>
      </c>
      <c r="CB43" t="s">
        <v>398</v>
      </c>
      <c r="CC43" t="s">
        <v>398</v>
      </c>
      <c r="CD43" t="s">
        <v>398</v>
      </c>
      <c r="CE43" t="s">
        <v>398</v>
      </c>
      <c r="CF43" t="s">
        <v>398</v>
      </c>
      <c r="CG43" t="s">
        <v>398</v>
      </c>
      <c r="CH43">
        <f t="shared" si="42"/>
        <v>1499.89</v>
      </c>
      <c r="CI43">
        <f t="shared" si="43"/>
        <v>1261.1187005571473</v>
      </c>
      <c r="CJ43">
        <f t="shared" si="44"/>
        <v>0.84080745958513436</v>
      </c>
      <c r="CK43">
        <f t="shared" si="45"/>
        <v>0.16115839699930923</v>
      </c>
      <c r="CL43">
        <v>6</v>
      </c>
      <c r="CM43">
        <v>0.5</v>
      </c>
      <c r="CN43" t="s">
        <v>399</v>
      </c>
      <c r="CO43">
        <v>2</v>
      </c>
      <c r="CP43">
        <v>1657769889.5</v>
      </c>
      <c r="CQ43">
        <v>975.78499999999997</v>
      </c>
      <c r="CR43">
        <v>999.94899999999996</v>
      </c>
      <c r="CS43">
        <v>22.319900000000001</v>
      </c>
      <c r="CT43">
        <v>18.627400000000002</v>
      </c>
      <c r="CU43">
        <v>962.86099999999999</v>
      </c>
      <c r="CV43">
        <v>20.542300000000001</v>
      </c>
      <c r="CW43">
        <v>600.04899999999998</v>
      </c>
      <c r="CX43">
        <v>101.246</v>
      </c>
      <c r="CY43">
        <v>9.9048899999999995E-2</v>
      </c>
      <c r="CZ43">
        <v>26.421099999999999</v>
      </c>
      <c r="DA43">
        <v>26.332100000000001</v>
      </c>
      <c r="DB43">
        <v>999.9</v>
      </c>
      <c r="DC43">
        <v>0</v>
      </c>
      <c r="DD43">
        <v>0</v>
      </c>
      <c r="DE43">
        <v>6000</v>
      </c>
      <c r="DF43">
        <v>0</v>
      </c>
      <c r="DG43">
        <v>1571.73</v>
      </c>
      <c r="DH43">
        <v>-23.930900000000001</v>
      </c>
      <c r="DI43">
        <v>998.3</v>
      </c>
      <c r="DJ43">
        <v>1018.93</v>
      </c>
      <c r="DK43">
        <v>3.6924899999999998</v>
      </c>
      <c r="DL43">
        <v>999.94899999999996</v>
      </c>
      <c r="DM43">
        <v>18.627400000000002</v>
      </c>
      <c r="DN43">
        <v>2.2597999999999998</v>
      </c>
      <c r="DO43">
        <v>1.88595</v>
      </c>
      <c r="DP43">
        <v>19.392700000000001</v>
      </c>
      <c r="DQ43">
        <v>16.518000000000001</v>
      </c>
      <c r="DR43">
        <v>1499.89</v>
      </c>
      <c r="DS43">
        <v>0.97299599999999997</v>
      </c>
      <c r="DT43">
        <v>2.7003800000000001E-2</v>
      </c>
      <c r="DU43">
        <v>0</v>
      </c>
      <c r="DV43">
        <v>767.13499999999999</v>
      </c>
      <c r="DW43">
        <v>4.9993100000000004</v>
      </c>
      <c r="DX43">
        <v>19588.599999999999</v>
      </c>
      <c r="DY43">
        <v>13258.2</v>
      </c>
      <c r="DZ43">
        <v>39.875</v>
      </c>
      <c r="EA43">
        <v>41.625</v>
      </c>
      <c r="EB43">
        <v>40.061999999999998</v>
      </c>
      <c r="EC43">
        <v>42.061999999999998</v>
      </c>
      <c r="ED43">
        <v>41.436999999999998</v>
      </c>
      <c r="EE43">
        <v>1454.52</v>
      </c>
      <c r="EF43">
        <v>40.369999999999997</v>
      </c>
      <c r="EG43">
        <v>0</v>
      </c>
      <c r="EH43">
        <v>1726.7999999523161</v>
      </c>
      <c r="EI43">
        <v>0</v>
      </c>
      <c r="EJ43">
        <v>764.83564000000001</v>
      </c>
      <c r="EK43">
        <v>14.85984613653032</v>
      </c>
      <c r="EL43">
        <v>254.2615388818632</v>
      </c>
      <c r="EM43">
        <v>19563.171999999999</v>
      </c>
      <c r="EN43">
        <v>15</v>
      </c>
      <c r="EO43">
        <v>1657769928</v>
      </c>
      <c r="EP43" t="s">
        <v>482</v>
      </c>
      <c r="EQ43">
        <v>1657769928</v>
      </c>
      <c r="ER43">
        <v>1657696036.5999999</v>
      </c>
      <c r="ES43">
        <v>23</v>
      </c>
      <c r="ET43">
        <v>-0.311</v>
      </c>
      <c r="EU43">
        <v>3.0000000000000001E-3</v>
      </c>
      <c r="EV43">
        <v>12.923999999999999</v>
      </c>
      <c r="EW43">
        <v>1.349</v>
      </c>
      <c r="EX43">
        <v>1000</v>
      </c>
      <c r="EY43">
        <v>19</v>
      </c>
      <c r="EZ43">
        <v>0.1</v>
      </c>
      <c r="FA43">
        <v>0.02</v>
      </c>
      <c r="FB43">
        <v>-23.342319512195122</v>
      </c>
      <c r="FC43">
        <v>-4.0051609756097726</v>
      </c>
      <c r="FD43">
        <v>0.39887223959773532</v>
      </c>
      <c r="FE43">
        <v>0</v>
      </c>
      <c r="FF43">
        <v>3.712776585365853</v>
      </c>
      <c r="FG43">
        <v>-2.5981254355399271E-2</v>
      </c>
      <c r="FH43">
        <v>6.6023135670637738E-3</v>
      </c>
      <c r="FI43">
        <v>1</v>
      </c>
      <c r="FJ43">
        <v>1</v>
      </c>
      <c r="FK43">
        <v>2</v>
      </c>
      <c r="FL43" t="s">
        <v>408</v>
      </c>
      <c r="FM43">
        <v>3.17957</v>
      </c>
      <c r="FN43">
        <v>2.7682699999999998</v>
      </c>
      <c r="FO43">
        <v>0.18817800000000001</v>
      </c>
      <c r="FP43">
        <v>0.19364100000000001</v>
      </c>
      <c r="FQ43">
        <v>0.109136</v>
      </c>
      <c r="FR43">
        <v>0.102006</v>
      </c>
      <c r="FS43">
        <v>25692.799999999999</v>
      </c>
      <c r="FT43">
        <v>20060</v>
      </c>
      <c r="FU43">
        <v>29700.1</v>
      </c>
      <c r="FV43">
        <v>24317.7</v>
      </c>
      <c r="FW43">
        <v>34242.300000000003</v>
      </c>
      <c r="FX43">
        <v>31889.1</v>
      </c>
      <c r="FY43">
        <v>42253.9</v>
      </c>
      <c r="FZ43">
        <v>39676.6</v>
      </c>
      <c r="GA43">
        <v>2.1921200000000001</v>
      </c>
      <c r="GB43">
        <v>1.91943</v>
      </c>
      <c r="GC43">
        <v>0.103977</v>
      </c>
      <c r="GD43">
        <v>0</v>
      </c>
      <c r="GE43">
        <v>24.627400000000002</v>
      </c>
      <c r="GF43">
        <v>999.9</v>
      </c>
      <c r="GG43">
        <v>57.6</v>
      </c>
      <c r="GH43">
        <v>31.1</v>
      </c>
      <c r="GI43">
        <v>25.811</v>
      </c>
      <c r="GJ43">
        <v>33.651899999999998</v>
      </c>
      <c r="GK43">
        <v>39.262799999999999</v>
      </c>
      <c r="GL43">
        <v>1</v>
      </c>
      <c r="GM43">
        <v>-0.14226900000000001</v>
      </c>
      <c r="GN43">
        <v>-0.28459400000000001</v>
      </c>
      <c r="GO43">
        <v>20.266200000000001</v>
      </c>
      <c r="GP43">
        <v>5.2235800000000001</v>
      </c>
      <c r="GQ43">
        <v>11.9047</v>
      </c>
      <c r="GR43">
        <v>4.9637000000000002</v>
      </c>
      <c r="GS43">
        <v>3.2919999999999998</v>
      </c>
      <c r="GT43">
        <v>9999</v>
      </c>
      <c r="GU43">
        <v>9999</v>
      </c>
      <c r="GV43">
        <v>9999</v>
      </c>
      <c r="GW43">
        <v>999.9</v>
      </c>
      <c r="GX43">
        <v>1.8769199999999999</v>
      </c>
      <c r="GY43">
        <v>1.87531</v>
      </c>
      <c r="GZ43">
        <v>1.87392</v>
      </c>
      <c r="HA43">
        <v>1.8730500000000001</v>
      </c>
      <c r="HB43">
        <v>1.8745400000000001</v>
      </c>
      <c r="HC43">
        <v>1.86951</v>
      </c>
      <c r="HD43">
        <v>1.8737299999999999</v>
      </c>
      <c r="HE43">
        <v>1.8788100000000001</v>
      </c>
      <c r="HF43">
        <v>0</v>
      </c>
      <c r="HG43">
        <v>0</v>
      </c>
      <c r="HH43">
        <v>0</v>
      </c>
      <c r="HI43">
        <v>0</v>
      </c>
      <c r="HJ43" t="s">
        <v>402</v>
      </c>
      <c r="HK43" t="s">
        <v>403</v>
      </c>
      <c r="HL43" t="s">
        <v>404</v>
      </c>
      <c r="HM43" t="s">
        <v>405</v>
      </c>
      <c r="HN43" t="s">
        <v>405</v>
      </c>
      <c r="HO43" t="s">
        <v>404</v>
      </c>
      <c r="HP43">
        <v>0</v>
      </c>
      <c r="HQ43">
        <v>100</v>
      </c>
      <c r="HR43">
        <v>100</v>
      </c>
      <c r="HS43">
        <v>12.923999999999999</v>
      </c>
      <c r="HT43">
        <v>1.7776000000000001</v>
      </c>
      <c r="HU43">
        <v>7.1986234668368771</v>
      </c>
      <c r="HV43">
        <v>1.0206238100444329E-2</v>
      </c>
      <c r="HW43">
        <v>-5.3534552000986537E-6</v>
      </c>
      <c r="HX43">
        <v>1.2259479288304689E-9</v>
      </c>
      <c r="HY43">
        <v>0.68597615408841806</v>
      </c>
      <c r="HZ43">
        <v>6.7986658236529288E-2</v>
      </c>
      <c r="IA43">
        <v>-1.48167319548361E-3</v>
      </c>
      <c r="IB43">
        <v>3.6941082955141072E-5</v>
      </c>
      <c r="IC43">
        <v>-1</v>
      </c>
      <c r="ID43">
        <v>1969</v>
      </c>
      <c r="IE43">
        <v>0</v>
      </c>
      <c r="IF43">
        <v>20</v>
      </c>
      <c r="IG43">
        <v>1.3</v>
      </c>
      <c r="IH43">
        <v>1230.9000000000001</v>
      </c>
      <c r="II43">
        <v>2.2033700000000001</v>
      </c>
      <c r="IJ43">
        <v>2.4145500000000002</v>
      </c>
      <c r="IK43">
        <v>1.42578</v>
      </c>
      <c r="IL43">
        <v>2.2778299999999998</v>
      </c>
      <c r="IM43">
        <v>1.5478499999999999</v>
      </c>
      <c r="IN43">
        <v>2.36938</v>
      </c>
      <c r="IO43">
        <v>34.1678</v>
      </c>
      <c r="IP43">
        <v>15.252800000000001</v>
      </c>
      <c r="IQ43">
        <v>18</v>
      </c>
      <c r="IR43">
        <v>629.54600000000005</v>
      </c>
      <c r="IS43">
        <v>438.64600000000002</v>
      </c>
      <c r="IT43">
        <v>24.999700000000001</v>
      </c>
      <c r="IU43">
        <v>25.611000000000001</v>
      </c>
      <c r="IV43">
        <v>29.998999999999999</v>
      </c>
      <c r="IW43">
        <v>25.678100000000001</v>
      </c>
      <c r="IX43">
        <v>25.625699999999998</v>
      </c>
      <c r="IY43">
        <v>44.113799999999998</v>
      </c>
      <c r="IZ43">
        <v>29.782900000000001</v>
      </c>
      <c r="JA43">
        <v>66.684299999999993</v>
      </c>
      <c r="JB43">
        <v>25</v>
      </c>
      <c r="JC43">
        <v>1000</v>
      </c>
      <c r="JD43">
        <v>18.792300000000001</v>
      </c>
      <c r="JE43">
        <v>98.531199999999998</v>
      </c>
      <c r="JF43">
        <v>100.943</v>
      </c>
    </row>
    <row r="44" spans="1:266" x14ac:dyDescent="0.2">
      <c r="A44">
        <v>28</v>
      </c>
      <c r="B44">
        <v>1657770004</v>
      </c>
      <c r="C44">
        <v>3493</v>
      </c>
      <c r="D44" t="s">
        <v>483</v>
      </c>
      <c r="E44" t="s">
        <v>484</v>
      </c>
      <c r="F44" t="s">
        <v>394</v>
      </c>
      <c r="H44" t="s">
        <v>395</v>
      </c>
      <c r="I44" t="s">
        <v>396</v>
      </c>
      <c r="J44" t="s">
        <v>449</v>
      </c>
      <c r="K44">
        <v>1657770004</v>
      </c>
      <c r="L44">
        <f t="shared" si="0"/>
        <v>3.6940179278380112E-3</v>
      </c>
      <c r="M44">
        <f t="shared" si="1"/>
        <v>3.6940179278380114</v>
      </c>
      <c r="N44">
        <f t="shared" si="2"/>
        <v>21.048404378126751</v>
      </c>
      <c r="O44">
        <f t="shared" si="3"/>
        <v>1174.5350000000001</v>
      </c>
      <c r="P44">
        <f t="shared" si="4"/>
        <v>1033.0922527649529</v>
      </c>
      <c r="Q44">
        <f t="shared" si="5"/>
        <v>104.70636384606006</v>
      </c>
      <c r="R44">
        <f t="shared" si="6"/>
        <v>119.04192363342851</v>
      </c>
      <c r="S44">
        <f t="shared" si="7"/>
        <v>0.30319478109297093</v>
      </c>
      <c r="T44">
        <f t="shared" si="8"/>
        <v>2.1498773111636797</v>
      </c>
      <c r="U44">
        <f t="shared" si="9"/>
        <v>0.28128617413466606</v>
      </c>
      <c r="V44">
        <f t="shared" si="10"/>
        <v>0.1776401561348474</v>
      </c>
      <c r="W44">
        <f t="shared" si="11"/>
        <v>241.7017330751064</v>
      </c>
      <c r="X44">
        <f t="shared" si="12"/>
        <v>27.073121911789219</v>
      </c>
      <c r="Y44">
        <f t="shared" si="13"/>
        <v>27.073121911789219</v>
      </c>
      <c r="Z44">
        <f t="shared" si="14"/>
        <v>3.5945597052747917</v>
      </c>
      <c r="AA44">
        <f t="shared" si="15"/>
        <v>66.42063681800316</v>
      </c>
      <c r="AB44">
        <f t="shared" si="16"/>
        <v>2.30225996850054</v>
      </c>
      <c r="AC44">
        <f t="shared" si="17"/>
        <v>3.4661817151932484</v>
      </c>
      <c r="AD44">
        <f t="shared" si="18"/>
        <v>1.2922997367742517</v>
      </c>
      <c r="AE44">
        <f t="shared" si="19"/>
        <v>-162.90619061765631</v>
      </c>
      <c r="AF44">
        <f t="shared" si="20"/>
        <v>-71.642916787108575</v>
      </c>
      <c r="AG44">
        <f t="shared" si="21"/>
        <v>-7.1748023670953875</v>
      </c>
      <c r="AH44">
        <f t="shared" si="22"/>
        <v>-2.2176696753874126E-2</v>
      </c>
      <c r="AI44">
        <v>0</v>
      </c>
      <c r="AJ44">
        <v>0</v>
      </c>
      <c r="AK44">
        <f t="shared" si="23"/>
        <v>1</v>
      </c>
      <c r="AL44">
        <f t="shared" si="24"/>
        <v>0</v>
      </c>
      <c r="AM44">
        <f t="shared" si="25"/>
        <v>31805.093871794263</v>
      </c>
      <c r="AN44" t="s">
        <v>398</v>
      </c>
      <c r="AO44" t="s">
        <v>398</v>
      </c>
      <c r="AP44">
        <v>0</v>
      </c>
      <c r="AQ44">
        <v>0</v>
      </c>
      <c r="AR44" t="e">
        <f t="shared" si="26"/>
        <v>#DIV/0!</v>
      </c>
      <c r="AS44">
        <v>0</v>
      </c>
      <c r="AT44" t="s">
        <v>398</v>
      </c>
      <c r="AU44" t="s">
        <v>398</v>
      </c>
      <c r="AV44">
        <v>0</v>
      </c>
      <c r="AW44">
        <v>0</v>
      </c>
      <c r="AX44" t="e">
        <f t="shared" si="27"/>
        <v>#DIV/0!</v>
      </c>
      <c r="AY44">
        <v>0.5</v>
      </c>
      <c r="AZ44">
        <f t="shared" si="28"/>
        <v>1261.0260005570499</v>
      </c>
      <c r="BA44">
        <f t="shared" si="29"/>
        <v>21.048404378126751</v>
      </c>
      <c r="BB44" t="e">
        <f t="shared" si="30"/>
        <v>#DIV/0!</v>
      </c>
      <c r="BC44">
        <f t="shared" si="31"/>
        <v>1.6691491189577978E-2</v>
      </c>
      <c r="BD44" t="e">
        <f t="shared" si="32"/>
        <v>#DIV/0!</v>
      </c>
      <c r="BE44" t="e">
        <f t="shared" si="33"/>
        <v>#DIV/0!</v>
      </c>
      <c r="BF44" t="s">
        <v>398</v>
      </c>
      <c r="BG44">
        <v>0</v>
      </c>
      <c r="BH44" t="e">
        <f t="shared" si="34"/>
        <v>#DIV/0!</v>
      </c>
      <c r="BI44" t="e">
        <f t="shared" si="35"/>
        <v>#DIV/0!</v>
      </c>
      <c r="BJ44" t="e">
        <f t="shared" si="36"/>
        <v>#DIV/0!</v>
      </c>
      <c r="BK44" t="e">
        <f t="shared" si="37"/>
        <v>#DIV/0!</v>
      </c>
      <c r="BL44" t="e">
        <f t="shared" si="38"/>
        <v>#DIV/0!</v>
      </c>
      <c r="BM44" t="e">
        <f t="shared" si="39"/>
        <v>#DIV/0!</v>
      </c>
      <c r="BN44" t="e">
        <f t="shared" si="40"/>
        <v>#DIV/0!</v>
      </c>
      <c r="BO44" t="e">
        <f t="shared" si="41"/>
        <v>#DIV/0!</v>
      </c>
      <c r="BP44">
        <v>13</v>
      </c>
      <c r="BQ44">
        <v>300</v>
      </c>
      <c r="BR44">
        <v>300</v>
      </c>
      <c r="BS44">
        <v>300</v>
      </c>
      <c r="BT44">
        <v>10425.4</v>
      </c>
      <c r="BU44">
        <v>895.55</v>
      </c>
      <c r="BV44">
        <v>-7.3520800000000004E-3</v>
      </c>
      <c r="BW44">
        <v>-2.31</v>
      </c>
      <c r="BX44" t="s">
        <v>398</v>
      </c>
      <c r="BY44" t="s">
        <v>398</v>
      </c>
      <c r="BZ44" t="s">
        <v>398</v>
      </c>
      <c r="CA44" t="s">
        <v>398</v>
      </c>
      <c r="CB44" t="s">
        <v>398</v>
      </c>
      <c r="CC44" t="s">
        <v>398</v>
      </c>
      <c r="CD44" t="s">
        <v>398</v>
      </c>
      <c r="CE44" t="s">
        <v>398</v>
      </c>
      <c r="CF44" t="s">
        <v>398</v>
      </c>
      <c r="CG44" t="s">
        <v>398</v>
      </c>
      <c r="CH44">
        <f t="shared" si="42"/>
        <v>1499.78</v>
      </c>
      <c r="CI44">
        <f t="shared" si="43"/>
        <v>1261.0260005570499</v>
      </c>
      <c r="CJ44">
        <f t="shared" si="44"/>
        <v>0.84080731877812076</v>
      </c>
      <c r="CK44">
        <f t="shared" si="45"/>
        <v>0.16115812524177306</v>
      </c>
      <c r="CL44">
        <v>6</v>
      </c>
      <c r="CM44">
        <v>0.5</v>
      </c>
      <c r="CN44" t="s">
        <v>399</v>
      </c>
      <c r="CO44">
        <v>2</v>
      </c>
      <c r="CP44">
        <v>1657770004</v>
      </c>
      <c r="CQ44">
        <v>1174.5350000000001</v>
      </c>
      <c r="CR44">
        <v>1199.92</v>
      </c>
      <c r="CS44">
        <v>22.715399999999999</v>
      </c>
      <c r="CT44">
        <v>19.105599999999999</v>
      </c>
      <c r="CU44">
        <v>1160.82</v>
      </c>
      <c r="CV44">
        <v>20.9175</v>
      </c>
      <c r="CW44">
        <v>600.05100000000004</v>
      </c>
      <c r="CX44">
        <v>101.253</v>
      </c>
      <c r="CY44">
        <v>9.9385100000000004E-2</v>
      </c>
      <c r="CZ44">
        <v>26.454999999999998</v>
      </c>
      <c r="DA44">
        <v>26.3934</v>
      </c>
      <c r="DB44">
        <v>999.9</v>
      </c>
      <c r="DC44">
        <v>0</v>
      </c>
      <c r="DD44">
        <v>0</v>
      </c>
      <c r="DE44">
        <v>6003.75</v>
      </c>
      <c r="DF44">
        <v>0</v>
      </c>
      <c r="DG44">
        <v>1580.71</v>
      </c>
      <c r="DH44">
        <v>-25.658799999999999</v>
      </c>
      <c r="DI44">
        <v>1201.55</v>
      </c>
      <c r="DJ44">
        <v>1223.29</v>
      </c>
      <c r="DK44">
        <v>3.60981</v>
      </c>
      <c r="DL44">
        <v>1199.92</v>
      </c>
      <c r="DM44">
        <v>19.105599999999999</v>
      </c>
      <c r="DN44">
        <v>2.3000099999999999</v>
      </c>
      <c r="DO44">
        <v>1.93451</v>
      </c>
      <c r="DP44">
        <v>19.676500000000001</v>
      </c>
      <c r="DQ44">
        <v>16.918199999999999</v>
      </c>
      <c r="DR44">
        <v>1499.78</v>
      </c>
      <c r="DS44">
        <v>0.97299599999999997</v>
      </c>
      <c r="DT44">
        <v>2.7003699999999999E-2</v>
      </c>
      <c r="DU44">
        <v>0</v>
      </c>
      <c r="DV44">
        <v>772.26499999999999</v>
      </c>
      <c r="DW44">
        <v>4.9993100000000004</v>
      </c>
      <c r="DX44">
        <v>19498.5</v>
      </c>
      <c r="DY44">
        <v>13257.3</v>
      </c>
      <c r="DZ44">
        <v>37.436999999999998</v>
      </c>
      <c r="EA44">
        <v>38.561999999999998</v>
      </c>
      <c r="EB44">
        <v>37.875</v>
      </c>
      <c r="EC44">
        <v>38.186999999999998</v>
      </c>
      <c r="ED44">
        <v>38.936999999999998</v>
      </c>
      <c r="EE44">
        <v>1454.42</v>
      </c>
      <c r="EF44">
        <v>40.36</v>
      </c>
      <c r="EG44">
        <v>0</v>
      </c>
      <c r="EH44">
        <v>1841.3999998569491</v>
      </c>
      <c r="EI44">
        <v>0</v>
      </c>
      <c r="EJ44">
        <v>768.42596153846159</v>
      </c>
      <c r="EK44">
        <v>25.602632464420079</v>
      </c>
      <c r="EL44">
        <v>33.788035525277067</v>
      </c>
      <c r="EM44">
        <v>19496.84230769231</v>
      </c>
      <c r="EN44">
        <v>15</v>
      </c>
      <c r="EO44">
        <v>1657770039</v>
      </c>
      <c r="EP44" t="s">
        <v>485</v>
      </c>
      <c r="EQ44">
        <v>1657770039</v>
      </c>
      <c r="ER44">
        <v>1657696036.5999999</v>
      </c>
      <c r="ES44">
        <v>24</v>
      </c>
      <c r="ET44">
        <v>0.20799999999999999</v>
      </c>
      <c r="EU44">
        <v>3.0000000000000001E-3</v>
      </c>
      <c r="EV44">
        <v>13.715</v>
      </c>
      <c r="EW44">
        <v>1.349</v>
      </c>
      <c r="EX44">
        <v>1200</v>
      </c>
      <c r="EY44">
        <v>19</v>
      </c>
      <c r="EZ44">
        <v>0.13</v>
      </c>
      <c r="FA44">
        <v>0.02</v>
      </c>
      <c r="FB44">
        <v>-24.909504878048779</v>
      </c>
      <c r="FC44">
        <v>-5.6614139372822532</v>
      </c>
      <c r="FD44">
        <v>0.56903836895420201</v>
      </c>
      <c r="FE44">
        <v>0</v>
      </c>
      <c r="FF44">
        <v>3.6057941463414629</v>
      </c>
      <c r="FG44">
        <v>3.1796864111506229E-2</v>
      </c>
      <c r="FH44">
        <v>9.6138380893299961E-3</v>
      </c>
      <c r="FI44">
        <v>1</v>
      </c>
      <c r="FJ44">
        <v>1</v>
      </c>
      <c r="FK44">
        <v>2</v>
      </c>
      <c r="FL44" t="s">
        <v>408</v>
      </c>
      <c r="FM44">
        <v>3.1798600000000001</v>
      </c>
      <c r="FN44">
        <v>2.7686199999999999</v>
      </c>
      <c r="FO44">
        <v>0.21213899999999999</v>
      </c>
      <c r="FP44">
        <v>0.21748100000000001</v>
      </c>
      <c r="FQ44">
        <v>0.11060200000000001</v>
      </c>
      <c r="FR44">
        <v>0.103896</v>
      </c>
      <c r="FS44">
        <v>24944.400000000001</v>
      </c>
      <c r="FT44">
        <v>19474.8</v>
      </c>
      <c r="FU44">
        <v>29709.3</v>
      </c>
      <c r="FV44">
        <v>24325.3</v>
      </c>
      <c r="FW44">
        <v>34194.9</v>
      </c>
      <c r="FX44">
        <v>31830.9</v>
      </c>
      <c r="FY44">
        <v>42266.400000000001</v>
      </c>
      <c r="FZ44">
        <v>39688.400000000001</v>
      </c>
      <c r="GA44">
        <v>2.1950500000000002</v>
      </c>
      <c r="GB44">
        <v>1.92475</v>
      </c>
      <c r="GC44">
        <v>0.103369</v>
      </c>
      <c r="GD44">
        <v>0</v>
      </c>
      <c r="GE44">
        <v>24.698899999999998</v>
      </c>
      <c r="GF44">
        <v>999.9</v>
      </c>
      <c r="GG44">
        <v>57</v>
      </c>
      <c r="GH44">
        <v>31.2</v>
      </c>
      <c r="GI44">
        <v>25.687200000000001</v>
      </c>
      <c r="GJ44">
        <v>33.471899999999998</v>
      </c>
      <c r="GK44">
        <v>39.402999999999999</v>
      </c>
      <c r="GL44">
        <v>1</v>
      </c>
      <c r="GM44">
        <v>-0.16164600000000001</v>
      </c>
      <c r="GN44">
        <v>-0.31879099999999999</v>
      </c>
      <c r="GO44">
        <v>20.2652</v>
      </c>
      <c r="GP44">
        <v>5.2265699999999997</v>
      </c>
      <c r="GQ44">
        <v>11.9072</v>
      </c>
      <c r="GR44">
        <v>4.9639499999999996</v>
      </c>
      <c r="GS44">
        <v>3.2919999999999998</v>
      </c>
      <c r="GT44">
        <v>9999</v>
      </c>
      <c r="GU44">
        <v>9999</v>
      </c>
      <c r="GV44">
        <v>9999</v>
      </c>
      <c r="GW44">
        <v>999.9</v>
      </c>
      <c r="GX44">
        <v>1.8769400000000001</v>
      </c>
      <c r="GY44">
        <v>1.8752899999999999</v>
      </c>
      <c r="GZ44">
        <v>1.8738999999999999</v>
      </c>
      <c r="HA44">
        <v>1.87304</v>
      </c>
      <c r="HB44">
        <v>1.8745400000000001</v>
      </c>
      <c r="HC44">
        <v>1.86951</v>
      </c>
      <c r="HD44">
        <v>1.8737200000000001</v>
      </c>
      <c r="HE44">
        <v>1.8788100000000001</v>
      </c>
      <c r="HF44">
        <v>0</v>
      </c>
      <c r="HG44">
        <v>0</v>
      </c>
      <c r="HH44">
        <v>0</v>
      </c>
      <c r="HI44">
        <v>0</v>
      </c>
      <c r="HJ44" t="s">
        <v>402</v>
      </c>
      <c r="HK44" t="s">
        <v>403</v>
      </c>
      <c r="HL44" t="s">
        <v>404</v>
      </c>
      <c r="HM44" t="s">
        <v>405</v>
      </c>
      <c r="HN44" t="s">
        <v>405</v>
      </c>
      <c r="HO44" t="s">
        <v>404</v>
      </c>
      <c r="HP44">
        <v>0</v>
      </c>
      <c r="HQ44">
        <v>100</v>
      </c>
      <c r="HR44">
        <v>100</v>
      </c>
      <c r="HS44">
        <v>13.715</v>
      </c>
      <c r="HT44">
        <v>1.7979000000000001</v>
      </c>
      <c r="HU44">
        <v>6.8871247059494598</v>
      </c>
      <c r="HV44">
        <v>1.0206238100444329E-2</v>
      </c>
      <c r="HW44">
        <v>-5.3534552000986537E-6</v>
      </c>
      <c r="HX44">
        <v>1.2259479288304689E-9</v>
      </c>
      <c r="HY44">
        <v>0.68597615408841806</v>
      </c>
      <c r="HZ44">
        <v>6.7986658236529288E-2</v>
      </c>
      <c r="IA44">
        <v>-1.48167319548361E-3</v>
      </c>
      <c r="IB44">
        <v>3.6941082955141072E-5</v>
      </c>
      <c r="IC44">
        <v>-1</v>
      </c>
      <c r="ID44">
        <v>1969</v>
      </c>
      <c r="IE44">
        <v>0</v>
      </c>
      <c r="IF44">
        <v>20</v>
      </c>
      <c r="IG44">
        <v>1.3</v>
      </c>
      <c r="IH44">
        <v>1232.8</v>
      </c>
      <c r="II44">
        <v>2.5659200000000002</v>
      </c>
      <c r="IJ44">
        <v>2.3962400000000001</v>
      </c>
      <c r="IK44">
        <v>1.42578</v>
      </c>
      <c r="IL44">
        <v>2.2766099999999998</v>
      </c>
      <c r="IM44">
        <v>1.5478499999999999</v>
      </c>
      <c r="IN44">
        <v>2.3974600000000001</v>
      </c>
      <c r="IO44">
        <v>34.122500000000002</v>
      </c>
      <c r="IP44">
        <v>15.235300000000001</v>
      </c>
      <c r="IQ44">
        <v>18</v>
      </c>
      <c r="IR44">
        <v>629.50300000000004</v>
      </c>
      <c r="IS44">
        <v>440.30399999999997</v>
      </c>
      <c r="IT44">
        <v>25.0001</v>
      </c>
      <c r="IU44">
        <v>25.371700000000001</v>
      </c>
      <c r="IV44">
        <v>29.9998</v>
      </c>
      <c r="IW44">
        <v>25.479399999999998</v>
      </c>
      <c r="IX44">
        <v>25.446899999999999</v>
      </c>
      <c r="IY44">
        <v>51.379199999999997</v>
      </c>
      <c r="IZ44">
        <v>27.586500000000001</v>
      </c>
      <c r="JA44">
        <v>65.305300000000003</v>
      </c>
      <c r="JB44">
        <v>25</v>
      </c>
      <c r="JC44">
        <v>1200</v>
      </c>
      <c r="JD44">
        <v>19.1751</v>
      </c>
      <c r="JE44">
        <v>98.560900000000004</v>
      </c>
      <c r="JF44">
        <v>100.974</v>
      </c>
    </row>
    <row r="45" spans="1:266" x14ac:dyDescent="0.2">
      <c r="A45">
        <v>29</v>
      </c>
      <c r="B45">
        <v>1657770115</v>
      </c>
      <c r="C45">
        <v>3604</v>
      </c>
      <c r="D45" t="s">
        <v>486</v>
      </c>
      <c r="E45" t="s">
        <v>487</v>
      </c>
      <c r="F45" t="s">
        <v>394</v>
      </c>
      <c r="H45" t="s">
        <v>395</v>
      </c>
      <c r="I45" t="s">
        <v>396</v>
      </c>
      <c r="J45" t="s">
        <v>449</v>
      </c>
      <c r="K45">
        <v>1657770115</v>
      </c>
      <c r="L45">
        <f t="shared" si="0"/>
        <v>3.8305273519509365E-3</v>
      </c>
      <c r="M45">
        <f t="shared" si="1"/>
        <v>3.8305273519509364</v>
      </c>
      <c r="N45">
        <f t="shared" si="2"/>
        <v>21.004058223008112</v>
      </c>
      <c r="O45">
        <f t="shared" si="3"/>
        <v>1473.3620000000001</v>
      </c>
      <c r="P45">
        <f t="shared" si="4"/>
        <v>1327.4931786259351</v>
      </c>
      <c r="Q45">
        <f t="shared" si="5"/>
        <v>134.54528125996745</v>
      </c>
      <c r="R45">
        <f t="shared" si="6"/>
        <v>149.32950909242081</v>
      </c>
      <c r="S45">
        <f t="shared" si="7"/>
        <v>0.30889470819778031</v>
      </c>
      <c r="T45">
        <f t="shared" si="8"/>
        <v>2.1498773111636797</v>
      </c>
      <c r="U45">
        <f t="shared" si="9"/>
        <v>0.28618766921186023</v>
      </c>
      <c r="V45">
        <f t="shared" si="10"/>
        <v>0.18076813235282918</v>
      </c>
      <c r="W45">
        <f t="shared" si="11"/>
        <v>241.73104007524378</v>
      </c>
      <c r="X45">
        <f t="shared" si="12"/>
        <v>27.058409847105359</v>
      </c>
      <c r="Y45">
        <f t="shared" si="13"/>
        <v>27.058409847105359</v>
      </c>
      <c r="Z45">
        <f t="shared" si="14"/>
        <v>3.5914565967747154</v>
      </c>
      <c r="AA45">
        <f t="shared" si="15"/>
        <v>65.484418390655932</v>
      </c>
      <c r="AB45">
        <f t="shared" si="16"/>
        <v>2.2741360637195198</v>
      </c>
      <c r="AC45">
        <f t="shared" si="17"/>
        <v>3.4727895881320365</v>
      </c>
      <c r="AD45">
        <f t="shared" si="18"/>
        <v>1.3173205330551956</v>
      </c>
      <c r="AE45">
        <f t="shared" si="19"/>
        <v>-168.92625622103631</v>
      </c>
      <c r="AF45">
        <f t="shared" si="20"/>
        <v>-66.194021716576557</v>
      </c>
      <c r="AG45">
        <f t="shared" si="21"/>
        <v>-6.6296958624666331</v>
      </c>
      <c r="AH45">
        <f t="shared" si="22"/>
        <v>-1.893372483571909E-2</v>
      </c>
      <c r="AI45">
        <v>0</v>
      </c>
      <c r="AJ45">
        <v>0</v>
      </c>
      <c r="AK45">
        <f t="shared" si="23"/>
        <v>1</v>
      </c>
      <c r="AL45">
        <f t="shared" si="24"/>
        <v>0</v>
      </c>
      <c r="AM45">
        <f t="shared" si="25"/>
        <v>31801.663661124028</v>
      </c>
      <c r="AN45" t="s">
        <v>398</v>
      </c>
      <c r="AO45" t="s">
        <v>398</v>
      </c>
      <c r="AP45">
        <v>0</v>
      </c>
      <c r="AQ45">
        <v>0</v>
      </c>
      <c r="AR45" t="e">
        <f t="shared" si="26"/>
        <v>#DIV/0!</v>
      </c>
      <c r="AS45">
        <v>0</v>
      </c>
      <c r="AT45" t="s">
        <v>398</v>
      </c>
      <c r="AU45" t="s">
        <v>398</v>
      </c>
      <c r="AV45">
        <v>0</v>
      </c>
      <c r="AW45">
        <v>0</v>
      </c>
      <c r="AX45" t="e">
        <f t="shared" si="27"/>
        <v>#DIV/0!</v>
      </c>
      <c r="AY45">
        <v>0.5</v>
      </c>
      <c r="AZ45">
        <f t="shared" si="28"/>
        <v>1261.1775005571212</v>
      </c>
      <c r="BA45">
        <f t="shared" si="29"/>
        <v>21.004058223008112</v>
      </c>
      <c r="BB45" t="e">
        <f t="shared" si="30"/>
        <v>#DIV/0!</v>
      </c>
      <c r="BC45">
        <f t="shared" si="31"/>
        <v>1.665432360926962E-2</v>
      </c>
      <c r="BD45" t="e">
        <f t="shared" si="32"/>
        <v>#DIV/0!</v>
      </c>
      <c r="BE45" t="e">
        <f t="shared" si="33"/>
        <v>#DIV/0!</v>
      </c>
      <c r="BF45" t="s">
        <v>398</v>
      </c>
      <c r="BG45">
        <v>0</v>
      </c>
      <c r="BH45" t="e">
        <f t="shared" si="34"/>
        <v>#DIV/0!</v>
      </c>
      <c r="BI45" t="e">
        <f t="shared" si="35"/>
        <v>#DIV/0!</v>
      </c>
      <c r="BJ45" t="e">
        <f t="shared" si="36"/>
        <v>#DIV/0!</v>
      </c>
      <c r="BK45" t="e">
        <f t="shared" si="37"/>
        <v>#DIV/0!</v>
      </c>
      <c r="BL45" t="e">
        <f t="shared" si="38"/>
        <v>#DIV/0!</v>
      </c>
      <c r="BM45" t="e">
        <f t="shared" si="39"/>
        <v>#DIV/0!</v>
      </c>
      <c r="BN45" t="e">
        <f t="shared" si="40"/>
        <v>#DIV/0!</v>
      </c>
      <c r="BO45" t="e">
        <f t="shared" si="41"/>
        <v>#DIV/0!</v>
      </c>
      <c r="BP45">
        <v>13</v>
      </c>
      <c r="BQ45">
        <v>300</v>
      </c>
      <c r="BR45">
        <v>300</v>
      </c>
      <c r="BS45">
        <v>300</v>
      </c>
      <c r="BT45">
        <v>10425.4</v>
      </c>
      <c r="BU45">
        <v>895.55</v>
      </c>
      <c r="BV45">
        <v>-7.3520800000000004E-3</v>
      </c>
      <c r="BW45">
        <v>-2.31</v>
      </c>
      <c r="BX45" t="s">
        <v>398</v>
      </c>
      <c r="BY45" t="s">
        <v>398</v>
      </c>
      <c r="BZ45" t="s">
        <v>398</v>
      </c>
      <c r="CA45" t="s">
        <v>398</v>
      </c>
      <c r="CB45" t="s">
        <v>398</v>
      </c>
      <c r="CC45" t="s">
        <v>398</v>
      </c>
      <c r="CD45" t="s">
        <v>398</v>
      </c>
      <c r="CE45" t="s">
        <v>398</v>
      </c>
      <c r="CF45" t="s">
        <v>398</v>
      </c>
      <c r="CG45" t="s">
        <v>398</v>
      </c>
      <c r="CH45">
        <f t="shared" si="42"/>
        <v>1499.96</v>
      </c>
      <c r="CI45">
        <f t="shared" si="43"/>
        <v>1261.1775005571212</v>
      </c>
      <c r="CJ45">
        <f t="shared" si="44"/>
        <v>0.84080742190266489</v>
      </c>
      <c r="CK45">
        <f t="shared" si="45"/>
        <v>0.16115832427214311</v>
      </c>
      <c r="CL45">
        <v>6</v>
      </c>
      <c r="CM45">
        <v>0.5</v>
      </c>
      <c r="CN45" t="s">
        <v>399</v>
      </c>
      <c r="CO45">
        <v>2</v>
      </c>
      <c r="CP45">
        <v>1657770115</v>
      </c>
      <c r="CQ45">
        <v>1473.3620000000001</v>
      </c>
      <c r="CR45">
        <v>1500</v>
      </c>
      <c r="CS45">
        <v>22.437799999999999</v>
      </c>
      <c r="CT45">
        <v>18.694600000000001</v>
      </c>
      <c r="CU45">
        <v>1458.89</v>
      </c>
      <c r="CV45">
        <v>20.654199999999999</v>
      </c>
      <c r="CW45">
        <v>600.221</v>
      </c>
      <c r="CX45">
        <v>101.253</v>
      </c>
      <c r="CY45">
        <v>9.9898399999999998E-2</v>
      </c>
      <c r="CZ45">
        <v>26.487300000000001</v>
      </c>
      <c r="DA45">
        <v>26.466999999999999</v>
      </c>
      <c r="DB45">
        <v>999.9</v>
      </c>
      <c r="DC45">
        <v>0</v>
      </c>
      <c r="DD45">
        <v>0</v>
      </c>
      <c r="DE45">
        <v>6003.75</v>
      </c>
      <c r="DF45">
        <v>0</v>
      </c>
      <c r="DG45">
        <v>1584.76</v>
      </c>
      <c r="DH45">
        <v>-26.7056</v>
      </c>
      <c r="DI45">
        <v>1507.11</v>
      </c>
      <c r="DJ45">
        <v>1528.57</v>
      </c>
      <c r="DK45">
        <v>3.7431899999999998</v>
      </c>
      <c r="DL45">
        <v>1500</v>
      </c>
      <c r="DM45">
        <v>18.694600000000001</v>
      </c>
      <c r="DN45">
        <v>2.2719</v>
      </c>
      <c r="DO45">
        <v>1.89289</v>
      </c>
      <c r="DP45">
        <v>19.4785</v>
      </c>
      <c r="DQ45">
        <v>16.575700000000001</v>
      </c>
      <c r="DR45">
        <v>1499.96</v>
      </c>
      <c r="DS45">
        <v>0.97299599999999997</v>
      </c>
      <c r="DT45">
        <v>2.7003800000000001E-2</v>
      </c>
      <c r="DU45">
        <v>0</v>
      </c>
      <c r="DV45">
        <v>774.36099999999999</v>
      </c>
      <c r="DW45">
        <v>4.9993100000000004</v>
      </c>
      <c r="DX45">
        <v>19498.900000000001</v>
      </c>
      <c r="DY45">
        <v>13258.9</v>
      </c>
      <c r="DZ45">
        <v>37.311999999999998</v>
      </c>
      <c r="EA45">
        <v>39.061999999999998</v>
      </c>
      <c r="EB45">
        <v>37.811999999999998</v>
      </c>
      <c r="EC45">
        <v>38.561999999999998</v>
      </c>
      <c r="ED45">
        <v>39.061999999999998</v>
      </c>
      <c r="EE45">
        <v>1454.59</v>
      </c>
      <c r="EF45">
        <v>40.369999999999997</v>
      </c>
      <c r="EG45">
        <v>0</v>
      </c>
      <c r="EH45">
        <v>1952.3999998569491</v>
      </c>
      <c r="EI45">
        <v>0</v>
      </c>
      <c r="EJ45">
        <v>772.34895999999992</v>
      </c>
      <c r="EK45">
        <v>14.286153852485491</v>
      </c>
      <c r="EL45">
        <v>-310.83076982623481</v>
      </c>
      <c r="EM45">
        <v>19580.828000000001</v>
      </c>
      <c r="EN45">
        <v>15</v>
      </c>
      <c r="EO45">
        <v>1657770138</v>
      </c>
      <c r="EP45" t="s">
        <v>488</v>
      </c>
      <c r="EQ45">
        <v>1657770138</v>
      </c>
      <c r="ER45">
        <v>1657696036.5999999</v>
      </c>
      <c r="ES45">
        <v>25</v>
      </c>
      <c r="ET45">
        <v>1.2E-2</v>
      </c>
      <c r="EU45">
        <v>3.0000000000000001E-3</v>
      </c>
      <c r="EV45">
        <v>14.472</v>
      </c>
      <c r="EW45">
        <v>1.349</v>
      </c>
      <c r="EX45">
        <v>1500</v>
      </c>
      <c r="EY45">
        <v>19</v>
      </c>
      <c r="EZ45">
        <v>0.05</v>
      </c>
      <c r="FA45">
        <v>0.02</v>
      </c>
      <c r="FB45">
        <v>-26.13349024390244</v>
      </c>
      <c r="FC45">
        <v>-4.5125853658536901</v>
      </c>
      <c r="FD45">
        <v>0.44934834540095359</v>
      </c>
      <c r="FE45">
        <v>0</v>
      </c>
      <c r="FF45">
        <v>3.782233658536585</v>
      </c>
      <c r="FG45">
        <v>-0.17466418118466701</v>
      </c>
      <c r="FH45">
        <v>2.111230859996098E-2</v>
      </c>
      <c r="FI45">
        <v>1</v>
      </c>
      <c r="FJ45">
        <v>1</v>
      </c>
      <c r="FK45">
        <v>2</v>
      </c>
      <c r="FL45" t="s">
        <v>408</v>
      </c>
      <c r="FM45">
        <v>3.1802800000000002</v>
      </c>
      <c r="FN45">
        <v>2.7691400000000002</v>
      </c>
      <c r="FO45">
        <v>0.24437200000000001</v>
      </c>
      <c r="FP45">
        <v>0.249476</v>
      </c>
      <c r="FQ45">
        <v>0.109625</v>
      </c>
      <c r="FR45">
        <v>0.102322</v>
      </c>
      <c r="FS45">
        <v>23930.7</v>
      </c>
      <c r="FT45">
        <v>18680.3</v>
      </c>
      <c r="FU45">
        <v>29715.7</v>
      </c>
      <c r="FV45">
        <v>24326</v>
      </c>
      <c r="FW45">
        <v>34241.1</v>
      </c>
      <c r="FX45">
        <v>31890.1</v>
      </c>
      <c r="FY45">
        <v>42274.3</v>
      </c>
      <c r="FZ45">
        <v>39689.9</v>
      </c>
      <c r="GA45">
        <v>2.1963200000000001</v>
      </c>
      <c r="GB45">
        <v>1.9236200000000001</v>
      </c>
      <c r="GC45">
        <v>9.5307799999999998E-2</v>
      </c>
      <c r="GD45">
        <v>0</v>
      </c>
      <c r="GE45">
        <v>24.905000000000001</v>
      </c>
      <c r="GF45">
        <v>999.9</v>
      </c>
      <c r="GG45">
        <v>56.6</v>
      </c>
      <c r="GH45">
        <v>31.2</v>
      </c>
      <c r="GI45">
        <v>25.509599999999999</v>
      </c>
      <c r="GJ45">
        <v>33.561900000000001</v>
      </c>
      <c r="GK45">
        <v>39.415100000000002</v>
      </c>
      <c r="GL45">
        <v>1</v>
      </c>
      <c r="GM45">
        <v>-0.16522400000000001</v>
      </c>
      <c r="GN45">
        <v>-0.28947200000000001</v>
      </c>
      <c r="GO45">
        <v>20.267199999999999</v>
      </c>
      <c r="GP45">
        <v>5.2277699999999996</v>
      </c>
      <c r="GQ45">
        <v>11.9069</v>
      </c>
      <c r="GR45">
        <v>4.9650499999999997</v>
      </c>
      <c r="GS45">
        <v>3.2919999999999998</v>
      </c>
      <c r="GT45">
        <v>9999</v>
      </c>
      <c r="GU45">
        <v>9999</v>
      </c>
      <c r="GV45">
        <v>9999</v>
      </c>
      <c r="GW45">
        <v>999.9</v>
      </c>
      <c r="GX45">
        <v>1.8768499999999999</v>
      </c>
      <c r="GY45">
        <v>1.87527</v>
      </c>
      <c r="GZ45">
        <v>1.8738699999999999</v>
      </c>
      <c r="HA45">
        <v>1.87303</v>
      </c>
      <c r="HB45">
        <v>1.8745400000000001</v>
      </c>
      <c r="HC45">
        <v>1.86951</v>
      </c>
      <c r="HD45">
        <v>1.8736900000000001</v>
      </c>
      <c r="HE45">
        <v>1.8788100000000001</v>
      </c>
      <c r="HF45">
        <v>0</v>
      </c>
      <c r="HG45">
        <v>0</v>
      </c>
      <c r="HH45">
        <v>0</v>
      </c>
      <c r="HI45">
        <v>0</v>
      </c>
      <c r="HJ45" t="s">
        <v>402</v>
      </c>
      <c r="HK45" t="s">
        <v>403</v>
      </c>
      <c r="HL45" t="s">
        <v>404</v>
      </c>
      <c r="HM45" t="s">
        <v>405</v>
      </c>
      <c r="HN45" t="s">
        <v>405</v>
      </c>
      <c r="HO45" t="s">
        <v>404</v>
      </c>
      <c r="HP45">
        <v>0</v>
      </c>
      <c r="HQ45">
        <v>100</v>
      </c>
      <c r="HR45">
        <v>100</v>
      </c>
      <c r="HS45">
        <v>14.472</v>
      </c>
      <c r="HT45">
        <v>1.7836000000000001</v>
      </c>
      <c r="HU45">
        <v>7.0943666931620539</v>
      </c>
      <c r="HV45">
        <v>1.0206238100444329E-2</v>
      </c>
      <c r="HW45">
        <v>-5.3534552000986537E-6</v>
      </c>
      <c r="HX45">
        <v>1.2259479288304689E-9</v>
      </c>
      <c r="HY45">
        <v>0.68597615408841806</v>
      </c>
      <c r="HZ45">
        <v>6.7986658236529288E-2</v>
      </c>
      <c r="IA45">
        <v>-1.48167319548361E-3</v>
      </c>
      <c r="IB45">
        <v>3.6941082955141072E-5</v>
      </c>
      <c r="IC45">
        <v>-1</v>
      </c>
      <c r="ID45">
        <v>1969</v>
      </c>
      <c r="IE45">
        <v>0</v>
      </c>
      <c r="IF45">
        <v>20</v>
      </c>
      <c r="IG45">
        <v>1.3</v>
      </c>
      <c r="IH45">
        <v>1234.5999999999999</v>
      </c>
      <c r="II45">
        <v>3.0871599999999999</v>
      </c>
      <c r="IJ45">
        <v>2.4182100000000002</v>
      </c>
      <c r="IK45">
        <v>1.42578</v>
      </c>
      <c r="IL45">
        <v>2.2766099999999998</v>
      </c>
      <c r="IM45">
        <v>1.5478499999999999</v>
      </c>
      <c r="IN45">
        <v>2.2888199999999999</v>
      </c>
      <c r="IO45">
        <v>34.054499999999997</v>
      </c>
      <c r="IP45">
        <v>15.209</v>
      </c>
      <c r="IQ45">
        <v>18</v>
      </c>
      <c r="IR45">
        <v>630.03099999999995</v>
      </c>
      <c r="IS45">
        <v>439.44099999999997</v>
      </c>
      <c r="IT45">
        <v>25.001100000000001</v>
      </c>
      <c r="IU45">
        <v>25.347799999999999</v>
      </c>
      <c r="IV45">
        <v>30.000499999999999</v>
      </c>
      <c r="IW45">
        <v>25.442599999999999</v>
      </c>
      <c r="IX45">
        <v>25.420200000000001</v>
      </c>
      <c r="IY45">
        <v>61.807499999999997</v>
      </c>
      <c r="IZ45">
        <v>28.069199999999999</v>
      </c>
      <c r="JA45">
        <v>63.916200000000003</v>
      </c>
      <c r="JB45">
        <v>25</v>
      </c>
      <c r="JC45">
        <v>1500</v>
      </c>
      <c r="JD45">
        <v>18.876300000000001</v>
      </c>
      <c r="JE45">
        <v>98.580500000000001</v>
      </c>
      <c r="JF45">
        <v>100.977</v>
      </c>
    </row>
    <row r="46" spans="1:266" x14ac:dyDescent="0.2">
      <c r="A46">
        <v>30</v>
      </c>
      <c r="B46">
        <v>1657770214</v>
      </c>
      <c r="C46">
        <v>3703</v>
      </c>
      <c r="D46" t="s">
        <v>489</v>
      </c>
      <c r="E46" t="s">
        <v>490</v>
      </c>
      <c r="F46" t="s">
        <v>394</v>
      </c>
      <c r="H46" t="s">
        <v>395</v>
      </c>
      <c r="I46" t="s">
        <v>396</v>
      </c>
      <c r="J46" t="s">
        <v>449</v>
      </c>
      <c r="K46">
        <v>1657770214</v>
      </c>
      <c r="L46">
        <f t="shared" si="0"/>
        <v>3.7768657231528262E-3</v>
      </c>
      <c r="M46">
        <f t="shared" si="1"/>
        <v>3.776865723152826</v>
      </c>
      <c r="N46">
        <f t="shared" si="2"/>
        <v>20.643775304087729</v>
      </c>
      <c r="O46">
        <f t="shared" si="3"/>
        <v>1972.0830000000001</v>
      </c>
      <c r="P46">
        <f t="shared" si="4"/>
        <v>1818.8282372345536</v>
      </c>
      <c r="Q46">
        <f t="shared" si="5"/>
        <v>184.34400934806229</v>
      </c>
      <c r="R46">
        <f t="shared" si="6"/>
        <v>199.87686552519301</v>
      </c>
      <c r="S46">
        <f t="shared" si="7"/>
        <v>0.31012141107066243</v>
      </c>
      <c r="T46">
        <f t="shared" si="8"/>
        <v>2.1450922312712031</v>
      </c>
      <c r="U46">
        <f t="shared" si="9"/>
        <v>0.28719382316938752</v>
      </c>
      <c r="V46">
        <f t="shared" si="10"/>
        <v>0.18141463376477404</v>
      </c>
      <c r="W46">
        <f t="shared" si="11"/>
        <v>241.72988207471107</v>
      </c>
      <c r="X46">
        <f t="shared" si="12"/>
        <v>27.105945081335214</v>
      </c>
      <c r="Y46">
        <f t="shared" si="13"/>
        <v>27.105945081335214</v>
      </c>
      <c r="Z46">
        <f t="shared" si="14"/>
        <v>3.6014912936153918</v>
      </c>
      <c r="AA46">
        <f t="shared" si="15"/>
        <v>66.335100678835389</v>
      </c>
      <c r="AB46">
        <f t="shared" si="16"/>
        <v>2.3074569675715</v>
      </c>
      <c r="AC46">
        <f t="shared" si="17"/>
        <v>3.4784856643893027</v>
      </c>
      <c r="AD46">
        <f t="shared" si="18"/>
        <v>1.2940343260438918</v>
      </c>
      <c r="AE46">
        <f t="shared" si="19"/>
        <v>-166.55977839103963</v>
      </c>
      <c r="AF46">
        <f t="shared" si="20"/>
        <v>-68.328995755216951</v>
      </c>
      <c r="AG46">
        <f t="shared" si="21"/>
        <v>-6.861377457428012</v>
      </c>
      <c r="AH46">
        <f t="shared" si="22"/>
        <v>-2.0269528973514639E-2</v>
      </c>
      <c r="AI46">
        <v>0</v>
      </c>
      <c r="AJ46">
        <v>0</v>
      </c>
      <c r="AK46">
        <f t="shared" si="23"/>
        <v>1</v>
      </c>
      <c r="AL46">
        <f t="shared" si="24"/>
        <v>0</v>
      </c>
      <c r="AM46">
        <f t="shared" si="25"/>
        <v>31675.413573738617</v>
      </c>
      <c r="AN46" t="s">
        <v>398</v>
      </c>
      <c r="AO46" t="s">
        <v>398</v>
      </c>
      <c r="AP46">
        <v>0</v>
      </c>
      <c r="AQ46">
        <v>0</v>
      </c>
      <c r="AR46" t="e">
        <f t="shared" si="26"/>
        <v>#DIV/0!</v>
      </c>
      <c r="AS46">
        <v>0</v>
      </c>
      <c r="AT46" t="s">
        <v>398</v>
      </c>
      <c r="AU46" t="s">
        <v>398</v>
      </c>
      <c r="AV46">
        <v>0</v>
      </c>
      <c r="AW46">
        <v>0</v>
      </c>
      <c r="AX46" t="e">
        <f t="shared" si="27"/>
        <v>#DIV/0!</v>
      </c>
      <c r="AY46">
        <v>0.5</v>
      </c>
      <c r="AZ46">
        <f t="shared" si="28"/>
        <v>1261.1769005568451</v>
      </c>
      <c r="BA46">
        <f t="shared" si="29"/>
        <v>20.643775304087729</v>
      </c>
      <c r="BB46" t="e">
        <f t="shared" si="30"/>
        <v>#DIV/0!</v>
      </c>
      <c r="BC46">
        <f t="shared" si="31"/>
        <v>1.6368659539334189E-2</v>
      </c>
      <c r="BD46" t="e">
        <f t="shared" si="32"/>
        <v>#DIV/0!</v>
      </c>
      <c r="BE46" t="e">
        <f t="shared" si="33"/>
        <v>#DIV/0!</v>
      </c>
      <c r="BF46" t="s">
        <v>398</v>
      </c>
      <c r="BG46">
        <v>0</v>
      </c>
      <c r="BH46" t="e">
        <f t="shared" si="34"/>
        <v>#DIV/0!</v>
      </c>
      <c r="BI46" t="e">
        <f t="shared" si="35"/>
        <v>#DIV/0!</v>
      </c>
      <c r="BJ46" t="e">
        <f t="shared" si="36"/>
        <v>#DIV/0!</v>
      </c>
      <c r="BK46" t="e">
        <f t="shared" si="37"/>
        <v>#DIV/0!</v>
      </c>
      <c r="BL46" t="e">
        <f t="shared" si="38"/>
        <v>#DIV/0!</v>
      </c>
      <c r="BM46" t="e">
        <f t="shared" si="39"/>
        <v>#DIV/0!</v>
      </c>
      <c r="BN46" t="e">
        <f t="shared" si="40"/>
        <v>#DIV/0!</v>
      </c>
      <c r="BO46" t="e">
        <f t="shared" si="41"/>
        <v>#DIV/0!</v>
      </c>
      <c r="BP46">
        <v>13</v>
      </c>
      <c r="BQ46">
        <v>300</v>
      </c>
      <c r="BR46">
        <v>300</v>
      </c>
      <c r="BS46">
        <v>300</v>
      </c>
      <c r="BT46">
        <v>10425.4</v>
      </c>
      <c r="BU46">
        <v>895.55</v>
      </c>
      <c r="BV46">
        <v>-7.3520800000000004E-3</v>
      </c>
      <c r="BW46">
        <v>-2.31</v>
      </c>
      <c r="BX46" t="s">
        <v>398</v>
      </c>
      <c r="BY46" t="s">
        <v>398</v>
      </c>
      <c r="BZ46" t="s">
        <v>398</v>
      </c>
      <c r="CA46" t="s">
        <v>398</v>
      </c>
      <c r="CB46" t="s">
        <v>398</v>
      </c>
      <c r="CC46" t="s">
        <v>398</v>
      </c>
      <c r="CD46" t="s">
        <v>398</v>
      </c>
      <c r="CE46" t="s">
        <v>398</v>
      </c>
      <c r="CF46" t="s">
        <v>398</v>
      </c>
      <c r="CG46" t="s">
        <v>398</v>
      </c>
      <c r="CH46">
        <f t="shared" si="42"/>
        <v>1499.96</v>
      </c>
      <c r="CI46">
        <f t="shared" si="43"/>
        <v>1261.1769005568451</v>
      </c>
      <c r="CJ46">
        <f t="shared" si="44"/>
        <v>0.84080702189181389</v>
      </c>
      <c r="CK46">
        <f t="shared" si="45"/>
        <v>0.16115755225120074</v>
      </c>
      <c r="CL46">
        <v>6</v>
      </c>
      <c r="CM46">
        <v>0.5</v>
      </c>
      <c r="CN46" t="s">
        <v>399</v>
      </c>
      <c r="CO46">
        <v>2</v>
      </c>
      <c r="CP46">
        <v>1657770214</v>
      </c>
      <c r="CQ46">
        <v>1972.0830000000001</v>
      </c>
      <c r="CR46">
        <v>2000.16</v>
      </c>
      <c r="CS46">
        <v>22.766500000000001</v>
      </c>
      <c r="CT46">
        <v>19.0776</v>
      </c>
      <c r="CU46">
        <v>1956.6</v>
      </c>
      <c r="CV46">
        <v>20.966000000000001</v>
      </c>
      <c r="CW46">
        <v>600.322</v>
      </c>
      <c r="CX46">
        <v>101.253</v>
      </c>
      <c r="CY46">
        <v>0.100171</v>
      </c>
      <c r="CZ46">
        <v>26.5151</v>
      </c>
      <c r="DA46">
        <v>26.502099999999999</v>
      </c>
      <c r="DB46">
        <v>999.9</v>
      </c>
      <c r="DC46">
        <v>0</v>
      </c>
      <c r="DD46">
        <v>0</v>
      </c>
      <c r="DE46">
        <v>5982.5</v>
      </c>
      <c r="DF46">
        <v>0</v>
      </c>
      <c r="DG46">
        <v>1595.98</v>
      </c>
      <c r="DH46">
        <v>-27.787400000000002</v>
      </c>
      <c r="DI46">
        <v>2018.32</v>
      </c>
      <c r="DJ46">
        <v>2039.06</v>
      </c>
      <c r="DK46">
        <v>3.6889099999999999</v>
      </c>
      <c r="DL46">
        <v>2000.16</v>
      </c>
      <c r="DM46">
        <v>19.0776</v>
      </c>
      <c r="DN46">
        <v>2.3051699999999999</v>
      </c>
      <c r="DO46">
        <v>1.9316599999999999</v>
      </c>
      <c r="DP46">
        <v>19.712599999999998</v>
      </c>
      <c r="DQ46">
        <v>16.895</v>
      </c>
      <c r="DR46">
        <v>1499.96</v>
      </c>
      <c r="DS46">
        <v>0.97301099999999996</v>
      </c>
      <c r="DT46">
        <v>2.6988499999999999E-2</v>
      </c>
      <c r="DU46">
        <v>0</v>
      </c>
      <c r="DV46">
        <v>772.44</v>
      </c>
      <c r="DW46">
        <v>4.9993100000000004</v>
      </c>
      <c r="DX46">
        <v>19663.099999999999</v>
      </c>
      <c r="DY46">
        <v>13258.9</v>
      </c>
      <c r="DZ46">
        <v>39</v>
      </c>
      <c r="EA46">
        <v>40.936999999999998</v>
      </c>
      <c r="EB46">
        <v>39.311999999999998</v>
      </c>
      <c r="EC46">
        <v>41.125</v>
      </c>
      <c r="ED46">
        <v>40.686999999999998</v>
      </c>
      <c r="EE46">
        <v>1454.61</v>
      </c>
      <c r="EF46">
        <v>40.35</v>
      </c>
      <c r="EG46">
        <v>0</v>
      </c>
      <c r="EH46">
        <v>2051.3999998569489</v>
      </c>
      <c r="EI46">
        <v>0</v>
      </c>
      <c r="EJ46">
        <v>772.23907692307694</v>
      </c>
      <c r="EK46">
        <v>3.10311110535174</v>
      </c>
      <c r="EL46">
        <v>898.07179626691573</v>
      </c>
      <c r="EM46">
        <v>19618.02307692308</v>
      </c>
      <c r="EN46">
        <v>15</v>
      </c>
      <c r="EO46">
        <v>1657770239</v>
      </c>
      <c r="EP46" t="s">
        <v>491</v>
      </c>
      <c r="EQ46">
        <v>1657770239</v>
      </c>
      <c r="ER46">
        <v>1657696036.5999999</v>
      </c>
      <c r="ES46">
        <v>26</v>
      </c>
      <c r="ET46">
        <v>-0.376</v>
      </c>
      <c r="EU46">
        <v>3.0000000000000001E-3</v>
      </c>
      <c r="EV46">
        <v>15.483000000000001</v>
      </c>
      <c r="EW46">
        <v>1.349</v>
      </c>
      <c r="EX46">
        <v>2000</v>
      </c>
      <c r="EY46">
        <v>19</v>
      </c>
      <c r="EZ46">
        <v>0.08</v>
      </c>
      <c r="FA46">
        <v>0.02</v>
      </c>
      <c r="FB46">
        <v>-27.61021951219513</v>
      </c>
      <c r="FC46">
        <v>-1.067767944250859</v>
      </c>
      <c r="FD46">
        <v>0.122345979270528</v>
      </c>
      <c r="FE46">
        <v>0</v>
      </c>
      <c r="FF46">
        <v>3.6780253658536588</v>
      </c>
      <c r="FG46">
        <v>-0.2443360975609698</v>
      </c>
      <c r="FH46">
        <v>3.5221039173708502E-2</v>
      </c>
      <c r="FI46">
        <v>1</v>
      </c>
      <c r="FJ46">
        <v>1</v>
      </c>
      <c r="FK46">
        <v>2</v>
      </c>
      <c r="FL46" t="s">
        <v>408</v>
      </c>
      <c r="FM46">
        <v>3.1804399999999999</v>
      </c>
      <c r="FN46">
        <v>2.7692999999999999</v>
      </c>
      <c r="FO46">
        <v>0.29059099999999999</v>
      </c>
      <c r="FP46">
        <v>0.29530800000000001</v>
      </c>
      <c r="FQ46">
        <v>0.110788</v>
      </c>
      <c r="FR46">
        <v>0.103795</v>
      </c>
      <c r="FS46">
        <v>22463.7</v>
      </c>
      <c r="FT46">
        <v>17537.8</v>
      </c>
      <c r="FU46">
        <v>29708.3</v>
      </c>
      <c r="FV46">
        <v>24321</v>
      </c>
      <c r="FW46">
        <v>34188</v>
      </c>
      <c r="FX46">
        <v>31833.5</v>
      </c>
      <c r="FY46">
        <v>42263</v>
      </c>
      <c r="FZ46">
        <v>39683.5</v>
      </c>
      <c r="GA46">
        <v>2.19618</v>
      </c>
      <c r="GB46">
        <v>1.9235800000000001</v>
      </c>
      <c r="GC46">
        <v>9.9554699999999996E-2</v>
      </c>
      <c r="GD46">
        <v>0</v>
      </c>
      <c r="GE46">
        <v>24.8705</v>
      </c>
      <c r="GF46">
        <v>999.9</v>
      </c>
      <c r="GG46">
        <v>56.2</v>
      </c>
      <c r="GH46">
        <v>31.2</v>
      </c>
      <c r="GI46">
        <v>25.328099999999999</v>
      </c>
      <c r="GJ46">
        <v>33.7119</v>
      </c>
      <c r="GK46">
        <v>39.378999999999998</v>
      </c>
      <c r="GL46">
        <v>1</v>
      </c>
      <c r="GM46">
        <v>-0.15849099999999999</v>
      </c>
      <c r="GN46">
        <v>-0.25193399999999999</v>
      </c>
      <c r="GO46">
        <v>20.267099999999999</v>
      </c>
      <c r="GP46">
        <v>5.2277699999999996</v>
      </c>
      <c r="GQ46">
        <v>11.9069</v>
      </c>
      <c r="GR46">
        <v>4.9650499999999997</v>
      </c>
      <c r="GS46">
        <v>3.2919999999999998</v>
      </c>
      <c r="GT46">
        <v>9999</v>
      </c>
      <c r="GU46">
        <v>9999</v>
      </c>
      <c r="GV46">
        <v>9999</v>
      </c>
      <c r="GW46">
        <v>999.9</v>
      </c>
      <c r="GX46">
        <v>1.87686</v>
      </c>
      <c r="GY46">
        <v>1.8752800000000001</v>
      </c>
      <c r="GZ46">
        <v>1.87392</v>
      </c>
      <c r="HA46">
        <v>1.8730199999999999</v>
      </c>
      <c r="HB46">
        <v>1.8745400000000001</v>
      </c>
      <c r="HC46">
        <v>1.86951</v>
      </c>
      <c r="HD46">
        <v>1.87368</v>
      </c>
      <c r="HE46">
        <v>1.8788100000000001</v>
      </c>
      <c r="HF46">
        <v>0</v>
      </c>
      <c r="HG46">
        <v>0</v>
      </c>
      <c r="HH46">
        <v>0</v>
      </c>
      <c r="HI46">
        <v>0</v>
      </c>
      <c r="HJ46" t="s">
        <v>402</v>
      </c>
      <c r="HK46" t="s">
        <v>403</v>
      </c>
      <c r="HL46" t="s">
        <v>404</v>
      </c>
      <c r="HM46" t="s">
        <v>405</v>
      </c>
      <c r="HN46" t="s">
        <v>405</v>
      </c>
      <c r="HO46" t="s">
        <v>404</v>
      </c>
      <c r="HP46">
        <v>0</v>
      </c>
      <c r="HQ46">
        <v>100</v>
      </c>
      <c r="HR46">
        <v>100</v>
      </c>
      <c r="HS46">
        <v>15.483000000000001</v>
      </c>
      <c r="HT46">
        <v>1.8005</v>
      </c>
      <c r="HU46">
        <v>7.1059617115066827</v>
      </c>
      <c r="HV46">
        <v>1.0206238100444329E-2</v>
      </c>
      <c r="HW46">
        <v>-5.3534552000986537E-6</v>
      </c>
      <c r="HX46">
        <v>1.2259479288304689E-9</v>
      </c>
      <c r="HY46">
        <v>0.68597615408841806</v>
      </c>
      <c r="HZ46">
        <v>6.7986658236529288E-2</v>
      </c>
      <c r="IA46">
        <v>-1.48167319548361E-3</v>
      </c>
      <c r="IB46">
        <v>3.6941082955141072E-5</v>
      </c>
      <c r="IC46">
        <v>-1</v>
      </c>
      <c r="ID46">
        <v>1969</v>
      </c>
      <c r="IE46">
        <v>0</v>
      </c>
      <c r="IF46">
        <v>20</v>
      </c>
      <c r="IG46">
        <v>1.3</v>
      </c>
      <c r="IH46">
        <v>1236.3</v>
      </c>
      <c r="II46">
        <v>3.8964799999999999</v>
      </c>
      <c r="IJ46">
        <v>2.3559600000000001</v>
      </c>
      <c r="IK46">
        <v>1.42578</v>
      </c>
      <c r="IL46">
        <v>2.2766099999999998</v>
      </c>
      <c r="IM46">
        <v>1.5478499999999999</v>
      </c>
      <c r="IN46">
        <v>2.2741699999999998</v>
      </c>
      <c r="IO46">
        <v>34.077100000000002</v>
      </c>
      <c r="IP46">
        <v>15.1915</v>
      </c>
      <c r="IQ46">
        <v>18</v>
      </c>
      <c r="IR46">
        <v>630.06299999999999</v>
      </c>
      <c r="IS46">
        <v>439.39699999999999</v>
      </c>
      <c r="IT46">
        <v>24.999600000000001</v>
      </c>
      <c r="IU46">
        <v>25.403700000000001</v>
      </c>
      <c r="IV46">
        <v>29.9999</v>
      </c>
      <c r="IW46">
        <v>25.455400000000001</v>
      </c>
      <c r="IX46">
        <v>25.418099999999999</v>
      </c>
      <c r="IY46">
        <v>78.016499999999994</v>
      </c>
      <c r="IZ46">
        <v>26.509699999999999</v>
      </c>
      <c r="JA46">
        <v>62.793700000000001</v>
      </c>
      <c r="JB46">
        <v>25</v>
      </c>
      <c r="JC46">
        <v>2000</v>
      </c>
      <c r="JD46">
        <v>19.155100000000001</v>
      </c>
      <c r="JE46">
        <v>98.554900000000004</v>
      </c>
      <c r="JF46">
        <v>100.959</v>
      </c>
    </row>
    <row r="47" spans="1:266" x14ac:dyDescent="0.2">
      <c r="A47">
        <v>31</v>
      </c>
      <c r="B47">
        <v>1657771722.5999999</v>
      </c>
      <c r="C47">
        <v>5211.5999999046326</v>
      </c>
      <c r="D47" t="s">
        <v>492</v>
      </c>
      <c r="E47" t="s">
        <v>493</v>
      </c>
      <c r="F47" t="s">
        <v>394</v>
      </c>
      <c r="H47" t="s">
        <v>395</v>
      </c>
      <c r="I47" t="s">
        <v>396</v>
      </c>
      <c r="J47" t="s">
        <v>494</v>
      </c>
      <c r="K47">
        <v>1657771722.5999999</v>
      </c>
      <c r="L47">
        <f t="shared" si="0"/>
        <v>3.1250653825704543E-3</v>
      </c>
      <c r="M47">
        <f t="shared" si="1"/>
        <v>3.1250653825704542</v>
      </c>
      <c r="N47">
        <f t="shared" si="2"/>
        <v>15.693100124484626</v>
      </c>
      <c r="O47">
        <f t="shared" si="3"/>
        <v>393.07900000000001</v>
      </c>
      <c r="P47">
        <f t="shared" si="4"/>
        <v>280.12490107884901</v>
      </c>
      <c r="Q47">
        <f t="shared" si="5"/>
        <v>28.387562111634864</v>
      </c>
      <c r="R47">
        <f t="shared" si="6"/>
        <v>39.834211397502401</v>
      </c>
      <c r="S47">
        <f t="shared" si="7"/>
        <v>0.25026887105807311</v>
      </c>
      <c r="T47">
        <f t="shared" si="8"/>
        <v>2.150534260767984</v>
      </c>
      <c r="U47">
        <f t="shared" si="9"/>
        <v>0.23514108383793786</v>
      </c>
      <c r="V47">
        <f t="shared" si="10"/>
        <v>0.14824608746168777</v>
      </c>
      <c r="W47">
        <f t="shared" si="11"/>
        <v>241.74393299999997</v>
      </c>
      <c r="X47">
        <f t="shared" si="12"/>
        <v>27.411849428403578</v>
      </c>
      <c r="Y47">
        <f t="shared" si="13"/>
        <v>27.411849428403578</v>
      </c>
      <c r="Z47">
        <f t="shared" si="14"/>
        <v>3.6666552373978583</v>
      </c>
      <c r="AA47">
        <f t="shared" si="15"/>
        <v>67.516225017685244</v>
      </c>
      <c r="AB47">
        <f t="shared" si="16"/>
        <v>2.3598901600817599</v>
      </c>
      <c r="AC47">
        <f t="shared" si="17"/>
        <v>3.4952934046054986</v>
      </c>
      <c r="AD47">
        <f t="shared" si="18"/>
        <v>1.3067650773160984</v>
      </c>
      <c r="AE47">
        <f t="shared" si="19"/>
        <v>-137.81538337135703</v>
      </c>
      <c r="AF47">
        <f t="shared" si="20"/>
        <v>-94.484913248400872</v>
      </c>
      <c r="AG47">
        <f t="shared" si="21"/>
        <v>-9.4822385082137313</v>
      </c>
      <c r="AH47">
        <f t="shared" si="22"/>
        <v>-3.8602127971657296E-2</v>
      </c>
      <c r="AI47">
        <v>0</v>
      </c>
      <c r="AJ47">
        <v>0</v>
      </c>
      <c r="AK47">
        <f t="shared" si="23"/>
        <v>1</v>
      </c>
      <c r="AL47">
        <f t="shared" si="24"/>
        <v>0</v>
      </c>
      <c r="AM47">
        <f t="shared" si="25"/>
        <v>31807.375451856136</v>
      </c>
      <c r="AN47" t="s">
        <v>398</v>
      </c>
      <c r="AO47" t="s">
        <v>398</v>
      </c>
      <c r="AP47">
        <v>0</v>
      </c>
      <c r="AQ47">
        <v>0</v>
      </c>
      <c r="AR47" t="e">
        <f t="shared" si="26"/>
        <v>#DIV/0!</v>
      </c>
      <c r="AS47">
        <v>0</v>
      </c>
      <c r="AT47" t="s">
        <v>398</v>
      </c>
      <c r="AU47" t="s">
        <v>398</v>
      </c>
      <c r="AV47">
        <v>0</v>
      </c>
      <c r="AW47">
        <v>0</v>
      </c>
      <c r="AX47" t="e">
        <f t="shared" si="27"/>
        <v>#DIV/0!</v>
      </c>
      <c r="AY47">
        <v>0.5</v>
      </c>
      <c r="AZ47">
        <f t="shared" si="28"/>
        <v>1261.2068999999999</v>
      </c>
      <c r="BA47">
        <f t="shared" si="29"/>
        <v>15.693100124484626</v>
      </c>
      <c r="BB47" t="e">
        <f t="shared" si="30"/>
        <v>#DIV/0!</v>
      </c>
      <c r="BC47">
        <f t="shared" si="31"/>
        <v>1.2442922826131563E-2</v>
      </c>
      <c r="BD47" t="e">
        <f t="shared" si="32"/>
        <v>#DIV/0!</v>
      </c>
      <c r="BE47" t="e">
        <f t="shared" si="33"/>
        <v>#DIV/0!</v>
      </c>
      <c r="BF47" t="s">
        <v>398</v>
      </c>
      <c r="BG47">
        <v>0</v>
      </c>
      <c r="BH47" t="e">
        <f t="shared" si="34"/>
        <v>#DIV/0!</v>
      </c>
      <c r="BI47" t="e">
        <f t="shared" si="35"/>
        <v>#DIV/0!</v>
      </c>
      <c r="BJ47" t="e">
        <f t="shared" si="36"/>
        <v>#DIV/0!</v>
      </c>
      <c r="BK47" t="e">
        <f t="shared" si="37"/>
        <v>#DIV/0!</v>
      </c>
      <c r="BL47" t="e">
        <f t="shared" si="38"/>
        <v>#DIV/0!</v>
      </c>
      <c r="BM47" t="e">
        <f t="shared" si="39"/>
        <v>#DIV/0!</v>
      </c>
      <c r="BN47" t="e">
        <f t="shared" si="40"/>
        <v>#DIV/0!</v>
      </c>
      <c r="BO47" t="e">
        <f t="shared" si="41"/>
        <v>#DIV/0!</v>
      </c>
      <c r="BP47">
        <v>14</v>
      </c>
      <c r="BQ47">
        <v>300</v>
      </c>
      <c r="BR47">
        <v>300</v>
      </c>
      <c r="BS47">
        <v>300</v>
      </c>
      <c r="BT47">
        <v>10454.299999999999</v>
      </c>
      <c r="BU47">
        <v>902.71</v>
      </c>
      <c r="BV47">
        <v>-7.3724300000000001E-3</v>
      </c>
      <c r="BW47">
        <v>-3.13</v>
      </c>
      <c r="BX47" t="s">
        <v>398</v>
      </c>
      <c r="BY47" t="s">
        <v>398</v>
      </c>
      <c r="BZ47" t="s">
        <v>398</v>
      </c>
      <c r="CA47" t="s">
        <v>398</v>
      </c>
      <c r="CB47" t="s">
        <v>398</v>
      </c>
      <c r="CC47" t="s">
        <v>398</v>
      </c>
      <c r="CD47" t="s">
        <v>398</v>
      </c>
      <c r="CE47" t="s">
        <v>398</v>
      </c>
      <c r="CF47" t="s">
        <v>398</v>
      </c>
      <c r="CG47" t="s">
        <v>398</v>
      </c>
      <c r="CH47">
        <f t="shared" si="42"/>
        <v>1499.99</v>
      </c>
      <c r="CI47">
        <f t="shared" si="43"/>
        <v>1261.2068999999999</v>
      </c>
      <c r="CJ47">
        <f t="shared" si="44"/>
        <v>0.8408102054013693</v>
      </c>
      <c r="CK47">
        <f t="shared" si="45"/>
        <v>0.16116369642464282</v>
      </c>
      <c r="CL47">
        <v>6</v>
      </c>
      <c r="CM47">
        <v>0.5</v>
      </c>
      <c r="CN47" t="s">
        <v>399</v>
      </c>
      <c r="CO47">
        <v>2</v>
      </c>
      <c r="CP47">
        <v>1657771722.5999999</v>
      </c>
      <c r="CQ47">
        <v>393.07900000000001</v>
      </c>
      <c r="CR47">
        <v>409.995</v>
      </c>
      <c r="CS47">
        <v>23.287099999999999</v>
      </c>
      <c r="CT47">
        <v>20.235800000000001</v>
      </c>
      <c r="CU47">
        <v>383.23099999999999</v>
      </c>
      <c r="CV47">
        <v>21.459399999999999</v>
      </c>
      <c r="CW47">
        <v>600.19500000000005</v>
      </c>
      <c r="CX47">
        <v>101.239</v>
      </c>
      <c r="CY47">
        <v>9.9945599999999996E-2</v>
      </c>
      <c r="CZ47">
        <v>26.596900000000002</v>
      </c>
      <c r="DA47">
        <v>29.236499999999999</v>
      </c>
      <c r="DB47">
        <v>999.9</v>
      </c>
      <c r="DC47">
        <v>0</v>
      </c>
      <c r="DD47">
        <v>0</v>
      </c>
      <c r="DE47">
        <v>6007.5</v>
      </c>
      <c r="DF47">
        <v>0</v>
      </c>
      <c r="DG47">
        <v>1560.43</v>
      </c>
      <c r="DH47">
        <v>-16.7864</v>
      </c>
      <c r="DI47">
        <v>402.58300000000003</v>
      </c>
      <c r="DJ47">
        <v>418.46300000000002</v>
      </c>
      <c r="DK47">
        <v>3.05132</v>
      </c>
      <c r="DL47">
        <v>409.995</v>
      </c>
      <c r="DM47">
        <v>20.235800000000001</v>
      </c>
      <c r="DN47">
        <v>2.3575499999999998</v>
      </c>
      <c r="DO47">
        <v>2.0486399999999998</v>
      </c>
      <c r="DP47">
        <v>20.075099999999999</v>
      </c>
      <c r="DQ47">
        <v>17.825399999999998</v>
      </c>
      <c r="DR47">
        <v>1499.99</v>
      </c>
      <c r="DS47">
        <v>0.97299599999999997</v>
      </c>
      <c r="DT47">
        <v>2.7003800000000001E-2</v>
      </c>
      <c r="DU47">
        <v>0</v>
      </c>
      <c r="DV47">
        <v>2.4786999999999999</v>
      </c>
      <c r="DW47">
        <v>0</v>
      </c>
      <c r="DX47">
        <v>16869.5</v>
      </c>
      <c r="DY47">
        <v>13303.5</v>
      </c>
      <c r="DZ47">
        <v>38.686999999999998</v>
      </c>
      <c r="EA47">
        <v>40.811999999999998</v>
      </c>
      <c r="EB47">
        <v>39.25</v>
      </c>
      <c r="EC47">
        <v>39.936999999999998</v>
      </c>
      <c r="ED47">
        <v>38.686999999999998</v>
      </c>
      <c r="EE47">
        <v>1459.48</v>
      </c>
      <c r="EF47">
        <v>40.51</v>
      </c>
      <c r="EG47">
        <v>0</v>
      </c>
      <c r="EH47">
        <v>1361.599999904633</v>
      </c>
      <c r="EI47">
        <v>0</v>
      </c>
      <c r="EJ47">
        <v>2.3171423076923081</v>
      </c>
      <c r="EK47">
        <v>0.88666324568566446</v>
      </c>
      <c r="EL47">
        <v>-902.78974362505733</v>
      </c>
      <c r="EM47">
        <v>16944.492307692311</v>
      </c>
      <c r="EN47">
        <v>15</v>
      </c>
      <c r="EO47">
        <v>1657771746.5999999</v>
      </c>
      <c r="EP47" t="s">
        <v>495</v>
      </c>
      <c r="EQ47">
        <v>1657771746.5999999</v>
      </c>
      <c r="ER47">
        <v>1657696036.5999999</v>
      </c>
      <c r="ES47">
        <v>27</v>
      </c>
      <c r="ET47">
        <v>-0.24</v>
      </c>
      <c r="EU47">
        <v>3.0000000000000001E-3</v>
      </c>
      <c r="EV47">
        <v>9.8480000000000008</v>
      </c>
      <c r="EW47">
        <v>1.349</v>
      </c>
      <c r="EX47">
        <v>410</v>
      </c>
      <c r="EY47">
        <v>19</v>
      </c>
      <c r="EZ47">
        <v>0.17</v>
      </c>
      <c r="FA47">
        <v>0.02</v>
      </c>
      <c r="FB47">
        <v>-16.7668125</v>
      </c>
      <c r="FC47">
        <v>-5.6331332082504577E-2</v>
      </c>
      <c r="FD47">
        <v>2.4107262261608989E-2</v>
      </c>
      <c r="FE47">
        <v>1</v>
      </c>
      <c r="FF47">
        <v>3.06270475</v>
      </c>
      <c r="FG47">
        <v>2.2060750469040259E-2</v>
      </c>
      <c r="FH47">
        <v>9.7624855921788663E-3</v>
      </c>
      <c r="FI47">
        <v>1</v>
      </c>
      <c r="FJ47">
        <v>2</v>
      </c>
      <c r="FK47">
        <v>2</v>
      </c>
      <c r="FL47" t="s">
        <v>401</v>
      </c>
      <c r="FM47">
        <v>3.1796700000000002</v>
      </c>
      <c r="FN47">
        <v>2.7692000000000001</v>
      </c>
      <c r="FO47">
        <v>9.8410399999999995E-2</v>
      </c>
      <c r="FP47">
        <v>0.10416599999999999</v>
      </c>
      <c r="FQ47">
        <v>0.112554</v>
      </c>
      <c r="FR47">
        <v>0.10811900000000001</v>
      </c>
      <c r="FS47">
        <v>28482.5</v>
      </c>
      <c r="FT47">
        <v>22257.8</v>
      </c>
      <c r="FU47">
        <v>29650.3</v>
      </c>
      <c r="FV47">
        <v>24290</v>
      </c>
      <c r="FW47">
        <v>34034.6</v>
      </c>
      <c r="FX47">
        <v>31630.2</v>
      </c>
      <c r="FY47">
        <v>42167.3</v>
      </c>
      <c r="FZ47">
        <v>39632.699999999997</v>
      </c>
      <c r="GA47">
        <v>2.19042</v>
      </c>
      <c r="GB47">
        <v>1.9130199999999999</v>
      </c>
      <c r="GC47">
        <v>0.284418</v>
      </c>
      <c r="GD47">
        <v>0</v>
      </c>
      <c r="GE47">
        <v>24.584299999999999</v>
      </c>
      <c r="GF47">
        <v>999.9</v>
      </c>
      <c r="GG47">
        <v>54</v>
      </c>
      <c r="GH47">
        <v>31.1</v>
      </c>
      <c r="GI47">
        <v>24.200199999999999</v>
      </c>
      <c r="GJ47">
        <v>34.260100000000001</v>
      </c>
      <c r="GK47">
        <v>38.858199999999997</v>
      </c>
      <c r="GL47">
        <v>1</v>
      </c>
      <c r="GM47">
        <v>-0.104931</v>
      </c>
      <c r="GN47">
        <v>2.2641600000000001E-2</v>
      </c>
      <c r="GO47">
        <v>20.267800000000001</v>
      </c>
      <c r="GP47">
        <v>5.2273199999999997</v>
      </c>
      <c r="GQ47">
        <v>11.908099999999999</v>
      </c>
      <c r="GR47">
        <v>4.9638999999999998</v>
      </c>
      <c r="GS47">
        <v>3.2919999999999998</v>
      </c>
      <c r="GT47">
        <v>9999</v>
      </c>
      <c r="GU47">
        <v>9999</v>
      </c>
      <c r="GV47">
        <v>9999</v>
      </c>
      <c r="GW47">
        <v>999.9</v>
      </c>
      <c r="GX47">
        <v>1.8768400000000001</v>
      </c>
      <c r="GY47">
        <v>1.8751500000000001</v>
      </c>
      <c r="GZ47">
        <v>1.87381</v>
      </c>
      <c r="HA47">
        <v>1.8730199999999999</v>
      </c>
      <c r="HB47">
        <v>1.8745400000000001</v>
      </c>
      <c r="HC47">
        <v>1.86951</v>
      </c>
      <c r="HD47">
        <v>1.87365</v>
      </c>
      <c r="HE47">
        <v>1.8788</v>
      </c>
      <c r="HF47">
        <v>0</v>
      </c>
      <c r="HG47">
        <v>0</v>
      </c>
      <c r="HH47">
        <v>0</v>
      </c>
      <c r="HI47">
        <v>0</v>
      </c>
      <c r="HJ47" t="s">
        <v>402</v>
      </c>
      <c r="HK47" t="s">
        <v>403</v>
      </c>
      <c r="HL47" t="s">
        <v>404</v>
      </c>
      <c r="HM47" t="s">
        <v>405</v>
      </c>
      <c r="HN47" t="s">
        <v>405</v>
      </c>
      <c r="HO47" t="s">
        <v>404</v>
      </c>
      <c r="HP47">
        <v>0</v>
      </c>
      <c r="HQ47">
        <v>100</v>
      </c>
      <c r="HR47">
        <v>100</v>
      </c>
      <c r="HS47">
        <v>9.8480000000000008</v>
      </c>
      <c r="HT47">
        <v>1.8277000000000001</v>
      </c>
      <c r="HU47">
        <v>6.7830089688929354</v>
      </c>
      <c r="HV47">
        <v>1.0206238100444329E-2</v>
      </c>
      <c r="HW47">
        <v>-5.3534552000986537E-6</v>
      </c>
      <c r="HX47">
        <v>1.2259479288304689E-9</v>
      </c>
      <c r="HY47">
        <v>0.68597615408841806</v>
      </c>
      <c r="HZ47">
        <v>6.7986658236529288E-2</v>
      </c>
      <c r="IA47">
        <v>-1.48167319548361E-3</v>
      </c>
      <c r="IB47">
        <v>3.6941082955141072E-5</v>
      </c>
      <c r="IC47">
        <v>-1</v>
      </c>
      <c r="ID47">
        <v>1969</v>
      </c>
      <c r="IE47">
        <v>0</v>
      </c>
      <c r="IF47">
        <v>20</v>
      </c>
      <c r="IG47">
        <v>24.7</v>
      </c>
      <c r="IH47">
        <v>1261.4000000000001</v>
      </c>
      <c r="II47">
        <v>1.0595699999999999</v>
      </c>
      <c r="IJ47">
        <v>2.4255399999999998</v>
      </c>
      <c r="IK47">
        <v>1.42578</v>
      </c>
      <c r="IL47">
        <v>2.2802699999999998</v>
      </c>
      <c r="IM47">
        <v>1.5478499999999999</v>
      </c>
      <c r="IN47">
        <v>2.2607400000000002</v>
      </c>
      <c r="IO47">
        <v>33.8735</v>
      </c>
      <c r="IP47">
        <v>14.9376</v>
      </c>
      <c r="IQ47">
        <v>18</v>
      </c>
      <c r="IR47">
        <v>628.01599999999996</v>
      </c>
      <c r="IS47">
        <v>434.64100000000002</v>
      </c>
      <c r="IT47">
        <v>24.999400000000001</v>
      </c>
      <c r="IU47">
        <v>25.886399999999998</v>
      </c>
      <c r="IV47">
        <v>30.001000000000001</v>
      </c>
      <c r="IW47">
        <v>25.652699999999999</v>
      </c>
      <c r="IX47">
        <v>25.584599999999998</v>
      </c>
      <c r="IY47">
        <v>21.229299999999999</v>
      </c>
      <c r="IZ47">
        <v>18.374099999999999</v>
      </c>
      <c r="JA47">
        <v>60.061999999999998</v>
      </c>
      <c r="JB47">
        <v>25</v>
      </c>
      <c r="JC47">
        <v>410</v>
      </c>
      <c r="JD47">
        <v>20.3156</v>
      </c>
      <c r="JE47">
        <v>98.344399999999993</v>
      </c>
      <c r="JF47">
        <v>100.83</v>
      </c>
    </row>
    <row r="48" spans="1:266" x14ac:dyDescent="0.2">
      <c r="A48">
        <v>32</v>
      </c>
      <c r="B48">
        <v>1657771961.0999999</v>
      </c>
      <c r="C48">
        <v>5450.0999999046326</v>
      </c>
      <c r="D48" t="s">
        <v>496</v>
      </c>
      <c r="E48" t="s">
        <v>497</v>
      </c>
      <c r="F48" t="s">
        <v>394</v>
      </c>
      <c r="H48" t="s">
        <v>395</v>
      </c>
      <c r="I48" t="s">
        <v>396</v>
      </c>
      <c r="J48" t="s">
        <v>494</v>
      </c>
      <c r="K48">
        <v>1657771961.0999999</v>
      </c>
      <c r="L48">
        <f t="shared" si="0"/>
        <v>3.2157009995220655E-3</v>
      </c>
      <c r="M48">
        <f t="shared" si="1"/>
        <v>3.2157009995220656</v>
      </c>
      <c r="N48">
        <f t="shared" si="2"/>
        <v>15.500044511139206</v>
      </c>
      <c r="O48">
        <f t="shared" si="3"/>
        <v>383.24400000000003</v>
      </c>
      <c r="P48">
        <f t="shared" si="4"/>
        <v>274.36751572504102</v>
      </c>
      <c r="Q48">
        <f t="shared" si="5"/>
        <v>27.80579728182051</v>
      </c>
      <c r="R48">
        <f t="shared" si="6"/>
        <v>38.839893073032009</v>
      </c>
      <c r="S48">
        <f t="shared" si="7"/>
        <v>0.25715952668039299</v>
      </c>
      <c r="T48">
        <f t="shared" si="8"/>
        <v>2.1413230158282994</v>
      </c>
      <c r="U48">
        <f t="shared" si="9"/>
        <v>0.24115171045843428</v>
      </c>
      <c r="V48">
        <f t="shared" si="10"/>
        <v>0.15207494644602917</v>
      </c>
      <c r="W48">
        <f t="shared" si="11"/>
        <v>241.72681499999999</v>
      </c>
      <c r="X48">
        <f t="shared" si="12"/>
        <v>27.435997723548784</v>
      </c>
      <c r="Y48">
        <f t="shared" si="13"/>
        <v>27.435997723548784</v>
      </c>
      <c r="Z48">
        <f t="shared" si="14"/>
        <v>3.6718428662045879</v>
      </c>
      <c r="AA48">
        <f t="shared" si="15"/>
        <v>67.329086184822671</v>
      </c>
      <c r="AB48">
        <f t="shared" si="16"/>
        <v>2.3606511708695996</v>
      </c>
      <c r="AC48">
        <f t="shared" si="17"/>
        <v>3.5061387353297211</v>
      </c>
      <c r="AD48">
        <f t="shared" si="18"/>
        <v>1.3111916953349882</v>
      </c>
      <c r="AE48">
        <f t="shared" si="19"/>
        <v>-141.8124140789231</v>
      </c>
      <c r="AF48">
        <f t="shared" si="20"/>
        <v>-90.795661756299864</v>
      </c>
      <c r="AG48">
        <f t="shared" si="21"/>
        <v>-9.1547033093156802</v>
      </c>
      <c r="AH48">
        <f t="shared" si="22"/>
        <v>-3.5964144538667142E-2</v>
      </c>
      <c r="AI48">
        <v>0</v>
      </c>
      <c r="AJ48">
        <v>0</v>
      </c>
      <c r="AK48">
        <f t="shared" si="23"/>
        <v>1</v>
      </c>
      <c r="AL48">
        <f t="shared" si="24"/>
        <v>0</v>
      </c>
      <c r="AM48">
        <f t="shared" si="25"/>
        <v>31564.412784932123</v>
      </c>
      <c r="AN48" t="s">
        <v>398</v>
      </c>
      <c r="AO48" t="s">
        <v>398</v>
      </c>
      <c r="AP48">
        <v>0</v>
      </c>
      <c r="AQ48">
        <v>0</v>
      </c>
      <c r="AR48" t="e">
        <f t="shared" si="26"/>
        <v>#DIV/0!</v>
      </c>
      <c r="AS48">
        <v>0</v>
      </c>
      <c r="AT48" t="s">
        <v>398</v>
      </c>
      <c r="AU48" t="s">
        <v>398</v>
      </c>
      <c r="AV48">
        <v>0</v>
      </c>
      <c r="AW48">
        <v>0</v>
      </c>
      <c r="AX48" t="e">
        <f t="shared" si="27"/>
        <v>#DIV/0!</v>
      </c>
      <c r="AY48">
        <v>0.5</v>
      </c>
      <c r="AZ48">
        <f t="shared" si="28"/>
        <v>1261.1223</v>
      </c>
      <c r="BA48">
        <f t="shared" si="29"/>
        <v>15.500044511139206</v>
      </c>
      <c r="BB48" t="e">
        <f t="shared" si="30"/>
        <v>#DIV/0!</v>
      </c>
      <c r="BC48">
        <f t="shared" si="31"/>
        <v>1.2290675147952904E-2</v>
      </c>
      <c r="BD48" t="e">
        <f t="shared" si="32"/>
        <v>#DIV/0!</v>
      </c>
      <c r="BE48" t="e">
        <f t="shared" si="33"/>
        <v>#DIV/0!</v>
      </c>
      <c r="BF48" t="s">
        <v>398</v>
      </c>
      <c r="BG48">
        <v>0</v>
      </c>
      <c r="BH48" t="e">
        <f t="shared" si="34"/>
        <v>#DIV/0!</v>
      </c>
      <c r="BI48" t="e">
        <f t="shared" si="35"/>
        <v>#DIV/0!</v>
      </c>
      <c r="BJ48" t="e">
        <f t="shared" si="36"/>
        <v>#DIV/0!</v>
      </c>
      <c r="BK48" t="e">
        <f t="shared" si="37"/>
        <v>#DIV/0!</v>
      </c>
      <c r="BL48" t="e">
        <f t="shared" si="38"/>
        <v>#DIV/0!</v>
      </c>
      <c r="BM48" t="e">
        <f t="shared" si="39"/>
        <v>#DIV/0!</v>
      </c>
      <c r="BN48" t="e">
        <f t="shared" si="40"/>
        <v>#DIV/0!</v>
      </c>
      <c r="BO48" t="e">
        <f t="shared" si="41"/>
        <v>#DIV/0!</v>
      </c>
      <c r="BP48">
        <v>14</v>
      </c>
      <c r="BQ48">
        <v>300</v>
      </c>
      <c r="BR48">
        <v>300</v>
      </c>
      <c r="BS48">
        <v>300</v>
      </c>
      <c r="BT48">
        <v>10454.299999999999</v>
      </c>
      <c r="BU48">
        <v>902.71</v>
      </c>
      <c r="BV48">
        <v>-7.3724300000000001E-3</v>
      </c>
      <c r="BW48">
        <v>-3.13</v>
      </c>
      <c r="BX48" t="s">
        <v>398</v>
      </c>
      <c r="BY48" t="s">
        <v>398</v>
      </c>
      <c r="BZ48" t="s">
        <v>398</v>
      </c>
      <c r="CA48" t="s">
        <v>398</v>
      </c>
      <c r="CB48" t="s">
        <v>398</v>
      </c>
      <c r="CC48" t="s">
        <v>398</v>
      </c>
      <c r="CD48" t="s">
        <v>398</v>
      </c>
      <c r="CE48" t="s">
        <v>398</v>
      </c>
      <c r="CF48" t="s">
        <v>398</v>
      </c>
      <c r="CG48" t="s">
        <v>398</v>
      </c>
      <c r="CH48">
        <f t="shared" si="42"/>
        <v>1499.89</v>
      </c>
      <c r="CI48">
        <f t="shared" si="43"/>
        <v>1261.1223</v>
      </c>
      <c r="CJ48">
        <f t="shared" si="44"/>
        <v>0.84080985938968855</v>
      </c>
      <c r="CK48">
        <f t="shared" si="45"/>
        <v>0.16116302862209894</v>
      </c>
      <c r="CL48">
        <v>6</v>
      </c>
      <c r="CM48">
        <v>0.5</v>
      </c>
      <c r="CN48" t="s">
        <v>399</v>
      </c>
      <c r="CO48">
        <v>2</v>
      </c>
      <c r="CP48">
        <v>1657771961.0999999</v>
      </c>
      <c r="CQ48">
        <v>383.24400000000003</v>
      </c>
      <c r="CR48">
        <v>399.96899999999999</v>
      </c>
      <c r="CS48">
        <v>23.293199999999999</v>
      </c>
      <c r="CT48">
        <v>20.1538</v>
      </c>
      <c r="CU48">
        <v>373.572</v>
      </c>
      <c r="CV48">
        <v>21.522300000000001</v>
      </c>
      <c r="CW48">
        <v>600.26700000000005</v>
      </c>
      <c r="CX48">
        <v>101.245</v>
      </c>
      <c r="CY48">
        <v>0.100078</v>
      </c>
      <c r="CZ48">
        <v>26.6495</v>
      </c>
      <c r="DA48">
        <v>26.7502</v>
      </c>
      <c r="DB48">
        <v>999.9</v>
      </c>
      <c r="DC48">
        <v>0</v>
      </c>
      <c r="DD48">
        <v>0</v>
      </c>
      <c r="DE48">
        <v>5966.25</v>
      </c>
      <c r="DF48">
        <v>0</v>
      </c>
      <c r="DG48">
        <v>1593.97</v>
      </c>
      <c r="DH48">
        <v>-16.7242</v>
      </c>
      <c r="DI48">
        <v>392.38400000000001</v>
      </c>
      <c r="DJ48">
        <v>408.19499999999999</v>
      </c>
      <c r="DK48">
        <v>3.1394500000000001</v>
      </c>
      <c r="DL48">
        <v>399.96899999999999</v>
      </c>
      <c r="DM48">
        <v>20.1538</v>
      </c>
      <c r="DN48">
        <v>2.35832</v>
      </c>
      <c r="DO48">
        <v>2.0404599999999999</v>
      </c>
      <c r="DP48">
        <v>20.080400000000001</v>
      </c>
      <c r="DQ48">
        <v>17.761900000000001</v>
      </c>
      <c r="DR48">
        <v>1499.89</v>
      </c>
      <c r="DS48">
        <v>0.97300600000000004</v>
      </c>
      <c r="DT48">
        <v>2.69936E-2</v>
      </c>
      <c r="DU48">
        <v>0</v>
      </c>
      <c r="DV48">
        <v>2.6200999999999999</v>
      </c>
      <c r="DW48">
        <v>0</v>
      </c>
      <c r="DX48">
        <v>16752.7</v>
      </c>
      <c r="DY48">
        <v>13302.7</v>
      </c>
      <c r="DZ48">
        <v>37.561999999999998</v>
      </c>
      <c r="EA48">
        <v>40.186999999999998</v>
      </c>
      <c r="EB48">
        <v>38.25</v>
      </c>
      <c r="EC48">
        <v>39.125</v>
      </c>
      <c r="ED48">
        <v>37.811999999999998</v>
      </c>
      <c r="EE48">
        <v>1459.4</v>
      </c>
      <c r="EF48">
        <v>40.49</v>
      </c>
      <c r="EG48">
        <v>0</v>
      </c>
      <c r="EH48">
        <v>1599.7999999523161</v>
      </c>
      <c r="EI48">
        <v>0</v>
      </c>
      <c r="EJ48">
        <v>2.3591039999999999</v>
      </c>
      <c r="EK48">
        <v>0.85545385478703995</v>
      </c>
      <c r="EL48">
        <v>151.2692316800709</v>
      </c>
      <c r="EM48">
        <v>16767.164000000001</v>
      </c>
      <c r="EN48">
        <v>15</v>
      </c>
      <c r="EO48">
        <v>1657771746.5999999</v>
      </c>
      <c r="EP48" t="s">
        <v>495</v>
      </c>
      <c r="EQ48">
        <v>1657771746.5999999</v>
      </c>
      <c r="ER48">
        <v>1657696036.5999999</v>
      </c>
      <c r="ES48">
        <v>27</v>
      </c>
      <c r="ET48">
        <v>-0.24</v>
      </c>
      <c r="EU48">
        <v>3.0000000000000001E-3</v>
      </c>
      <c r="EV48">
        <v>9.8480000000000008</v>
      </c>
      <c r="EW48">
        <v>1.349</v>
      </c>
      <c r="EX48">
        <v>410</v>
      </c>
      <c r="EY48">
        <v>19</v>
      </c>
      <c r="EZ48">
        <v>0.17</v>
      </c>
      <c r="FA48">
        <v>0.02</v>
      </c>
      <c r="FB48">
        <v>-16.788363414634151</v>
      </c>
      <c r="FC48">
        <v>0.10590940766545739</v>
      </c>
      <c r="FD48">
        <v>2.898270094718473E-2</v>
      </c>
      <c r="FE48">
        <v>0</v>
      </c>
      <c r="FF48">
        <v>3.1282931707317072</v>
      </c>
      <c r="FG48">
        <v>6.6711010452958963E-2</v>
      </c>
      <c r="FH48">
        <v>6.7445513470719204E-3</v>
      </c>
      <c r="FI48">
        <v>1</v>
      </c>
      <c r="FJ48">
        <v>1</v>
      </c>
      <c r="FK48">
        <v>2</v>
      </c>
      <c r="FL48" t="s">
        <v>408</v>
      </c>
      <c r="FM48">
        <v>3.1793800000000001</v>
      </c>
      <c r="FN48">
        <v>2.76912</v>
      </c>
      <c r="FO48">
        <v>9.6382300000000004E-2</v>
      </c>
      <c r="FP48">
        <v>0.102114</v>
      </c>
      <c r="FQ48">
        <v>0.11268400000000001</v>
      </c>
      <c r="FR48">
        <v>0.10771699999999999</v>
      </c>
      <c r="FS48">
        <v>28527.200000000001</v>
      </c>
      <c r="FT48">
        <v>22297.200000000001</v>
      </c>
      <c r="FU48">
        <v>29632.2</v>
      </c>
      <c r="FV48">
        <v>24279</v>
      </c>
      <c r="FW48">
        <v>34008</v>
      </c>
      <c r="FX48">
        <v>31631.8</v>
      </c>
      <c r="FY48">
        <v>42139.5</v>
      </c>
      <c r="FZ48">
        <v>39615.9</v>
      </c>
      <c r="GA48">
        <v>2.1861000000000002</v>
      </c>
      <c r="GB48">
        <v>1.9095200000000001</v>
      </c>
      <c r="GC48">
        <v>0.12676399999999999</v>
      </c>
      <c r="GD48">
        <v>0</v>
      </c>
      <c r="GE48">
        <v>24.672799999999999</v>
      </c>
      <c r="GF48">
        <v>999.9</v>
      </c>
      <c r="GG48">
        <v>53.8</v>
      </c>
      <c r="GH48">
        <v>31.1</v>
      </c>
      <c r="GI48">
        <v>24.1097</v>
      </c>
      <c r="GJ48">
        <v>33.900100000000002</v>
      </c>
      <c r="GK48">
        <v>38.765999999999998</v>
      </c>
      <c r="GL48">
        <v>1</v>
      </c>
      <c r="GM48">
        <v>-7.5711399999999998E-2</v>
      </c>
      <c r="GN48">
        <v>5.6315400000000002E-2</v>
      </c>
      <c r="GO48">
        <v>20.269500000000001</v>
      </c>
      <c r="GP48">
        <v>5.2246300000000003</v>
      </c>
      <c r="GQ48">
        <v>11.908099999999999</v>
      </c>
      <c r="GR48">
        <v>4.9641000000000002</v>
      </c>
      <c r="GS48">
        <v>3.2919999999999998</v>
      </c>
      <c r="GT48">
        <v>9999</v>
      </c>
      <c r="GU48">
        <v>9999</v>
      </c>
      <c r="GV48">
        <v>9999</v>
      </c>
      <c r="GW48">
        <v>999.9</v>
      </c>
      <c r="GX48">
        <v>1.87687</v>
      </c>
      <c r="GY48">
        <v>1.8751599999999999</v>
      </c>
      <c r="GZ48">
        <v>1.8738699999999999</v>
      </c>
      <c r="HA48">
        <v>1.8730100000000001</v>
      </c>
      <c r="HB48">
        <v>1.8745400000000001</v>
      </c>
      <c r="HC48">
        <v>1.8694999999999999</v>
      </c>
      <c r="HD48">
        <v>1.87365</v>
      </c>
      <c r="HE48">
        <v>1.8788100000000001</v>
      </c>
      <c r="HF48">
        <v>0</v>
      </c>
      <c r="HG48">
        <v>0</v>
      </c>
      <c r="HH48">
        <v>0</v>
      </c>
      <c r="HI48">
        <v>0</v>
      </c>
      <c r="HJ48" t="s">
        <v>402</v>
      </c>
      <c r="HK48" t="s">
        <v>403</v>
      </c>
      <c r="HL48" t="s">
        <v>404</v>
      </c>
      <c r="HM48" t="s">
        <v>405</v>
      </c>
      <c r="HN48" t="s">
        <v>405</v>
      </c>
      <c r="HO48" t="s">
        <v>404</v>
      </c>
      <c r="HP48">
        <v>0</v>
      </c>
      <c r="HQ48">
        <v>100</v>
      </c>
      <c r="HR48">
        <v>100</v>
      </c>
      <c r="HS48">
        <v>9.6720000000000006</v>
      </c>
      <c r="HT48">
        <v>1.7708999999999999</v>
      </c>
      <c r="HU48">
        <v>6.5431210065969649</v>
      </c>
      <c r="HV48">
        <v>1.0206238100444329E-2</v>
      </c>
      <c r="HW48">
        <v>-5.3534552000986537E-6</v>
      </c>
      <c r="HX48">
        <v>1.2259479288304689E-9</v>
      </c>
      <c r="HY48">
        <v>1.770874282529058</v>
      </c>
      <c r="HZ48">
        <v>0</v>
      </c>
      <c r="IA48">
        <v>0</v>
      </c>
      <c r="IB48">
        <v>0</v>
      </c>
      <c r="IC48">
        <v>-1</v>
      </c>
      <c r="ID48">
        <v>1969</v>
      </c>
      <c r="IE48">
        <v>0</v>
      </c>
      <c r="IF48">
        <v>20</v>
      </c>
      <c r="IG48">
        <v>3.6</v>
      </c>
      <c r="IH48">
        <v>1265.4000000000001</v>
      </c>
      <c r="II48">
        <v>1.0388200000000001</v>
      </c>
      <c r="IJ48">
        <v>2.4035600000000001</v>
      </c>
      <c r="IK48">
        <v>1.42578</v>
      </c>
      <c r="IL48">
        <v>2.2802699999999998</v>
      </c>
      <c r="IM48">
        <v>1.5478499999999999</v>
      </c>
      <c r="IN48">
        <v>2.3877000000000002</v>
      </c>
      <c r="IO48">
        <v>33.805700000000002</v>
      </c>
      <c r="IP48">
        <v>14.911300000000001</v>
      </c>
      <c r="IQ48">
        <v>18</v>
      </c>
      <c r="IR48">
        <v>629.303</v>
      </c>
      <c r="IS48">
        <v>435.79199999999997</v>
      </c>
      <c r="IT48">
        <v>25.001200000000001</v>
      </c>
      <c r="IU48">
        <v>26.270399999999999</v>
      </c>
      <c r="IV48">
        <v>30.000599999999999</v>
      </c>
      <c r="IW48">
        <v>26.0608</v>
      </c>
      <c r="IX48">
        <v>25.989699999999999</v>
      </c>
      <c r="IY48">
        <v>20.8188</v>
      </c>
      <c r="IZ48">
        <v>19.0045</v>
      </c>
      <c r="JA48">
        <v>61.979500000000002</v>
      </c>
      <c r="JB48">
        <v>25</v>
      </c>
      <c r="JC48">
        <v>400</v>
      </c>
      <c r="JD48">
        <v>20.2012</v>
      </c>
      <c r="JE48">
        <v>98.281599999999997</v>
      </c>
      <c r="JF48">
        <v>100.786</v>
      </c>
    </row>
    <row r="49" spans="1:266" x14ac:dyDescent="0.2">
      <c r="A49">
        <v>33</v>
      </c>
      <c r="B49">
        <v>1657772036.5999999</v>
      </c>
      <c r="C49">
        <v>5525.5999999046326</v>
      </c>
      <c r="D49" t="s">
        <v>498</v>
      </c>
      <c r="E49" t="s">
        <v>499</v>
      </c>
      <c r="F49" t="s">
        <v>394</v>
      </c>
      <c r="H49" t="s">
        <v>395</v>
      </c>
      <c r="I49" t="s">
        <v>396</v>
      </c>
      <c r="J49" t="s">
        <v>494</v>
      </c>
      <c r="K49">
        <v>1657772036.5999999</v>
      </c>
      <c r="L49">
        <f t="shared" ref="L49:L80" si="46">(M49)/1000</f>
        <v>3.0965068596748545E-3</v>
      </c>
      <c r="M49">
        <f t="shared" ref="M49:M80" si="47">1000*CW49*AK49*(CS49-CT49)/(100*CL49*(1000-AK49*CS49))</f>
        <v>3.0965068596748546</v>
      </c>
      <c r="N49">
        <f t="shared" ref="N49:N80" si="48">CW49*AK49*(CR49-CQ49*(1000-AK49*CT49)/(1000-AK49*CS49))/(100*CL49)</f>
        <v>11.272976007703265</v>
      </c>
      <c r="O49">
        <f t="shared" ref="O49:O80" si="49">CQ49 - IF(AK49&gt;1, N49*CL49*100/(AM49*DE49), 0)</f>
        <v>287.81200000000001</v>
      </c>
      <c r="P49">
        <f t="shared" ref="P49:P80" si="50">((V49-L49/2)*O49-N49)/(V49+L49/2)</f>
        <v>205.50794512685641</v>
      </c>
      <c r="Q49">
        <f t="shared" ref="Q49:Q80" si="51">P49*(CX49+CY49)/1000</f>
        <v>20.825988557941454</v>
      </c>
      <c r="R49">
        <f t="shared" ref="R49:R80" si="52">(CQ49 - IF(AK49&gt;1, N49*CL49*100/(AM49*DE49), 0))*(CX49+CY49)/1000</f>
        <v>29.166606746704005</v>
      </c>
      <c r="S49">
        <f t="shared" ref="S49:S80" si="53">2/((1/U49-1/T49)+SIGN(U49)*SQRT((1/U49-1/T49)*(1/U49-1/T49) + 4*CM49/((CM49+1)*(CM49+1))*(2*1/U49*1/T49-1/T49*1/T49)))</f>
        <v>0.24671224686753526</v>
      </c>
      <c r="T49">
        <f t="shared" ref="T49:T80" si="54">IF(LEFT(CN49,1)&lt;&gt;"0",IF(LEFT(CN49,1)="1",3,CO49),$D$5+$E$5*(DE49*CX49/($K$5*1000))+$F$5*(DE49*CX49/($K$5*1000))*MAX(MIN(CL49,$J$5),$I$5)*MAX(MIN(CL49,$J$5),$I$5)+$G$5*MAX(MIN(CL49,$J$5),$I$5)*(DE49*CX49/($K$5*1000))+$H$5*(DE49*CX49/($K$5*1000))*(DE49*CX49/($K$5*1000)))</f>
        <v>2.150534260767984</v>
      </c>
      <c r="U49">
        <f t="shared" ref="U49:U80" si="55">L49*(1000-(1000*0.61365*EXP(17.502*Y49/(240.97+Y49))/(CX49+CY49)+CS49)/2)/(1000*0.61365*EXP(17.502*Y49/(240.97+Y49))/(CX49+CY49)-CS49)</f>
        <v>0.23199780915474352</v>
      </c>
      <c r="V49">
        <f t="shared" ref="V49:V80" si="56">1/((CM49+1)/(S49/1.6)+1/(T49/1.37)) + CM49/((CM49+1)/(S49/1.6) + CM49/(T49/1.37))</f>
        <v>0.14624747618213407</v>
      </c>
      <c r="W49">
        <f t="shared" ref="W49:W80" si="57">(CH49*CK49)</f>
        <v>241.72420199999999</v>
      </c>
      <c r="X49">
        <f t="shared" ref="X49:X80" si="58">(CZ49+(W49+2*0.95*0.0000000567*(((CZ49+$B$7)+273)^4-(CZ49+273)^4)-44100*L49)/(1.84*29.3*T49+8*0.95*0.0000000567*(CZ49+273)^3))</f>
        <v>27.633411301925467</v>
      </c>
      <c r="Y49">
        <f t="shared" ref="Y49:Y80" si="59">($C$7*DA49+$D$7*DB49+$E$7*X49)</f>
        <v>27.633411301925467</v>
      </c>
      <c r="Z49">
        <f t="shared" ref="Z49:Z80" si="60">0.61365*EXP(17.502*Y49/(240.97+Y49))</f>
        <v>3.714492779646283</v>
      </c>
      <c r="AA49">
        <f t="shared" ref="AA49:AA80" si="61">(AB49/AC49*100)</f>
        <v>67.889361784816998</v>
      </c>
      <c r="AB49">
        <f t="shared" ref="AB49:AB80" si="62">CS49*(CX49+CY49)/1000</f>
        <v>2.4027296035016001</v>
      </c>
      <c r="AC49">
        <f t="shared" ref="AC49:AC80" si="63">0.61365*EXP(17.502*CZ49/(240.97+CZ49))</f>
        <v>3.539184255579428</v>
      </c>
      <c r="AD49">
        <f t="shared" ref="AD49:AD80" si="64">(Z49-CS49*(CX49+CY49)/1000)</f>
        <v>1.3117631761446829</v>
      </c>
      <c r="AE49">
        <f t="shared" ref="AE49:AE80" si="65">(-L49*44100)</f>
        <v>-136.55595251166108</v>
      </c>
      <c r="AF49">
        <f t="shared" ref="AF49:AF80" si="66">2*29.3*T49*0.92*(CZ49-Y49)</f>
        <v>-95.593513069101007</v>
      </c>
      <c r="AG49">
        <f t="shared" ref="AG49:AG80" si="67">2*0.95*0.0000000567*(((CZ49+$B$7)+273)^4-(Y49+273)^4)</f>
        <v>-9.6143064363328516</v>
      </c>
      <c r="AH49">
        <f t="shared" ref="AH49:AH80" si="68">W49+AG49+AE49+AF49</f>
        <v>-3.9570017094931131E-2</v>
      </c>
      <c r="AI49">
        <v>0</v>
      </c>
      <c r="AJ49">
        <v>0</v>
      </c>
      <c r="AK49">
        <f t="shared" ref="AK49:AK80" si="69">IF(AI49*$H$13&gt;=AM49,1,(AM49/(AM49-AI49*$H$13)))</f>
        <v>1</v>
      </c>
      <c r="AL49">
        <f t="shared" ref="AL49:AL80" si="70">(AK49-1)*100</f>
        <v>0</v>
      </c>
      <c r="AM49">
        <f t="shared" ref="AM49:AM80" si="71">MAX(0,($B$13+$C$13*DE49)/(1+$D$13*DE49)*CX49/(CZ49+273)*$E$13)</f>
        <v>31784.883912759757</v>
      </c>
      <c r="AN49" t="s">
        <v>398</v>
      </c>
      <c r="AO49" t="s">
        <v>398</v>
      </c>
      <c r="AP49">
        <v>0</v>
      </c>
      <c r="AQ49">
        <v>0</v>
      </c>
      <c r="AR49" t="e">
        <f t="shared" ref="AR49:AR80" si="72">1-AP49/AQ49</f>
        <v>#DIV/0!</v>
      </c>
      <c r="AS49">
        <v>0</v>
      </c>
      <c r="AT49" t="s">
        <v>398</v>
      </c>
      <c r="AU49" t="s">
        <v>398</v>
      </c>
      <c r="AV49">
        <v>0</v>
      </c>
      <c r="AW49">
        <v>0</v>
      </c>
      <c r="AX49" t="e">
        <f t="shared" ref="AX49:AX80" si="73">1-AV49/AW49</f>
        <v>#DIV/0!</v>
      </c>
      <c r="AY49">
        <v>0.5</v>
      </c>
      <c r="AZ49">
        <f t="shared" ref="AZ49:AZ80" si="74">CI49</f>
        <v>1261.1058</v>
      </c>
      <c r="BA49">
        <f t="shared" ref="BA49:BA80" si="75">N49</f>
        <v>11.272976007703265</v>
      </c>
      <c r="BB49" t="e">
        <f t="shared" ref="BB49:BB80" si="76">AX49*AY49*AZ49</f>
        <v>#DIV/0!</v>
      </c>
      <c r="BC49">
        <f t="shared" ref="BC49:BC80" si="77">(BA49-AS49)/AZ49</f>
        <v>8.9389613525711047E-3</v>
      </c>
      <c r="BD49" t="e">
        <f t="shared" ref="BD49:BD80" si="78">(AQ49-AW49)/AW49</f>
        <v>#DIV/0!</v>
      </c>
      <c r="BE49" t="e">
        <f t="shared" ref="BE49:BE80" si="79">AP49/(AR49+AP49/AW49)</f>
        <v>#DIV/0!</v>
      </c>
      <c r="BF49" t="s">
        <v>398</v>
      </c>
      <c r="BG49">
        <v>0</v>
      </c>
      <c r="BH49" t="e">
        <f t="shared" ref="BH49:BH80" si="80">IF(BG49&lt;&gt;0, BG49, BE49)</f>
        <v>#DIV/0!</v>
      </c>
      <c r="BI49" t="e">
        <f t="shared" ref="BI49:BI80" si="81">1-BH49/AW49</f>
        <v>#DIV/0!</v>
      </c>
      <c r="BJ49" t="e">
        <f t="shared" ref="BJ49:BJ80" si="82">(AW49-AV49)/(AW49-BH49)</f>
        <v>#DIV/0!</v>
      </c>
      <c r="BK49" t="e">
        <f t="shared" ref="BK49:BK80" si="83">(AQ49-AW49)/(AQ49-BH49)</f>
        <v>#DIV/0!</v>
      </c>
      <c r="BL49" t="e">
        <f t="shared" ref="BL49:BL80" si="84">(AW49-AV49)/(AW49-AP49)</f>
        <v>#DIV/0!</v>
      </c>
      <c r="BM49" t="e">
        <f t="shared" ref="BM49:BM80" si="85">(AQ49-AW49)/(AQ49-AP49)</f>
        <v>#DIV/0!</v>
      </c>
      <c r="BN49" t="e">
        <f t="shared" ref="BN49:BN80" si="86">(BJ49*BH49/AV49)</f>
        <v>#DIV/0!</v>
      </c>
      <c r="BO49" t="e">
        <f t="shared" ref="BO49:BO80" si="87">(1-BN49)</f>
        <v>#DIV/0!</v>
      </c>
      <c r="BP49">
        <v>14</v>
      </c>
      <c r="BQ49">
        <v>300</v>
      </c>
      <c r="BR49">
        <v>300</v>
      </c>
      <c r="BS49">
        <v>300</v>
      </c>
      <c r="BT49">
        <v>10454.299999999999</v>
      </c>
      <c r="BU49">
        <v>902.71</v>
      </c>
      <c r="BV49">
        <v>-7.3724300000000001E-3</v>
      </c>
      <c r="BW49">
        <v>-3.13</v>
      </c>
      <c r="BX49" t="s">
        <v>398</v>
      </c>
      <c r="BY49" t="s">
        <v>398</v>
      </c>
      <c r="BZ49" t="s">
        <v>398</v>
      </c>
      <c r="CA49" t="s">
        <v>398</v>
      </c>
      <c r="CB49" t="s">
        <v>398</v>
      </c>
      <c r="CC49" t="s">
        <v>398</v>
      </c>
      <c r="CD49" t="s">
        <v>398</v>
      </c>
      <c r="CE49" t="s">
        <v>398</v>
      </c>
      <c r="CF49" t="s">
        <v>398</v>
      </c>
      <c r="CG49" t="s">
        <v>398</v>
      </c>
      <c r="CH49">
        <f t="shared" ref="CH49:CH80" si="88">$B$11*DF49+$C$11*DG49+$F$11*DR49*(1-DU49)</f>
        <v>1499.87</v>
      </c>
      <c r="CI49">
        <f t="shared" ref="CI49:CI80" si="89">CH49*CJ49</f>
        <v>1261.1058</v>
      </c>
      <c r="CJ49">
        <f t="shared" ref="CJ49:CJ80" si="90">($B$11*$D$9+$C$11*$D$9+$F$11*((EE49+DW49)/MAX(EE49+DW49+EF49, 0.1)*$I$9+EF49/MAX(EE49+DW49+EF49, 0.1)*$J$9))/($B$11+$C$11+$F$11)</f>
        <v>0.84081007020608456</v>
      </c>
      <c r="CK49">
        <f t="shared" ref="CK49:CK80" si="91">($B$11*$K$9+$C$11*$K$9+$F$11*((EE49+DW49)/MAX(EE49+DW49+EF49, 0.1)*$P$9+EF49/MAX(EE49+DW49+EF49, 0.1)*$Q$9))/($B$11+$C$11+$F$11)</f>
        <v>0.16116343549774315</v>
      </c>
      <c r="CL49">
        <v>6</v>
      </c>
      <c r="CM49">
        <v>0.5</v>
      </c>
      <c r="CN49" t="s">
        <v>399</v>
      </c>
      <c r="CO49">
        <v>2</v>
      </c>
      <c r="CP49">
        <v>1657772036.5999999</v>
      </c>
      <c r="CQ49">
        <v>287.81200000000001</v>
      </c>
      <c r="CR49">
        <v>299.971</v>
      </c>
      <c r="CS49">
        <v>23.709800000000001</v>
      </c>
      <c r="CT49">
        <v>20.687999999999999</v>
      </c>
      <c r="CU49">
        <v>278.73200000000003</v>
      </c>
      <c r="CV49">
        <v>21.9389</v>
      </c>
      <c r="CW49">
        <v>600.25599999999997</v>
      </c>
      <c r="CX49">
        <v>101.239</v>
      </c>
      <c r="CY49">
        <v>0.100092</v>
      </c>
      <c r="CZ49">
        <v>26.808900000000001</v>
      </c>
      <c r="DA49">
        <v>26.860700000000001</v>
      </c>
      <c r="DB49">
        <v>999.9</v>
      </c>
      <c r="DC49">
        <v>0</v>
      </c>
      <c r="DD49">
        <v>0</v>
      </c>
      <c r="DE49">
        <v>6007.5</v>
      </c>
      <c r="DF49">
        <v>0</v>
      </c>
      <c r="DG49">
        <v>1603.67</v>
      </c>
      <c r="DH49">
        <v>-12.240399999999999</v>
      </c>
      <c r="DI49">
        <v>294.71899999999999</v>
      </c>
      <c r="DJ49">
        <v>306.30799999999999</v>
      </c>
      <c r="DK49">
        <v>3.0217999999999998</v>
      </c>
      <c r="DL49">
        <v>299.971</v>
      </c>
      <c r="DM49">
        <v>20.687999999999999</v>
      </c>
      <c r="DN49">
        <v>2.40035</v>
      </c>
      <c r="DO49">
        <v>2.0944199999999999</v>
      </c>
      <c r="DP49">
        <v>20.366099999999999</v>
      </c>
      <c r="DQ49">
        <v>18.1768</v>
      </c>
      <c r="DR49">
        <v>1499.87</v>
      </c>
      <c r="DS49">
        <v>0.97299599999999997</v>
      </c>
      <c r="DT49">
        <v>2.7003800000000001E-2</v>
      </c>
      <c r="DU49">
        <v>0</v>
      </c>
      <c r="DV49">
        <v>2.3327</v>
      </c>
      <c r="DW49">
        <v>0</v>
      </c>
      <c r="DX49">
        <v>16565.8</v>
      </c>
      <c r="DY49">
        <v>13302.4</v>
      </c>
      <c r="DZ49">
        <v>38.75</v>
      </c>
      <c r="EA49">
        <v>41.561999999999998</v>
      </c>
      <c r="EB49">
        <v>39.311999999999998</v>
      </c>
      <c r="EC49">
        <v>40.625</v>
      </c>
      <c r="ED49">
        <v>38.936999999999998</v>
      </c>
      <c r="EE49">
        <v>1459.37</v>
      </c>
      <c r="EF49">
        <v>40.5</v>
      </c>
      <c r="EG49">
        <v>0</v>
      </c>
      <c r="EH49">
        <v>1675.3999998569491</v>
      </c>
      <c r="EI49">
        <v>0</v>
      </c>
      <c r="EJ49">
        <v>2.349828</v>
      </c>
      <c r="EK49">
        <v>0.196046158085254</v>
      </c>
      <c r="EL49">
        <v>7.6153851791066041</v>
      </c>
      <c r="EM49">
        <v>16593.151999999998</v>
      </c>
      <c r="EN49">
        <v>15</v>
      </c>
      <c r="EO49">
        <v>1657772054.5999999</v>
      </c>
      <c r="EP49" t="s">
        <v>500</v>
      </c>
      <c r="EQ49">
        <v>1657772054.5999999</v>
      </c>
      <c r="ER49">
        <v>1657696036.5999999</v>
      </c>
      <c r="ES49">
        <v>28</v>
      </c>
      <c r="ET49">
        <v>-0.01</v>
      </c>
      <c r="EU49">
        <v>3.0000000000000001E-3</v>
      </c>
      <c r="EV49">
        <v>9.08</v>
      </c>
      <c r="EW49">
        <v>1.349</v>
      </c>
      <c r="EX49">
        <v>300</v>
      </c>
      <c r="EY49">
        <v>19</v>
      </c>
      <c r="EZ49">
        <v>0.09</v>
      </c>
      <c r="FA49">
        <v>0.02</v>
      </c>
      <c r="FB49">
        <v>-12.259585</v>
      </c>
      <c r="FC49">
        <v>-0.31447429643524277</v>
      </c>
      <c r="FD49">
        <v>5.3479367750563507E-2</v>
      </c>
      <c r="FE49">
        <v>0</v>
      </c>
      <c r="FF49">
        <v>3.0089674999999998</v>
      </c>
      <c r="FG49">
        <v>0.2021085928705425</v>
      </c>
      <c r="FH49">
        <v>2.4487193362041321E-2</v>
      </c>
      <c r="FI49">
        <v>1</v>
      </c>
      <c r="FJ49">
        <v>1</v>
      </c>
      <c r="FK49">
        <v>2</v>
      </c>
      <c r="FL49" t="s">
        <v>408</v>
      </c>
      <c r="FM49">
        <v>3.1792099999999999</v>
      </c>
      <c r="FN49">
        <v>2.7693500000000002</v>
      </c>
      <c r="FO49">
        <v>7.6083999999999999E-2</v>
      </c>
      <c r="FP49">
        <v>8.1265299999999999E-2</v>
      </c>
      <c r="FQ49">
        <v>0.114172</v>
      </c>
      <c r="FR49">
        <v>0.109662</v>
      </c>
      <c r="FS49">
        <v>29161.599999999999</v>
      </c>
      <c r="FT49">
        <v>22811.1</v>
      </c>
      <c r="FU49">
        <v>29626.400000000001</v>
      </c>
      <c r="FV49">
        <v>24275.599999999999</v>
      </c>
      <c r="FW49">
        <v>33943.199999999997</v>
      </c>
      <c r="FX49">
        <v>31556.5</v>
      </c>
      <c r="FY49">
        <v>42132.2</v>
      </c>
      <c r="FZ49">
        <v>39610.1</v>
      </c>
      <c r="GA49">
        <v>2.18465</v>
      </c>
      <c r="GB49">
        <v>1.90828</v>
      </c>
      <c r="GC49">
        <v>0.125162</v>
      </c>
      <c r="GD49">
        <v>0</v>
      </c>
      <c r="GE49">
        <v>24.809899999999999</v>
      </c>
      <c r="GF49">
        <v>999.9</v>
      </c>
      <c r="GG49">
        <v>53.9</v>
      </c>
      <c r="GH49">
        <v>31.1</v>
      </c>
      <c r="GI49">
        <v>24.157399999999999</v>
      </c>
      <c r="GJ49">
        <v>34.140099999999997</v>
      </c>
      <c r="GK49">
        <v>38.597799999999999</v>
      </c>
      <c r="GL49">
        <v>1</v>
      </c>
      <c r="GM49">
        <v>-6.5965399999999993E-2</v>
      </c>
      <c r="GN49">
        <v>0.14138100000000001</v>
      </c>
      <c r="GO49">
        <v>20.269600000000001</v>
      </c>
      <c r="GP49">
        <v>5.2274700000000003</v>
      </c>
      <c r="GQ49">
        <v>11.908099999999999</v>
      </c>
      <c r="GR49">
        <v>4.9641999999999999</v>
      </c>
      <c r="GS49">
        <v>3.2919999999999998</v>
      </c>
      <c r="GT49">
        <v>9999</v>
      </c>
      <c r="GU49">
        <v>9999</v>
      </c>
      <c r="GV49">
        <v>9999</v>
      </c>
      <c r="GW49">
        <v>999.9</v>
      </c>
      <c r="GX49">
        <v>1.8768400000000001</v>
      </c>
      <c r="GY49">
        <v>1.8751599999999999</v>
      </c>
      <c r="GZ49">
        <v>1.87381</v>
      </c>
      <c r="HA49">
        <v>1.8730199999999999</v>
      </c>
      <c r="HB49">
        <v>1.8745400000000001</v>
      </c>
      <c r="HC49">
        <v>1.8694999999999999</v>
      </c>
      <c r="HD49">
        <v>1.8736299999999999</v>
      </c>
      <c r="HE49">
        <v>1.8788100000000001</v>
      </c>
      <c r="HF49">
        <v>0</v>
      </c>
      <c r="HG49">
        <v>0</v>
      </c>
      <c r="HH49">
        <v>0</v>
      </c>
      <c r="HI49">
        <v>0</v>
      </c>
      <c r="HJ49" t="s">
        <v>402</v>
      </c>
      <c r="HK49" t="s">
        <v>403</v>
      </c>
      <c r="HL49" t="s">
        <v>404</v>
      </c>
      <c r="HM49" t="s">
        <v>405</v>
      </c>
      <c r="HN49" t="s">
        <v>405</v>
      </c>
      <c r="HO49" t="s">
        <v>404</v>
      </c>
      <c r="HP49">
        <v>0</v>
      </c>
      <c r="HQ49">
        <v>100</v>
      </c>
      <c r="HR49">
        <v>100</v>
      </c>
      <c r="HS49">
        <v>9.08</v>
      </c>
      <c r="HT49">
        <v>1.7708999999999999</v>
      </c>
      <c r="HU49">
        <v>6.5431210065969649</v>
      </c>
      <c r="HV49">
        <v>1.0206238100444329E-2</v>
      </c>
      <c r="HW49">
        <v>-5.3534552000986537E-6</v>
      </c>
      <c r="HX49">
        <v>1.2259479288304689E-9</v>
      </c>
      <c r="HY49">
        <v>1.770874282529058</v>
      </c>
      <c r="HZ49">
        <v>0</v>
      </c>
      <c r="IA49">
        <v>0</v>
      </c>
      <c r="IB49">
        <v>0</v>
      </c>
      <c r="IC49">
        <v>-1</v>
      </c>
      <c r="ID49">
        <v>1969</v>
      </c>
      <c r="IE49">
        <v>0</v>
      </c>
      <c r="IF49">
        <v>20</v>
      </c>
      <c r="IG49">
        <v>4.8</v>
      </c>
      <c r="IH49">
        <v>1266.7</v>
      </c>
      <c r="II49">
        <v>0.82275399999999999</v>
      </c>
      <c r="IJ49">
        <v>2.4438499999999999</v>
      </c>
      <c r="IK49">
        <v>1.42578</v>
      </c>
      <c r="IL49">
        <v>2.2790499999999998</v>
      </c>
      <c r="IM49">
        <v>1.5478499999999999</v>
      </c>
      <c r="IN49">
        <v>2.2997999999999998</v>
      </c>
      <c r="IO49">
        <v>33.828299999999999</v>
      </c>
      <c r="IP49">
        <v>14.893800000000001</v>
      </c>
      <c r="IQ49">
        <v>18</v>
      </c>
      <c r="IR49">
        <v>629.69899999999996</v>
      </c>
      <c r="IS49">
        <v>436.16399999999999</v>
      </c>
      <c r="IT49">
        <v>25.001200000000001</v>
      </c>
      <c r="IU49">
        <v>26.403300000000002</v>
      </c>
      <c r="IV49">
        <v>30.001000000000001</v>
      </c>
      <c r="IW49">
        <v>26.1952</v>
      </c>
      <c r="IX49">
        <v>26.130299999999998</v>
      </c>
      <c r="IY49">
        <v>16.480399999999999</v>
      </c>
      <c r="IZ49">
        <v>16.948</v>
      </c>
      <c r="JA49">
        <v>62.787399999999998</v>
      </c>
      <c r="JB49">
        <v>25</v>
      </c>
      <c r="JC49">
        <v>300</v>
      </c>
      <c r="JD49">
        <v>20.7225</v>
      </c>
      <c r="JE49">
        <v>98.2637</v>
      </c>
      <c r="JF49">
        <v>100.77200000000001</v>
      </c>
    </row>
    <row r="50" spans="1:266" x14ac:dyDescent="0.2">
      <c r="A50">
        <v>34</v>
      </c>
      <c r="B50">
        <v>1657772130.5999999</v>
      </c>
      <c r="C50">
        <v>5619.5999999046326</v>
      </c>
      <c r="D50" t="s">
        <v>501</v>
      </c>
      <c r="E50" t="s">
        <v>502</v>
      </c>
      <c r="F50" t="s">
        <v>394</v>
      </c>
      <c r="H50" t="s">
        <v>395</v>
      </c>
      <c r="I50" t="s">
        <v>396</v>
      </c>
      <c r="J50" t="s">
        <v>494</v>
      </c>
      <c r="K50">
        <v>1657772130.5999999</v>
      </c>
      <c r="L50">
        <f t="shared" si="46"/>
        <v>3.4951402037526817E-3</v>
      </c>
      <c r="M50">
        <f t="shared" si="47"/>
        <v>3.4951402037526815</v>
      </c>
      <c r="N50">
        <f t="shared" si="48"/>
        <v>6.7374917092809303</v>
      </c>
      <c r="O50">
        <f t="shared" si="49"/>
        <v>192.58199999999999</v>
      </c>
      <c r="P50">
        <f t="shared" si="50"/>
        <v>148.45720274077834</v>
      </c>
      <c r="Q50">
        <f t="shared" si="51"/>
        <v>15.041976954979633</v>
      </c>
      <c r="R50">
        <f t="shared" si="52"/>
        <v>19.512788550933596</v>
      </c>
      <c r="S50">
        <f t="shared" si="53"/>
        <v>0.28248211201330531</v>
      </c>
      <c r="T50">
        <f t="shared" si="54"/>
        <v>2.1469315527433839</v>
      </c>
      <c r="U50">
        <f t="shared" si="55"/>
        <v>0.26333912774578072</v>
      </c>
      <c r="V50">
        <f t="shared" si="56"/>
        <v>0.16619864745159441</v>
      </c>
      <c r="W50">
        <f t="shared" si="57"/>
        <v>241.760315372006</v>
      </c>
      <c r="X50">
        <f t="shared" si="58"/>
        <v>27.031210512491626</v>
      </c>
      <c r="Y50">
        <f t="shared" si="59"/>
        <v>27.031210512491626</v>
      </c>
      <c r="Z50">
        <f t="shared" si="60"/>
        <v>3.585725796847413</v>
      </c>
      <c r="AA50">
        <f t="shared" si="61"/>
        <v>66.211011864861618</v>
      </c>
      <c r="AB50">
        <f t="shared" si="62"/>
        <v>2.2798660193697602</v>
      </c>
      <c r="AC50">
        <f t="shared" si="63"/>
        <v>3.4433336014000591</v>
      </c>
      <c r="AD50">
        <f t="shared" si="64"/>
        <v>1.3058597774776528</v>
      </c>
      <c r="AE50">
        <f t="shared" si="65"/>
        <v>-154.13568298549328</v>
      </c>
      <c r="AF50">
        <f t="shared" si="66"/>
        <v>-79.668757608027875</v>
      </c>
      <c r="AG50">
        <f t="shared" si="67"/>
        <v>-7.9833575328997561</v>
      </c>
      <c r="AH50">
        <f t="shared" si="68"/>
        <v>-2.7482754414904775E-2</v>
      </c>
      <c r="AI50">
        <v>0</v>
      </c>
      <c r="AJ50">
        <v>0</v>
      </c>
      <c r="AK50">
        <f t="shared" si="69"/>
        <v>1</v>
      </c>
      <c r="AL50">
        <f t="shared" si="70"/>
        <v>0</v>
      </c>
      <c r="AM50">
        <f t="shared" si="71"/>
        <v>31741.980213920731</v>
      </c>
      <c r="AN50" t="s">
        <v>398</v>
      </c>
      <c r="AO50" t="s">
        <v>398</v>
      </c>
      <c r="AP50">
        <v>0</v>
      </c>
      <c r="AQ50">
        <v>0</v>
      </c>
      <c r="AR50" t="e">
        <f t="shared" si="72"/>
        <v>#DIV/0!</v>
      </c>
      <c r="AS50">
        <v>0</v>
      </c>
      <c r="AT50" t="s">
        <v>398</v>
      </c>
      <c r="AU50" t="s">
        <v>398</v>
      </c>
      <c r="AV50">
        <v>0</v>
      </c>
      <c r="AW50">
        <v>0</v>
      </c>
      <c r="AX50" t="e">
        <f t="shared" si="73"/>
        <v>#DIV/0!</v>
      </c>
      <c r="AY50">
        <v>0.5</v>
      </c>
      <c r="AZ50">
        <f t="shared" si="74"/>
        <v>1261.2986919025936</v>
      </c>
      <c r="BA50">
        <f t="shared" si="75"/>
        <v>6.7374917092809303</v>
      </c>
      <c r="BB50" t="e">
        <f t="shared" si="76"/>
        <v>#DIV/0!</v>
      </c>
      <c r="BC50">
        <f t="shared" si="77"/>
        <v>5.3417098999110407E-3</v>
      </c>
      <c r="BD50" t="e">
        <f t="shared" si="78"/>
        <v>#DIV/0!</v>
      </c>
      <c r="BE50" t="e">
        <f t="shared" si="79"/>
        <v>#DIV/0!</v>
      </c>
      <c r="BF50" t="s">
        <v>398</v>
      </c>
      <c r="BG50">
        <v>0</v>
      </c>
      <c r="BH50" t="e">
        <f t="shared" si="80"/>
        <v>#DIV/0!</v>
      </c>
      <c r="BI50" t="e">
        <f t="shared" si="81"/>
        <v>#DIV/0!</v>
      </c>
      <c r="BJ50" t="e">
        <f t="shared" si="82"/>
        <v>#DIV/0!</v>
      </c>
      <c r="BK50" t="e">
        <f t="shared" si="83"/>
        <v>#DIV/0!</v>
      </c>
      <c r="BL50" t="e">
        <f t="shared" si="84"/>
        <v>#DIV/0!</v>
      </c>
      <c r="BM50" t="e">
        <f t="shared" si="85"/>
        <v>#DIV/0!</v>
      </c>
      <c r="BN50" t="e">
        <f t="shared" si="86"/>
        <v>#DIV/0!</v>
      </c>
      <c r="BO50" t="e">
        <f t="shared" si="87"/>
        <v>#DIV/0!</v>
      </c>
      <c r="BP50">
        <v>14</v>
      </c>
      <c r="BQ50">
        <v>300</v>
      </c>
      <c r="BR50">
        <v>300</v>
      </c>
      <c r="BS50">
        <v>300</v>
      </c>
      <c r="BT50">
        <v>10454.299999999999</v>
      </c>
      <c r="BU50">
        <v>902.71</v>
      </c>
      <c r="BV50">
        <v>-7.3724300000000001E-3</v>
      </c>
      <c r="BW50">
        <v>-3.13</v>
      </c>
      <c r="BX50" t="s">
        <v>398</v>
      </c>
      <c r="BY50" t="s">
        <v>398</v>
      </c>
      <c r="BZ50" t="s">
        <v>398</v>
      </c>
      <c r="CA50" t="s">
        <v>398</v>
      </c>
      <c r="CB50" t="s">
        <v>398</v>
      </c>
      <c r="CC50" t="s">
        <v>398</v>
      </c>
      <c r="CD50" t="s">
        <v>398</v>
      </c>
      <c r="CE50" t="s">
        <v>398</v>
      </c>
      <c r="CF50" t="s">
        <v>398</v>
      </c>
      <c r="CG50" t="s">
        <v>398</v>
      </c>
      <c r="CH50">
        <f t="shared" si="88"/>
        <v>1500.1</v>
      </c>
      <c r="CI50">
        <f t="shared" si="89"/>
        <v>1261.2986919025936</v>
      </c>
      <c r="CJ50">
        <f t="shared" si="90"/>
        <v>0.84080974061902125</v>
      </c>
      <c r="CK50">
        <f t="shared" si="91"/>
        <v>0.16116279939471104</v>
      </c>
      <c r="CL50">
        <v>6</v>
      </c>
      <c r="CM50">
        <v>0.5</v>
      </c>
      <c r="CN50" t="s">
        <v>399</v>
      </c>
      <c r="CO50">
        <v>2</v>
      </c>
      <c r="CP50">
        <v>1657772130.5999999</v>
      </c>
      <c r="CQ50">
        <v>192.58199999999999</v>
      </c>
      <c r="CR50">
        <v>199.99</v>
      </c>
      <c r="CS50">
        <v>22.501200000000001</v>
      </c>
      <c r="CT50">
        <v>19.085899999999999</v>
      </c>
      <c r="CU50">
        <v>184.273</v>
      </c>
      <c r="CV50">
        <v>20.714300000000001</v>
      </c>
      <c r="CW50">
        <v>600.21</v>
      </c>
      <c r="CX50">
        <v>101.22199999999999</v>
      </c>
      <c r="CY50">
        <v>9.9974800000000003E-2</v>
      </c>
      <c r="CZ50">
        <v>26.3429</v>
      </c>
      <c r="DA50">
        <v>26.2485</v>
      </c>
      <c r="DB50">
        <v>999.9</v>
      </c>
      <c r="DC50">
        <v>0</v>
      </c>
      <c r="DD50">
        <v>0</v>
      </c>
      <c r="DE50">
        <v>5992.5</v>
      </c>
      <c r="DF50">
        <v>0</v>
      </c>
      <c r="DG50">
        <v>1613.33</v>
      </c>
      <c r="DH50">
        <v>-7.4774599999999998</v>
      </c>
      <c r="DI50">
        <v>196.94399999999999</v>
      </c>
      <c r="DJ50">
        <v>203.881</v>
      </c>
      <c r="DK50">
        <v>3.4153099999999998</v>
      </c>
      <c r="DL50">
        <v>199.99</v>
      </c>
      <c r="DM50">
        <v>19.085899999999999</v>
      </c>
      <c r="DN50">
        <v>2.2776299999999998</v>
      </c>
      <c r="DO50">
        <v>1.9319200000000001</v>
      </c>
      <c r="DP50">
        <v>19.518999999999998</v>
      </c>
      <c r="DQ50">
        <v>16.897099999999998</v>
      </c>
      <c r="DR50">
        <v>1500.1</v>
      </c>
      <c r="DS50">
        <v>0.97301199999999999</v>
      </c>
      <c r="DT50">
        <v>2.6988499999999999E-2</v>
      </c>
      <c r="DU50">
        <v>0</v>
      </c>
      <c r="DV50">
        <v>2.2625000000000002</v>
      </c>
      <c r="DW50">
        <v>0</v>
      </c>
      <c r="DX50">
        <v>16707.2</v>
      </c>
      <c r="DY50">
        <v>13304.5</v>
      </c>
      <c r="DZ50">
        <v>37.936999999999998</v>
      </c>
      <c r="EA50">
        <v>39.936999999999998</v>
      </c>
      <c r="EB50">
        <v>38.436999999999998</v>
      </c>
      <c r="EC50">
        <v>39.125</v>
      </c>
      <c r="ED50">
        <v>38</v>
      </c>
      <c r="EE50">
        <v>1459.62</v>
      </c>
      <c r="EF50">
        <v>40.49</v>
      </c>
      <c r="EG50">
        <v>0</v>
      </c>
      <c r="EH50">
        <v>1769.599999904633</v>
      </c>
      <c r="EI50">
        <v>0</v>
      </c>
      <c r="EJ50">
        <v>2.3887076923076922</v>
      </c>
      <c r="EK50">
        <v>-0.29913162451759467</v>
      </c>
      <c r="EL50">
        <v>566.32820478446672</v>
      </c>
      <c r="EM50">
        <v>16681.757692307699</v>
      </c>
      <c r="EN50">
        <v>15</v>
      </c>
      <c r="EO50">
        <v>1657772150.5999999</v>
      </c>
      <c r="EP50" t="s">
        <v>503</v>
      </c>
      <c r="EQ50">
        <v>1657772150.5999999</v>
      </c>
      <c r="ER50">
        <v>1657696036.5999999</v>
      </c>
      <c r="ES50">
        <v>29</v>
      </c>
      <c r="ET50">
        <v>8.0000000000000002E-3</v>
      </c>
      <c r="EU50">
        <v>3.0000000000000001E-3</v>
      </c>
      <c r="EV50">
        <v>8.3089999999999993</v>
      </c>
      <c r="EW50">
        <v>1.349</v>
      </c>
      <c r="EX50">
        <v>200</v>
      </c>
      <c r="EY50">
        <v>19</v>
      </c>
      <c r="EZ50">
        <v>0.21</v>
      </c>
      <c r="FA50">
        <v>0.02</v>
      </c>
      <c r="FB50">
        <v>-7.493825750000001</v>
      </c>
      <c r="FC50">
        <v>-5.3167542213872571E-2</v>
      </c>
      <c r="FD50">
        <v>1.974523168862552E-2</v>
      </c>
      <c r="FE50">
        <v>1</v>
      </c>
      <c r="FF50">
        <v>3.51614425</v>
      </c>
      <c r="FG50">
        <v>-0.36516439024390862</v>
      </c>
      <c r="FH50">
        <v>3.872671751436596E-2</v>
      </c>
      <c r="FI50">
        <v>1</v>
      </c>
      <c r="FJ50">
        <v>2</v>
      </c>
      <c r="FK50">
        <v>2</v>
      </c>
      <c r="FL50" t="s">
        <v>401</v>
      </c>
      <c r="FM50">
        <v>3.1788799999999999</v>
      </c>
      <c r="FN50">
        <v>2.7691499999999998</v>
      </c>
      <c r="FO50">
        <v>5.3045099999999998E-2</v>
      </c>
      <c r="FP50">
        <v>5.7401899999999999E-2</v>
      </c>
      <c r="FQ50">
        <v>0.109581</v>
      </c>
      <c r="FR50">
        <v>0.103584</v>
      </c>
      <c r="FS50">
        <v>29881.3</v>
      </c>
      <c r="FT50">
        <v>23400</v>
      </c>
      <c r="FU50">
        <v>29619.9</v>
      </c>
      <c r="FV50">
        <v>24272.5</v>
      </c>
      <c r="FW50">
        <v>34114.199999999997</v>
      </c>
      <c r="FX50">
        <v>31770.799999999999</v>
      </c>
      <c r="FY50">
        <v>42121.4</v>
      </c>
      <c r="FZ50">
        <v>39605</v>
      </c>
      <c r="GA50">
        <v>2.1829200000000002</v>
      </c>
      <c r="GB50">
        <v>1.9018999999999999</v>
      </c>
      <c r="GC50">
        <v>0.114478</v>
      </c>
      <c r="GD50">
        <v>0</v>
      </c>
      <c r="GE50">
        <v>24.371200000000002</v>
      </c>
      <c r="GF50">
        <v>999.9</v>
      </c>
      <c r="GG50">
        <v>53.6</v>
      </c>
      <c r="GH50">
        <v>31.1</v>
      </c>
      <c r="GI50">
        <v>24.025099999999998</v>
      </c>
      <c r="GJ50">
        <v>34.170099999999998</v>
      </c>
      <c r="GK50">
        <v>39.022399999999998</v>
      </c>
      <c r="GL50">
        <v>1</v>
      </c>
      <c r="GM50">
        <v>-5.2850599999999998E-2</v>
      </c>
      <c r="GN50">
        <v>8.4125800000000001E-2</v>
      </c>
      <c r="GO50">
        <v>20.267399999999999</v>
      </c>
      <c r="GP50">
        <v>5.22403</v>
      </c>
      <c r="GQ50">
        <v>11.908099999999999</v>
      </c>
      <c r="GR50">
        <v>4.9640000000000004</v>
      </c>
      <c r="GS50">
        <v>3.2913299999999999</v>
      </c>
      <c r="GT50">
        <v>9999</v>
      </c>
      <c r="GU50">
        <v>9999</v>
      </c>
      <c r="GV50">
        <v>9999</v>
      </c>
      <c r="GW50">
        <v>999.9</v>
      </c>
      <c r="GX50">
        <v>1.8768499999999999</v>
      </c>
      <c r="GY50">
        <v>1.8751500000000001</v>
      </c>
      <c r="GZ50">
        <v>1.87378</v>
      </c>
      <c r="HA50">
        <v>1.8730199999999999</v>
      </c>
      <c r="HB50">
        <v>1.8745400000000001</v>
      </c>
      <c r="HC50">
        <v>1.86951</v>
      </c>
      <c r="HD50">
        <v>1.87365</v>
      </c>
      <c r="HE50">
        <v>1.8788</v>
      </c>
      <c r="HF50">
        <v>0</v>
      </c>
      <c r="HG50">
        <v>0</v>
      </c>
      <c r="HH50">
        <v>0</v>
      </c>
      <c r="HI50">
        <v>0</v>
      </c>
      <c r="HJ50" t="s">
        <v>402</v>
      </c>
      <c r="HK50" t="s">
        <v>403</v>
      </c>
      <c r="HL50" t="s">
        <v>404</v>
      </c>
      <c r="HM50" t="s">
        <v>405</v>
      </c>
      <c r="HN50" t="s">
        <v>405</v>
      </c>
      <c r="HO50" t="s">
        <v>404</v>
      </c>
      <c r="HP50">
        <v>0</v>
      </c>
      <c r="HQ50">
        <v>100</v>
      </c>
      <c r="HR50">
        <v>100</v>
      </c>
      <c r="HS50">
        <v>8.3089999999999993</v>
      </c>
      <c r="HT50">
        <v>1.7868999999999999</v>
      </c>
      <c r="HU50">
        <v>6.5328897642693819</v>
      </c>
      <c r="HV50">
        <v>1.0206238100444329E-2</v>
      </c>
      <c r="HW50">
        <v>-5.3534552000986537E-6</v>
      </c>
      <c r="HX50">
        <v>1.2259479288304689E-9</v>
      </c>
      <c r="HY50">
        <v>0.68597615408841806</v>
      </c>
      <c r="HZ50">
        <v>6.7986658236529288E-2</v>
      </c>
      <c r="IA50">
        <v>-1.48167319548361E-3</v>
      </c>
      <c r="IB50">
        <v>3.6941082955141072E-5</v>
      </c>
      <c r="IC50">
        <v>-1</v>
      </c>
      <c r="ID50">
        <v>1969</v>
      </c>
      <c r="IE50">
        <v>0</v>
      </c>
      <c r="IF50">
        <v>20</v>
      </c>
      <c r="IG50">
        <v>1.3</v>
      </c>
      <c r="IH50">
        <v>1268.2</v>
      </c>
      <c r="II50">
        <v>0.59448199999999995</v>
      </c>
      <c r="IJ50">
        <v>2.4352999999999998</v>
      </c>
      <c r="IK50">
        <v>1.42578</v>
      </c>
      <c r="IL50">
        <v>2.2790499999999998</v>
      </c>
      <c r="IM50">
        <v>1.5478499999999999</v>
      </c>
      <c r="IN50">
        <v>2.3962400000000001</v>
      </c>
      <c r="IO50">
        <v>33.805700000000002</v>
      </c>
      <c r="IP50">
        <v>14.876300000000001</v>
      </c>
      <c r="IQ50">
        <v>18</v>
      </c>
      <c r="IR50">
        <v>630.17100000000005</v>
      </c>
      <c r="IS50">
        <v>433.69799999999998</v>
      </c>
      <c r="IT50">
        <v>25.000399999999999</v>
      </c>
      <c r="IU50">
        <v>26.568300000000001</v>
      </c>
      <c r="IV50">
        <v>30.000599999999999</v>
      </c>
      <c r="IW50">
        <v>26.355399999999999</v>
      </c>
      <c r="IX50">
        <v>26.285299999999999</v>
      </c>
      <c r="IY50">
        <v>11.924300000000001</v>
      </c>
      <c r="IZ50">
        <v>22.339099999999998</v>
      </c>
      <c r="JA50">
        <v>63.2256</v>
      </c>
      <c r="JB50">
        <v>25</v>
      </c>
      <c r="JC50">
        <v>200</v>
      </c>
      <c r="JD50">
        <v>19.193300000000001</v>
      </c>
      <c r="JE50">
        <v>98.24</v>
      </c>
      <c r="JF50">
        <v>100.759</v>
      </c>
    </row>
    <row r="51" spans="1:266" x14ac:dyDescent="0.2">
      <c r="A51">
        <v>35</v>
      </c>
      <c r="B51">
        <v>1657772226.5999999</v>
      </c>
      <c r="C51">
        <v>5715.5999999046326</v>
      </c>
      <c r="D51" t="s">
        <v>504</v>
      </c>
      <c r="E51" t="s">
        <v>505</v>
      </c>
      <c r="F51" t="s">
        <v>394</v>
      </c>
      <c r="H51" t="s">
        <v>395</v>
      </c>
      <c r="I51" t="s">
        <v>396</v>
      </c>
      <c r="J51" t="s">
        <v>494</v>
      </c>
      <c r="K51">
        <v>1657772226.5999999</v>
      </c>
      <c r="L51">
        <f t="shared" si="46"/>
        <v>3.4387611458466063E-3</v>
      </c>
      <c r="M51">
        <f t="shared" si="47"/>
        <v>3.4387611458466063</v>
      </c>
      <c r="N51">
        <f t="shared" si="48"/>
        <v>2.0749100198115338</v>
      </c>
      <c r="O51">
        <f t="shared" si="49"/>
        <v>97.598100000000002</v>
      </c>
      <c r="P51">
        <f t="shared" si="50"/>
        <v>83.271642066304977</v>
      </c>
      <c r="Q51">
        <f t="shared" si="51"/>
        <v>8.4366594377840833</v>
      </c>
      <c r="R51">
        <f t="shared" si="52"/>
        <v>9.8881433227792197</v>
      </c>
      <c r="S51">
        <f t="shared" si="53"/>
        <v>0.28307635640131379</v>
      </c>
      <c r="T51">
        <f t="shared" si="54"/>
        <v>2.1490889477866384</v>
      </c>
      <c r="U51">
        <f t="shared" si="55"/>
        <v>0.26387357647882126</v>
      </c>
      <c r="V51">
        <f t="shared" si="56"/>
        <v>0.16653760138006612</v>
      </c>
      <c r="W51">
        <f t="shared" si="57"/>
        <v>241.71404699999999</v>
      </c>
      <c r="X51">
        <f t="shared" si="58"/>
        <v>27.085608761814616</v>
      </c>
      <c r="Y51">
        <f t="shared" si="59"/>
        <v>27.085608761814616</v>
      </c>
      <c r="Z51">
        <f t="shared" si="60"/>
        <v>3.5971953013715754</v>
      </c>
      <c r="AA51">
        <f t="shared" si="61"/>
        <v>67.100679540750335</v>
      </c>
      <c r="AB51">
        <f t="shared" si="62"/>
        <v>2.3154004373767001</v>
      </c>
      <c r="AC51">
        <f t="shared" si="63"/>
        <v>3.4506363470887869</v>
      </c>
      <c r="AD51">
        <f t="shared" si="64"/>
        <v>1.2817948639948753</v>
      </c>
      <c r="AE51">
        <f t="shared" si="65"/>
        <v>-151.64936653183534</v>
      </c>
      <c r="AF51">
        <f t="shared" si="66"/>
        <v>-81.892052952542969</v>
      </c>
      <c r="AG51">
        <f t="shared" si="67"/>
        <v>-8.2016154498316123</v>
      </c>
      <c r="AH51">
        <f t="shared" si="68"/>
        <v>-2.8987934209936839E-2</v>
      </c>
      <c r="AI51">
        <v>0</v>
      </c>
      <c r="AJ51">
        <v>0</v>
      </c>
      <c r="AK51">
        <f t="shared" si="69"/>
        <v>1</v>
      </c>
      <c r="AL51">
        <f t="shared" si="70"/>
        <v>0</v>
      </c>
      <c r="AM51">
        <f t="shared" si="71"/>
        <v>31793.998542053374</v>
      </c>
      <c r="AN51" t="s">
        <v>398</v>
      </c>
      <c r="AO51" t="s">
        <v>398</v>
      </c>
      <c r="AP51">
        <v>0</v>
      </c>
      <c r="AQ51">
        <v>0</v>
      </c>
      <c r="AR51" t="e">
        <f t="shared" si="72"/>
        <v>#DIV/0!</v>
      </c>
      <c r="AS51">
        <v>0</v>
      </c>
      <c r="AT51" t="s">
        <v>398</v>
      </c>
      <c r="AU51" t="s">
        <v>398</v>
      </c>
      <c r="AV51">
        <v>0</v>
      </c>
      <c r="AW51">
        <v>0</v>
      </c>
      <c r="AX51" t="e">
        <f t="shared" si="73"/>
        <v>#DIV/0!</v>
      </c>
      <c r="AY51">
        <v>0.5</v>
      </c>
      <c r="AZ51">
        <f t="shared" si="74"/>
        <v>1261.0551</v>
      </c>
      <c r="BA51">
        <f t="shared" si="75"/>
        <v>2.0749100198115338</v>
      </c>
      <c r="BB51" t="e">
        <f t="shared" si="76"/>
        <v>#DIV/0!</v>
      </c>
      <c r="BC51">
        <f t="shared" si="77"/>
        <v>1.6453761773070293E-3</v>
      </c>
      <c r="BD51" t="e">
        <f t="shared" si="78"/>
        <v>#DIV/0!</v>
      </c>
      <c r="BE51" t="e">
        <f t="shared" si="79"/>
        <v>#DIV/0!</v>
      </c>
      <c r="BF51" t="s">
        <v>398</v>
      </c>
      <c r="BG51">
        <v>0</v>
      </c>
      <c r="BH51" t="e">
        <f t="shared" si="80"/>
        <v>#DIV/0!</v>
      </c>
      <c r="BI51" t="e">
        <f t="shared" si="81"/>
        <v>#DIV/0!</v>
      </c>
      <c r="BJ51" t="e">
        <f t="shared" si="82"/>
        <v>#DIV/0!</v>
      </c>
      <c r="BK51" t="e">
        <f t="shared" si="83"/>
        <v>#DIV/0!</v>
      </c>
      <c r="BL51" t="e">
        <f t="shared" si="84"/>
        <v>#DIV/0!</v>
      </c>
      <c r="BM51" t="e">
        <f t="shared" si="85"/>
        <v>#DIV/0!</v>
      </c>
      <c r="BN51" t="e">
        <f t="shared" si="86"/>
        <v>#DIV/0!</v>
      </c>
      <c r="BO51" t="e">
        <f t="shared" si="87"/>
        <v>#DIV/0!</v>
      </c>
      <c r="BP51">
        <v>14</v>
      </c>
      <c r="BQ51">
        <v>300</v>
      </c>
      <c r="BR51">
        <v>300</v>
      </c>
      <c r="BS51">
        <v>300</v>
      </c>
      <c r="BT51">
        <v>10454.299999999999</v>
      </c>
      <c r="BU51">
        <v>902.71</v>
      </c>
      <c r="BV51">
        <v>-7.3724300000000001E-3</v>
      </c>
      <c r="BW51">
        <v>-3.13</v>
      </c>
      <c r="BX51" t="s">
        <v>398</v>
      </c>
      <c r="BY51" t="s">
        <v>398</v>
      </c>
      <c r="BZ51" t="s">
        <v>398</v>
      </c>
      <c r="CA51" t="s">
        <v>398</v>
      </c>
      <c r="CB51" t="s">
        <v>398</v>
      </c>
      <c r="CC51" t="s">
        <v>398</v>
      </c>
      <c r="CD51" t="s">
        <v>398</v>
      </c>
      <c r="CE51" t="s">
        <v>398</v>
      </c>
      <c r="CF51" t="s">
        <v>398</v>
      </c>
      <c r="CG51" t="s">
        <v>398</v>
      </c>
      <c r="CH51">
        <f t="shared" si="88"/>
        <v>1499.81</v>
      </c>
      <c r="CI51">
        <f t="shared" si="89"/>
        <v>1261.0551</v>
      </c>
      <c r="CJ51">
        <f t="shared" si="90"/>
        <v>0.84080990258766108</v>
      </c>
      <c r="CK51">
        <f t="shared" si="91"/>
        <v>0.16116311199418593</v>
      </c>
      <c r="CL51">
        <v>6</v>
      </c>
      <c r="CM51">
        <v>0.5</v>
      </c>
      <c r="CN51" t="s">
        <v>399</v>
      </c>
      <c r="CO51">
        <v>2</v>
      </c>
      <c r="CP51">
        <v>1657772226.5999999</v>
      </c>
      <c r="CQ51">
        <v>97.598100000000002</v>
      </c>
      <c r="CR51">
        <v>100.008</v>
      </c>
      <c r="CS51">
        <v>22.8535</v>
      </c>
      <c r="CT51">
        <v>19.494199999999999</v>
      </c>
      <c r="CU51">
        <v>90.109099999999998</v>
      </c>
      <c r="CV51">
        <v>21.048400000000001</v>
      </c>
      <c r="CW51">
        <v>600.15599999999995</v>
      </c>
      <c r="CX51">
        <v>101.215</v>
      </c>
      <c r="CY51">
        <v>9.9916199999999997E-2</v>
      </c>
      <c r="CZ51">
        <v>26.378799999999998</v>
      </c>
      <c r="DA51">
        <v>26.354399999999998</v>
      </c>
      <c r="DB51">
        <v>999.9</v>
      </c>
      <c r="DC51">
        <v>0</v>
      </c>
      <c r="DD51">
        <v>0</v>
      </c>
      <c r="DE51">
        <v>6002.5</v>
      </c>
      <c r="DF51">
        <v>0</v>
      </c>
      <c r="DG51">
        <v>1633.9</v>
      </c>
      <c r="DH51">
        <v>-2.4807899999999998</v>
      </c>
      <c r="DI51">
        <v>99.807900000000004</v>
      </c>
      <c r="DJ51">
        <v>101.996</v>
      </c>
      <c r="DK51">
        <v>3.3592499999999998</v>
      </c>
      <c r="DL51">
        <v>100.008</v>
      </c>
      <c r="DM51">
        <v>19.494199999999999</v>
      </c>
      <c r="DN51">
        <v>2.31311</v>
      </c>
      <c r="DO51">
        <v>1.9731099999999999</v>
      </c>
      <c r="DP51">
        <v>19.768000000000001</v>
      </c>
      <c r="DQ51">
        <v>17.2302</v>
      </c>
      <c r="DR51">
        <v>1499.81</v>
      </c>
      <c r="DS51">
        <v>0.973001</v>
      </c>
      <c r="DT51">
        <v>2.6998600000000001E-2</v>
      </c>
      <c r="DU51">
        <v>0</v>
      </c>
      <c r="DV51">
        <v>2.8336000000000001</v>
      </c>
      <c r="DW51">
        <v>0</v>
      </c>
      <c r="DX51">
        <v>16748.8</v>
      </c>
      <c r="DY51">
        <v>13301.9</v>
      </c>
      <c r="DZ51">
        <v>36.625</v>
      </c>
      <c r="EA51">
        <v>38.311999999999998</v>
      </c>
      <c r="EB51">
        <v>37.125</v>
      </c>
      <c r="EC51">
        <v>37.311999999999998</v>
      </c>
      <c r="ED51">
        <v>36.686999999999998</v>
      </c>
      <c r="EE51">
        <v>1459.32</v>
      </c>
      <c r="EF51">
        <v>40.49</v>
      </c>
      <c r="EG51">
        <v>0</v>
      </c>
      <c r="EH51">
        <v>1865.599999904633</v>
      </c>
      <c r="EI51">
        <v>0</v>
      </c>
      <c r="EJ51">
        <v>2.3609730769230768</v>
      </c>
      <c r="EK51">
        <v>8.4478593091452062E-3</v>
      </c>
      <c r="EL51">
        <v>-221.14188021430081</v>
      </c>
      <c r="EM51">
        <v>16781.707692307689</v>
      </c>
      <c r="EN51">
        <v>15</v>
      </c>
      <c r="EO51">
        <v>1657772245.5999999</v>
      </c>
      <c r="EP51" t="s">
        <v>506</v>
      </c>
      <c r="EQ51">
        <v>1657772245.5999999</v>
      </c>
      <c r="ER51">
        <v>1657696036.5999999</v>
      </c>
      <c r="ES51">
        <v>30</v>
      </c>
      <c r="ET51">
        <v>4.9000000000000002E-2</v>
      </c>
      <c r="EU51">
        <v>3.0000000000000001E-3</v>
      </c>
      <c r="EV51">
        <v>7.4889999999999999</v>
      </c>
      <c r="EW51">
        <v>1.349</v>
      </c>
      <c r="EX51">
        <v>100</v>
      </c>
      <c r="EY51">
        <v>19</v>
      </c>
      <c r="EZ51">
        <v>0.28000000000000003</v>
      </c>
      <c r="FA51">
        <v>0.02</v>
      </c>
      <c r="FB51">
        <v>-2.4792014999999998</v>
      </c>
      <c r="FC51">
        <v>4.3970656660420562E-2</v>
      </c>
      <c r="FD51">
        <v>2.4742012200910449E-2</v>
      </c>
      <c r="FE51">
        <v>1</v>
      </c>
      <c r="FF51">
        <v>3.3343159999999998</v>
      </c>
      <c r="FG51">
        <v>0.12826581613507659</v>
      </c>
      <c r="FH51">
        <v>1.300838168259221E-2</v>
      </c>
      <c r="FI51">
        <v>1</v>
      </c>
      <c r="FJ51">
        <v>2</v>
      </c>
      <c r="FK51">
        <v>2</v>
      </c>
      <c r="FL51" t="s">
        <v>401</v>
      </c>
      <c r="FM51">
        <v>3.1785899999999998</v>
      </c>
      <c r="FN51">
        <v>2.7691499999999998</v>
      </c>
      <c r="FO51">
        <v>2.6931099999999999E-2</v>
      </c>
      <c r="FP51">
        <v>2.9983599999999999E-2</v>
      </c>
      <c r="FQ51">
        <v>0.110779</v>
      </c>
      <c r="FR51">
        <v>0.105092</v>
      </c>
      <c r="FS51">
        <v>30697.7</v>
      </c>
      <c r="FT51">
        <v>24074.799999999999</v>
      </c>
      <c r="FU51">
        <v>29613.3</v>
      </c>
      <c r="FV51">
        <v>24267.1</v>
      </c>
      <c r="FW51">
        <v>34057.800000000003</v>
      </c>
      <c r="FX51">
        <v>31708.799999999999</v>
      </c>
      <c r="FY51">
        <v>42110.6</v>
      </c>
      <c r="FZ51">
        <v>39596.300000000003</v>
      </c>
      <c r="GA51">
        <v>2.18127</v>
      </c>
      <c r="GB51">
        <v>1.9008</v>
      </c>
      <c r="GC51">
        <v>0.12019299999999999</v>
      </c>
      <c r="GD51">
        <v>0</v>
      </c>
      <c r="GE51">
        <v>24.383500000000002</v>
      </c>
      <c r="GF51">
        <v>999.9</v>
      </c>
      <c r="GG51">
        <v>53.1</v>
      </c>
      <c r="GH51">
        <v>31.2</v>
      </c>
      <c r="GI51">
        <v>23.939900000000002</v>
      </c>
      <c r="GJ51">
        <v>34.020099999999999</v>
      </c>
      <c r="GK51">
        <v>39.467100000000002</v>
      </c>
      <c r="GL51">
        <v>1</v>
      </c>
      <c r="GM51">
        <v>-4.0477600000000002E-2</v>
      </c>
      <c r="GN51">
        <v>0.120395</v>
      </c>
      <c r="GO51">
        <v>20.268000000000001</v>
      </c>
      <c r="GP51">
        <v>5.2234299999999996</v>
      </c>
      <c r="GQ51">
        <v>11.908099999999999</v>
      </c>
      <c r="GR51">
        <v>4.9641999999999999</v>
      </c>
      <c r="GS51">
        <v>3.2919999999999998</v>
      </c>
      <c r="GT51">
        <v>9999</v>
      </c>
      <c r="GU51">
        <v>9999</v>
      </c>
      <c r="GV51">
        <v>9999</v>
      </c>
      <c r="GW51">
        <v>999.9</v>
      </c>
      <c r="GX51">
        <v>1.87683</v>
      </c>
      <c r="GY51">
        <v>1.8751500000000001</v>
      </c>
      <c r="GZ51">
        <v>1.87378</v>
      </c>
      <c r="HA51">
        <v>1.8730199999999999</v>
      </c>
      <c r="HB51">
        <v>1.87453</v>
      </c>
      <c r="HC51">
        <v>1.8694900000000001</v>
      </c>
      <c r="HD51">
        <v>1.87365</v>
      </c>
      <c r="HE51">
        <v>1.8788</v>
      </c>
      <c r="HF51">
        <v>0</v>
      </c>
      <c r="HG51">
        <v>0</v>
      </c>
      <c r="HH51">
        <v>0</v>
      </c>
      <c r="HI51">
        <v>0</v>
      </c>
      <c r="HJ51" t="s">
        <v>402</v>
      </c>
      <c r="HK51" t="s">
        <v>403</v>
      </c>
      <c r="HL51" t="s">
        <v>404</v>
      </c>
      <c r="HM51" t="s">
        <v>405</v>
      </c>
      <c r="HN51" t="s">
        <v>405</v>
      </c>
      <c r="HO51" t="s">
        <v>404</v>
      </c>
      <c r="HP51">
        <v>0</v>
      </c>
      <c r="HQ51">
        <v>100</v>
      </c>
      <c r="HR51">
        <v>100</v>
      </c>
      <c r="HS51">
        <v>7.4889999999999999</v>
      </c>
      <c r="HT51">
        <v>1.8050999999999999</v>
      </c>
      <c r="HU51">
        <v>6.5407928266885609</v>
      </c>
      <c r="HV51">
        <v>1.0206238100444329E-2</v>
      </c>
      <c r="HW51">
        <v>-5.3534552000986537E-6</v>
      </c>
      <c r="HX51">
        <v>1.2259479288304689E-9</v>
      </c>
      <c r="HY51">
        <v>0.68597615408841806</v>
      </c>
      <c r="HZ51">
        <v>6.7986658236529288E-2</v>
      </c>
      <c r="IA51">
        <v>-1.48167319548361E-3</v>
      </c>
      <c r="IB51">
        <v>3.6941082955141072E-5</v>
      </c>
      <c r="IC51">
        <v>-1</v>
      </c>
      <c r="ID51">
        <v>1969</v>
      </c>
      <c r="IE51">
        <v>0</v>
      </c>
      <c r="IF51">
        <v>20</v>
      </c>
      <c r="IG51">
        <v>1.3</v>
      </c>
      <c r="IH51">
        <v>1269.8</v>
      </c>
      <c r="II51">
        <v>0.36132799999999998</v>
      </c>
      <c r="IJ51">
        <v>2.47681</v>
      </c>
      <c r="IK51">
        <v>1.42578</v>
      </c>
      <c r="IL51">
        <v>2.2790499999999998</v>
      </c>
      <c r="IM51">
        <v>1.5478499999999999</v>
      </c>
      <c r="IN51">
        <v>2.3645</v>
      </c>
      <c r="IO51">
        <v>33.738100000000003</v>
      </c>
      <c r="IP51">
        <v>14.8588</v>
      </c>
      <c r="IQ51">
        <v>18</v>
      </c>
      <c r="IR51">
        <v>630.65</v>
      </c>
      <c r="IS51">
        <v>434.26100000000002</v>
      </c>
      <c r="IT51">
        <v>25.000299999999999</v>
      </c>
      <c r="IU51">
        <v>26.717400000000001</v>
      </c>
      <c r="IV51">
        <v>30.000699999999998</v>
      </c>
      <c r="IW51">
        <v>26.511700000000001</v>
      </c>
      <c r="IX51">
        <v>26.4407</v>
      </c>
      <c r="IY51">
        <v>7.2510500000000002</v>
      </c>
      <c r="IZ51">
        <v>20.091799999999999</v>
      </c>
      <c r="JA51">
        <v>63.511699999999998</v>
      </c>
      <c r="JB51">
        <v>25</v>
      </c>
      <c r="JC51">
        <v>100</v>
      </c>
      <c r="JD51">
        <v>19.470600000000001</v>
      </c>
      <c r="JE51">
        <v>98.216099999999997</v>
      </c>
      <c r="JF51">
        <v>100.73699999999999</v>
      </c>
    </row>
    <row r="52" spans="1:266" x14ac:dyDescent="0.2">
      <c r="A52">
        <v>36</v>
      </c>
      <c r="B52">
        <v>1657772322</v>
      </c>
      <c r="C52">
        <v>5811</v>
      </c>
      <c r="D52" t="s">
        <v>507</v>
      </c>
      <c r="E52" t="s">
        <v>508</v>
      </c>
      <c r="F52" t="s">
        <v>394</v>
      </c>
      <c r="H52" t="s">
        <v>395</v>
      </c>
      <c r="I52" t="s">
        <v>396</v>
      </c>
      <c r="J52" t="s">
        <v>494</v>
      </c>
      <c r="K52">
        <v>1657772322</v>
      </c>
      <c r="L52">
        <f t="shared" si="46"/>
        <v>3.5836387347118566E-3</v>
      </c>
      <c r="M52">
        <f t="shared" si="47"/>
        <v>3.5836387347118563</v>
      </c>
      <c r="N52">
        <f t="shared" si="48"/>
        <v>-0.5345808526204322</v>
      </c>
      <c r="O52">
        <f t="shared" si="49"/>
        <v>50.296500000000002</v>
      </c>
      <c r="P52">
        <f t="shared" si="50"/>
        <v>52.357314649160507</v>
      </c>
      <c r="Q52">
        <f t="shared" si="51"/>
        <v>5.304953594186852</v>
      </c>
      <c r="R52">
        <f t="shared" si="52"/>
        <v>5.0961475056149999</v>
      </c>
      <c r="S52">
        <f t="shared" si="53"/>
        <v>0.28965900011266982</v>
      </c>
      <c r="T52">
        <f t="shared" si="54"/>
        <v>2.1425660137294571</v>
      </c>
      <c r="U52">
        <f t="shared" si="55"/>
        <v>0.26953014497819844</v>
      </c>
      <c r="V52">
        <f t="shared" si="56"/>
        <v>0.17014813027553935</v>
      </c>
      <c r="W52">
        <f t="shared" si="57"/>
        <v>241.70345399999997</v>
      </c>
      <c r="X52">
        <f t="shared" si="58"/>
        <v>27.312436904073184</v>
      </c>
      <c r="Y52">
        <f t="shared" si="59"/>
        <v>27.312436904073184</v>
      </c>
      <c r="Z52">
        <f t="shared" si="60"/>
        <v>3.6453663669955274</v>
      </c>
      <c r="AA52">
        <f t="shared" si="61"/>
        <v>66.663942756705708</v>
      </c>
      <c r="AB52">
        <f t="shared" si="62"/>
        <v>2.3379772916169999</v>
      </c>
      <c r="AC52">
        <f t="shared" si="63"/>
        <v>3.5071092331721161</v>
      </c>
      <c r="AD52">
        <f t="shared" si="64"/>
        <v>1.3073890753785276</v>
      </c>
      <c r="AE52">
        <f t="shared" si="65"/>
        <v>-158.03846820079286</v>
      </c>
      <c r="AF52">
        <f t="shared" si="66"/>
        <v>-76.032957251354773</v>
      </c>
      <c r="AG52">
        <f t="shared" si="67"/>
        <v>-7.6572127956388298</v>
      </c>
      <c r="AH52">
        <f t="shared" si="68"/>
        <v>-2.5184247786498304E-2</v>
      </c>
      <c r="AI52">
        <v>0</v>
      </c>
      <c r="AJ52">
        <v>0</v>
      </c>
      <c r="AK52">
        <f t="shared" si="69"/>
        <v>1</v>
      </c>
      <c r="AL52">
        <f t="shared" si="70"/>
        <v>0</v>
      </c>
      <c r="AM52">
        <f t="shared" si="71"/>
        <v>31596.607170492814</v>
      </c>
      <c r="AN52" t="s">
        <v>398</v>
      </c>
      <c r="AO52" t="s">
        <v>398</v>
      </c>
      <c r="AP52">
        <v>0</v>
      </c>
      <c r="AQ52">
        <v>0</v>
      </c>
      <c r="AR52" t="e">
        <f t="shared" si="72"/>
        <v>#DIV/0!</v>
      </c>
      <c r="AS52">
        <v>0</v>
      </c>
      <c r="AT52" t="s">
        <v>398</v>
      </c>
      <c r="AU52" t="s">
        <v>398</v>
      </c>
      <c r="AV52">
        <v>0</v>
      </c>
      <c r="AW52">
        <v>0</v>
      </c>
      <c r="AX52" t="e">
        <f t="shared" si="73"/>
        <v>#DIV/0!</v>
      </c>
      <c r="AY52">
        <v>0.5</v>
      </c>
      <c r="AZ52">
        <f t="shared" si="74"/>
        <v>1260.9965999999999</v>
      </c>
      <c r="BA52">
        <f t="shared" si="75"/>
        <v>-0.5345808526204322</v>
      </c>
      <c r="BB52" t="e">
        <f t="shared" si="76"/>
        <v>#DIV/0!</v>
      </c>
      <c r="BC52">
        <f t="shared" si="77"/>
        <v>-4.2393520539264914E-4</v>
      </c>
      <c r="BD52" t="e">
        <f t="shared" si="78"/>
        <v>#DIV/0!</v>
      </c>
      <c r="BE52" t="e">
        <f t="shared" si="79"/>
        <v>#DIV/0!</v>
      </c>
      <c r="BF52" t="s">
        <v>398</v>
      </c>
      <c r="BG52">
        <v>0</v>
      </c>
      <c r="BH52" t="e">
        <f t="shared" si="80"/>
        <v>#DIV/0!</v>
      </c>
      <c r="BI52" t="e">
        <f t="shared" si="81"/>
        <v>#DIV/0!</v>
      </c>
      <c r="BJ52" t="e">
        <f t="shared" si="82"/>
        <v>#DIV/0!</v>
      </c>
      <c r="BK52" t="e">
        <f t="shared" si="83"/>
        <v>#DIV/0!</v>
      </c>
      <c r="BL52" t="e">
        <f t="shared" si="84"/>
        <v>#DIV/0!</v>
      </c>
      <c r="BM52" t="e">
        <f t="shared" si="85"/>
        <v>#DIV/0!</v>
      </c>
      <c r="BN52" t="e">
        <f t="shared" si="86"/>
        <v>#DIV/0!</v>
      </c>
      <c r="BO52" t="e">
        <f t="shared" si="87"/>
        <v>#DIV/0!</v>
      </c>
      <c r="BP52">
        <v>14</v>
      </c>
      <c r="BQ52">
        <v>300</v>
      </c>
      <c r="BR52">
        <v>300</v>
      </c>
      <c r="BS52">
        <v>300</v>
      </c>
      <c r="BT52">
        <v>10454.299999999999</v>
      </c>
      <c r="BU52">
        <v>902.71</v>
      </c>
      <c r="BV52">
        <v>-7.3724300000000001E-3</v>
      </c>
      <c r="BW52">
        <v>-3.13</v>
      </c>
      <c r="BX52" t="s">
        <v>398</v>
      </c>
      <c r="BY52" t="s">
        <v>398</v>
      </c>
      <c r="BZ52" t="s">
        <v>398</v>
      </c>
      <c r="CA52" t="s">
        <v>398</v>
      </c>
      <c r="CB52" t="s">
        <v>398</v>
      </c>
      <c r="CC52" t="s">
        <v>398</v>
      </c>
      <c r="CD52" t="s">
        <v>398</v>
      </c>
      <c r="CE52" t="s">
        <v>398</v>
      </c>
      <c r="CF52" t="s">
        <v>398</v>
      </c>
      <c r="CG52" t="s">
        <v>398</v>
      </c>
      <c r="CH52">
        <f t="shared" si="88"/>
        <v>1499.74</v>
      </c>
      <c r="CI52">
        <f t="shared" si="89"/>
        <v>1260.9965999999999</v>
      </c>
      <c r="CJ52">
        <f t="shared" si="90"/>
        <v>0.8408101404243401</v>
      </c>
      <c r="CK52">
        <f t="shared" si="91"/>
        <v>0.1611635710189766</v>
      </c>
      <c r="CL52">
        <v>6</v>
      </c>
      <c r="CM52">
        <v>0.5</v>
      </c>
      <c r="CN52" t="s">
        <v>399</v>
      </c>
      <c r="CO52">
        <v>2</v>
      </c>
      <c r="CP52">
        <v>1657772322</v>
      </c>
      <c r="CQ52">
        <v>50.296500000000002</v>
      </c>
      <c r="CR52">
        <v>49.942300000000003</v>
      </c>
      <c r="CS52">
        <v>23.0747</v>
      </c>
      <c r="CT52">
        <v>19.575099999999999</v>
      </c>
      <c r="CU52">
        <v>42.910499999999999</v>
      </c>
      <c r="CV52">
        <v>21.258099999999999</v>
      </c>
      <c r="CW52">
        <v>600.23099999999999</v>
      </c>
      <c r="CX52">
        <v>101.22199999999999</v>
      </c>
      <c r="CY52">
        <v>0.10011</v>
      </c>
      <c r="CZ52">
        <v>26.654199999999999</v>
      </c>
      <c r="DA52">
        <v>26.7241</v>
      </c>
      <c r="DB52">
        <v>999.9</v>
      </c>
      <c r="DC52">
        <v>0</v>
      </c>
      <c r="DD52">
        <v>0</v>
      </c>
      <c r="DE52">
        <v>5973.12</v>
      </c>
      <c r="DF52">
        <v>0</v>
      </c>
      <c r="DG52">
        <v>1638.79</v>
      </c>
      <c r="DH52">
        <v>-1.37062E-2</v>
      </c>
      <c r="DI52">
        <v>51.107900000000001</v>
      </c>
      <c r="DJ52">
        <v>50.939500000000002</v>
      </c>
      <c r="DK52">
        <v>3.49952</v>
      </c>
      <c r="DL52">
        <v>49.942300000000003</v>
      </c>
      <c r="DM52">
        <v>19.575099999999999</v>
      </c>
      <c r="DN52">
        <v>2.3356599999999998</v>
      </c>
      <c r="DO52">
        <v>1.98143</v>
      </c>
      <c r="DP52">
        <v>19.924399999999999</v>
      </c>
      <c r="DQ52">
        <v>17.296700000000001</v>
      </c>
      <c r="DR52">
        <v>1499.74</v>
      </c>
      <c r="DS52">
        <v>0.97299599999999997</v>
      </c>
      <c r="DT52">
        <v>2.7003800000000001E-2</v>
      </c>
      <c r="DU52">
        <v>0</v>
      </c>
      <c r="DV52">
        <v>2.7387999999999999</v>
      </c>
      <c r="DW52">
        <v>0</v>
      </c>
      <c r="DX52">
        <v>16777.2</v>
      </c>
      <c r="DY52">
        <v>13301.2</v>
      </c>
      <c r="DZ52">
        <v>36.875</v>
      </c>
      <c r="EA52">
        <v>39.25</v>
      </c>
      <c r="EB52">
        <v>37.5</v>
      </c>
      <c r="EC52">
        <v>38.186999999999998</v>
      </c>
      <c r="ED52">
        <v>37.186999999999998</v>
      </c>
      <c r="EE52">
        <v>1459.24</v>
      </c>
      <c r="EF52">
        <v>40.5</v>
      </c>
      <c r="EG52">
        <v>0</v>
      </c>
      <c r="EH52">
        <v>1961</v>
      </c>
      <c r="EI52">
        <v>0</v>
      </c>
      <c r="EJ52">
        <v>2.2658800000000001</v>
      </c>
      <c r="EK52">
        <v>-3.2399999067108581E-2</v>
      </c>
      <c r="EL52">
        <v>-444.80769163514458</v>
      </c>
      <c r="EM52">
        <v>16813.504000000001</v>
      </c>
      <c r="EN52">
        <v>15</v>
      </c>
      <c r="EO52">
        <v>1657772345.5</v>
      </c>
      <c r="EP52" t="s">
        <v>509</v>
      </c>
      <c r="EQ52">
        <v>1657772345.5</v>
      </c>
      <c r="ER52">
        <v>1657696036.5999999</v>
      </c>
      <c r="ES52">
        <v>31</v>
      </c>
      <c r="ET52">
        <v>0.37</v>
      </c>
      <c r="EU52">
        <v>3.0000000000000001E-3</v>
      </c>
      <c r="EV52">
        <v>7.3860000000000001</v>
      </c>
      <c r="EW52">
        <v>1.349</v>
      </c>
      <c r="EX52">
        <v>50</v>
      </c>
      <c r="EY52">
        <v>19</v>
      </c>
      <c r="EZ52">
        <v>0.23</v>
      </c>
      <c r="FA52">
        <v>0.02</v>
      </c>
      <c r="FB52">
        <v>-6.5227049999999995E-2</v>
      </c>
      <c r="FC52">
        <v>-8.0724236397748617E-2</v>
      </c>
      <c r="FD52">
        <v>3.1959298838765221E-2</v>
      </c>
      <c r="FE52">
        <v>1</v>
      </c>
      <c r="FF52">
        <v>3.481586249999999</v>
      </c>
      <c r="FG52">
        <v>1.7129493433380081E-2</v>
      </c>
      <c r="FH52">
        <v>3.2206992156207392E-3</v>
      </c>
      <c r="FI52">
        <v>1</v>
      </c>
      <c r="FJ52">
        <v>2</v>
      </c>
      <c r="FK52">
        <v>2</v>
      </c>
      <c r="FL52" t="s">
        <v>401</v>
      </c>
      <c r="FM52">
        <v>3.1785100000000002</v>
      </c>
      <c r="FN52">
        <v>2.76919</v>
      </c>
      <c r="FO52">
        <v>1.28962E-2</v>
      </c>
      <c r="FP52">
        <v>1.50957E-2</v>
      </c>
      <c r="FQ52">
        <v>0.11151</v>
      </c>
      <c r="FR52">
        <v>0.105353</v>
      </c>
      <c r="FS52">
        <v>31128.5</v>
      </c>
      <c r="FT52">
        <v>24434.9</v>
      </c>
      <c r="FU52">
        <v>29603</v>
      </c>
      <c r="FV52">
        <v>24258.7</v>
      </c>
      <c r="FW52">
        <v>34017</v>
      </c>
      <c r="FX52">
        <v>31688.6</v>
      </c>
      <c r="FY52">
        <v>42095.5</v>
      </c>
      <c r="FZ52">
        <v>39583.199999999997</v>
      </c>
      <c r="GA52">
        <v>2.1790500000000002</v>
      </c>
      <c r="GB52">
        <v>1.89818</v>
      </c>
      <c r="GC52">
        <v>0.119731</v>
      </c>
      <c r="GD52">
        <v>0</v>
      </c>
      <c r="GE52">
        <v>24.7621</v>
      </c>
      <c r="GF52">
        <v>999.9</v>
      </c>
      <c r="GG52">
        <v>52.9</v>
      </c>
      <c r="GH52">
        <v>31.2</v>
      </c>
      <c r="GI52">
        <v>23.846</v>
      </c>
      <c r="GJ52">
        <v>33.990099999999998</v>
      </c>
      <c r="GK52">
        <v>39.310899999999997</v>
      </c>
      <c r="GL52">
        <v>1</v>
      </c>
      <c r="GM52">
        <v>-2.16895E-2</v>
      </c>
      <c r="GN52">
        <v>0.25153900000000001</v>
      </c>
      <c r="GO52">
        <v>20.269600000000001</v>
      </c>
      <c r="GP52">
        <v>5.2279200000000001</v>
      </c>
      <c r="GQ52">
        <v>11.908099999999999</v>
      </c>
      <c r="GR52">
        <v>4.9638999999999998</v>
      </c>
      <c r="GS52">
        <v>3.2919999999999998</v>
      </c>
      <c r="GT52">
        <v>9999</v>
      </c>
      <c r="GU52">
        <v>9999</v>
      </c>
      <c r="GV52">
        <v>9999</v>
      </c>
      <c r="GW52">
        <v>999.9</v>
      </c>
      <c r="GX52">
        <v>1.87683</v>
      </c>
      <c r="GY52">
        <v>1.8751500000000001</v>
      </c>
      <c r="GZ52">
        <v>1.87378</v>
      </c>
      <c r="HA52">
        <v>1.8730100000000001</v>
      </c>
      <c r="HB52">
        <v>1.8745400000000001</v>
      </c>
      <c r="HC52">
        <v>1.86951</v>
      </c>
      <c r="HD52">
        <v>1.87365</v>
      </c>
      <c r="HE52">
        <v>1.8788</v>
      </c>
      <c r="HF52">
        <v>0</v>
      </c>
      <c r="HG52">
        <v>0</v>
      </c>
      <c r="HH52">
        <v>0</v>
      </c>
      <c r="HI52">
        <v>0</v>
      </c>
      <c r="HJ52" t="s">
        <v>402</v>
      </c>
      <c r="HK52" t="s">
        <v>403</v>
      </c>
      <c r="HL52" t="s">
        <v>404</v>
      </c>
      <c r="HM52" t="s">
        <v>405</v>
      </c>
      <c r="HN52" t="s">
        <v>405</v>
      </c>
      <c r="HO52" t="s">
        <v>404</v>
      </c>
      <c r="HP52">
        <v>0</v>
      </c>
      <c r="HQ52">
        <v>100</v>
      </c>
      <c r="HR52">
        <v>100</v>
      </c>
      <c r="HS52">
        <v>7.3860000000000001</v>
      </c>
      <c r="HT52">
        <v>1.8166</v>
      </c>
      <c r="HU52">
        <v>6.5898971720304376</v>
      </c>
      <c r="HV52">
        <v>1.0206238100444329E-2</v>
      </c>
      <c r="HW52">
        <v>-5.3534552000986537E-6</v>
      </c>
      <c r="HX52">
        <v>1.2259479288304689E-9</v>
      </c>
      <c r="HY52">
        <v>0.68597615408841806</v>
      </c>
      <c r="HZ52">
        <v>6.7986658236529288E-2</v>
      </c>
      <c r="IA52">
        <v>-1.48167319548361E-3</v>
      </c>
      <c r="IB52">
        <v>3.6941082955141072E-5</v>
      </c>
      <c r="IC52">
        <v>-1</v>
      </c>
      <c r="ID52">
        <v>1969</v>
      </c>
      <c r="IE52">
        <v>0</v>
      </c>
      <c r="IF52">
        <v>20</v>
      </c>
      <c r="IG52">
        <v>1.3</v>
      </c>
      <c r="IH52">
        <v>1271.4000000000001</v>
      </c>
      <c r="II52">
        <v>0.245361</v>
      </c>
      <c r="IJ52">
        <v>2.49268</v>
      </c>
      <c r="IK52">
        <v>1.42578</v>
      </c>
      <c r="IL52">
        <v>2.2790499999999998</v>
      </c>
      <c r="IM52">
        <v>1.5478499999999999</v>
      </c>
      <c r="IN52">
        <v>2.3913600000000002</v>
      </c>
      <c r="IO52">
        <v>33.760599999999997</v>
      </c>
      <c r="IP52">
        <v>14.8413</v>
      </c>
      <c r="IQ52">
        <v>18</v>
      </c>
      <c r="IR52">
        <v>631.21799999999996</v>
      </c>
      <c r="IS52">
        <v>434.36900000000003</v>
      </c>
      <c r="IT52">
        <v>25.001000000000001</v>
      </c>
      <c r="IU52">
        <v>26.933900000000001</v>
      </c>
      <c r="IV52">
        <v>30.001200000000001</v>
      </c>
      <c r="IW52">
        <v>26.716200000000001</v>
      </c>
      <c r="IX52">
        <v>26.651800000000001</v>
      </c>
      <c r="IY52">
        <v>4.9324500000000002</v>
      </c>
      <c r="IZ52">
        <v>20.130299999999998</v>
      </c>
      <c r="JA52">
        <v>63.175800000000002</v>
      </c>
      <c r="JB52">
        <v>25</v>
      </c>
      <c r="JC52">
        <v>50</v>
      </c>
      <c r="JD52">
        <v>19.526599999999998</v>
      </c>
      <c r="JE52">
        <v>98.181399999999996</v>
      </c>
      <c r="JF52">
        <v>100.703</v>
      </c>
    </row>
    <row r="53" spans="1:266" x14ac:dyDescent="0.2">
      <c r="A53">
        <v>37</v>
      </c>
      <c r="B53">
        <v>1657772421.5</v>
      </c>
      <c r="C53">
        <v>5910.5</v>
      </c>
      <c r="D53" t="s">
        <v>510</v>
      </c>
      <c r="E53" t="s">
        <v>511</v>
      </c>
      <c r="F53" t="s">
        <v>394</v>
      </c>
      <c r="H53" t="s">
        <v>395</v>
      </c>
      <c r="I53" t="s">
        <v>396</v>
      </c>
      <c r="J53" t="s">
        <v>494</v>
      </c>
      <c r="K53">
        <v>1657772421.5</v>
      </c>
      <c r="L53">
        <f t="shared" si="46"/>
        <v>3.5654657693404363E-3</v>
      </c>
      <c r="M53">
        <f t="shared" si="47"/>
        <v>3.5654657693404364</v>
      </c>
      <c r="N53">
        <f t="shared" si="48"/>
        <v>-2.9358131778274141</v>
      </c>
      <c r="O53">
        <f t="shared" si="49"/>
        <v>6.4821299999999997</v>
      </c>
      <c r="P53">
        <f t="shared" si="50"/>
        <v>23.306859256982492</v>
      </c>
      <c r="Q53">
        <f t="shared" si="51"/>
        <v>2.3615432214743479</v>
      </c>
      <c r="R53">
        <f t="shared" si="52"/>
        <v>0.65679506592590098</v>
      </c>
      <c r="S53">
        <f t="shared" si="53"/>
        <v>0.29168298464285136</v>
      </c>
      <c r="T53">
        <f t="shared" si="54"/>
        <v>2.1576387603345948</v>
      </c>
      <c r="U53">
        <f t="shared" si="55"/>
        <v>0.27141436323858648</v>
      </c>
      <c r="V53">
        <f t="shared" si="56"/>
        <v>0.17133751890132445</v>
      </c>
      <c r="W53">
        <f t="shared" si="57"/>
        <v>241.76308499999996</v>
      </c>
      <c r="X53">
        <f t="shared" si="58"/>
        <v>27.431217030156645</v>
      </c>
      <c r="Y53">
        <f t="shared" si="59"/>
        <v>27.431217030156645</v>
      </c>
      <c r="Z53">
        <f t="shared" si="60"/>
        <v>3.6708153512146509</v>
      </c>
      <c r="AA53">
        <f t="shared" si="61"/>
        <v>67.385104769587116</v>
      </c>
      <c r="AB53">
        <f t="shared" si="62"/>
        <v>2.3795019550225702</v>
      </c>
      <c r="AC53">
        <f t="shared" si="63"/>
        <v>3.5311987169255095</v>
      </c>
      <c r="AD53">
        <f t="shared" si="64"/>
        <v>1.2913133961920806</v>
      </c>
      <c r="AE53">
        <f t="shared" si="65"/>
        <v>-157.23704042791323</v>
      </c>
      <c r="AF53">
        <f t="shared" si="66"/>
        <v>-76.856336586172347</v>
      </c>
      <c r="AG53">
        <f t="shared" si="67"/>
        <v>-7.6951021969839779</v>
      </c>
      <c r="AH53">
        <f t="shared" si="68"/>
        <v>-2.539421106959594E-2</v>
      </c>
      <c r="AI53">
        <v>0</v>
      </c>
      <c r="AJ53">
        <v>0</v>
      </c>
      <c r="AK53">
        <f t="shared" si="69"/>
        <v>1</v>
      </c>
      <c r="AL53">
        <f t="shared" si="70"/>
        <v>0</v>
      </c>
      <c r="AM53">
        <f t="shared" si="71"/>
        <v>31972.426130766598</v>
      </c>
      <c r="AN53" t="s">
        <v>398</v>
      </c>
      <c r="AO53" t="s">
        <v>398</v>
      </c>
      <c r="AP53">
        <v>0</v>
      </c>
      <c r="AQ53">
        <v>0</v>
      </c>
      <c r="AR53" t="e">
        <f t="shared" si="72"/>
        <v>#DIV/0!</v>
      </c>
      <c r="AS53">
        <v>0</v>
      </c>
      <c r="AT53" t="s">
        <v>398</v>
      </c>
      <c r="AU53" t="s">
        <v>398</v>
      </c>
      <c r="AV53">
        <v>0</v>
      </c>
      <c r="AW53">
        <v>0</v>
      </c>
      <c r="AX53" t="e">
        <f t="shared" si="73"/>
        <v>#DIV/0!</v>
      </c>
      <c r="AY53">
        <v>0.5</v>
      </c>
      <c r="AZ53">
        <f t="shared" si="74"/>
        <v>1261.3076999999998</v>
      </c>
      <c r="BA53">
        <f t="shared" si="75"/>
        <v>-2.9358131778274141</v>
      </c>
      <c r="BB53" t="e">
        <f t="shared" si="76"/>
        <v>#DIV/0!</v>
      </c>
      <c r="BC53">
        <f t="shared" si="77"/>
        <v>-2.3275947477585483E-3</v>
      </c>
      <c r="BD53" t="e">
        <f t="shared" si="78"/>
        <v>#DIV/0!</v>
      </c>
      <c r="BE53" t="e">
        <f t="shared" si="79"/>
        <v>#DIV/0!</v>
      </c>
      <c r="BF53" t="s">
        <v>398</v>
      </c>
      <c r="BG53">
        <v>0</v>
      </c>
      <c r="BH53" t="e">
        <f t="shared" si="80"/>
        <v>#DIV/0!</v>
      </c>
      <c r="BI53" t="e">
        <f t="shared" si="81"/>
        <v>#DIV/0!</v>
      </c>
      <c r="BJ53" t="e">
        <f t="shared" si="82"/>
        <v>#DIV/0!</v>
      </c>
      <c r="BK53" t="e">
        <f t="shared" si="83"/>
        <v>#DIV/0!</v>
      </c>
      <c r="BL53" t="e">
        <f t="shared" si="84"/>
        <v>#DIV/0!</v>
      </c>
      <c r="BM53" t="e">
        <f t="shared" si="85"/>
        <v>#DIV/0!</v>
      </c>
      <c r="BN53" t="e">
        <f t="shared" si="86"/>
        <v>#DIV/0!</v>
      </c>
      <c r="BO53" t="e">
        <f t="shared" si="87"/>
        <v>#DIV/0!</v>
      </c>
      <c r="BP53">
        <v>14</v>
      </c>
      <c r="BQ53">
        <v>300</v>
      </c>
      <c r="BR53">
        <v>300</v>
      </c>
      <c r="BS53">
        <v>300</v>
      </c>
      <c r="BT53">
        <v>10454.299999999999</v>
      </c>
      <c r="BU53">
        <v>902.71</v>
      </c>
      <c r="BV53">
        <v>-7.3724300000000001E-3</v>
      </c>
      <c r="BW53">
        <v>-3.13</v>
      </c>
      <c r="BX53" t="s">
        <v>398</v>
      </c>
      <c r="BY53" t="s">
        <v>398</v>
      </c>
      <c r="BZ53" t="s">
        <v>398</v>
      </c>
      <c r="CA53" t="s">
        <v>398</v>
      </c>
      <c r="CB53" t="s">
        <v>398</v>
      </c>
      <c r="CC53" t="s">
        <v>398</v>
      </c>
      <c r="CD53" t="s">
        <v>398</v>
      </c>
      <c r="CE53" t="s">
        <v>398</v>
      </c>
      <c r="CF53" t="s">
        <v>398</v>
      </c>
      <c r="CG53" t="s">
        <v>398</v>
      </c>
      <c r="CH53">
        <f t="shared" si="88"/>
        <v>1500.11</v>
      </c>
      <c r="CI53">
        <f t="shared" si="89"/>
        <v>1261.3076999999998</v>
      </c>
      <c r="CJ53">
        <f t="shared" si="90"/>
        <v>0.84081014058969006</v>
      </c>
      <c r="CK53">
        <f t="shared" si="91"/>
        <v>0.16116357133810186</v>
      </c>
      <c r="CL53">
        <v>6</v>
      </c>
      <c r="CM53">
        <v>0.5</v>
      </c>
      <c r="CN53" t="s">
        <v>399</v>
      </c>
      <c r="CO53">
        <v>2</v>
      </c>
      <c r="CP53">
        <v>1657772421.5</v>
      </c>
      <c r="CQ53">
        <v>6.4821299999999997</v>
      </c>
      <c r="CR53">
        <v>3.5702099999999999</v>
      </c>
      <c r="CS53">
        <v>23.484100000000002</v>
      </c>
      <c r="CT53">
        <v>20.003299999999999</v>
      </c>
      <c r="CU53">
        <v>-1.0938699999999999</v>
      </c>
      <c r="CV53">
        <v>21.646000000000001</v>
      </c>
      <c r="CW53">
        <v>600.16099999999994</v>
      </c>
      <c r="CX53">
        <v>101.224</v>
      </c>
      <c r="CY53">
        <v>9.9957699999999997E-2</v>
      </c>
      <c r="CZ53">
        <v>26.770499999999998</v>
      </c>
      <c r="DA53">
        <v>26.984400000000001</v>
      </c>
      <c r="DB53">
        <v>999.9</v>
      </c>
      <c r="DC53">
        <v>0</v>
      </c>
      <c r="DD53">
        <v>0</v>
      </c>
      <c r="DE53">
        <v>6040</v>
      </c>
      <c r="DF53">
        <v>0</v>
      </c>
      <c r="DG53">
        <v>1651.84</v>
      </c>
      <c r="DH53">
        <v>2.2846199999999999</v>
      </c>
      <c r="DI53">
        <v>5.9956199999999997</v>
      </c>
      <c r="DJ53">
        <v>3.6430799999999999</v>
      </c>
      <c r="DK53">
        <v>3.4807899999999998</v>
      </c>
      <c r="DL53">
        <v>3.5702099999999999</v>
      </c>
      <c r="DM53">
        <v>20.003299999999999</v>
      </c>
      <c r="DN53">
        <v>2.3771499999999999</v>
      </c>
      <c r="DO53">
        <v>2.02481</v>
      </c>
      <c r="DP53">
        <v>20.209</v>
      </c>
      <c r="DQ53">
        <v>17.639700000000001</v>
      </c>
      <c r="DR53">
        <v>1500.11</v>
      </c>
      <c r="DS53">
        <v>0.97299599999999997</v>
      </c>
      <c r="DT53">
        <v>2.7003800000000001E-2</v>
      </c>
      <c r="DU53">
        <v>0</v>
      </c>
      <c r="DV53">
        <v>2.5424000000000002</v>
      </c>
      <c r="DW53">
        <v>0</v>
      </c>
      <c r="DX53">
        <v>16942.400000000001</v>
      </c>
      <c r="DY53">
        <v>13304.6</v>
      </c>
      <c r="DZ53">
        <v>38.5</v>
      </c>
      <c r="EA53">
        <v>41.375</v>
      </c>
      <c r="EB53">
        <v>39.125</v>
      </c>
      <c r="EC53">
        <v>40.561999999999998</v>
      </c>
      <c r="ED53">
        <v>38.686999999999998</v>
      </c>
      <c r="EE53">
        <v>1459.6</v>
      </c>
      <c r="EF53">
        <v>40.51</v>
      </c>
      <c r="EG53">
        <v>0</v>
      </c>
      <c r="EH53">
        <v>2060.599999904633</v>
      </c>
      <c r="EI53">
        <v>0</v>
      </c>
      <c r="EJ53">
        <v>2.3126000000000002</v>
      </c>
      <c r="EK53">
        <v>0.62865383943332498</v>
      </c>
      <c r="EL53">
        <v>34.384615430450538</v>
      </c>
      <c r="EM53">
        <v>16936.552</v>
      </c>
      <c r="EN53">
        <v>15</v>
      </c>
      <c r="EO53">
        <v>1657772444.5</v>
      </c>
      <c r="EP53" t="s">
        <v>512</v>
      </c>
      <c r="EQ53">
        <v>1657772444.5</v>
      </c>
      <c r="ER53">
        <v>1657696036.5999999</v>
      </c>
      <c r="ES53">
        <v>32</v>
      </c>
      <c r="ET53">
        <v>0.65700000000000003</v>
      </c>
      <c r="EU53">
        <v>3.0000000000000001E-3</v>
      </c>
      <c r="EV53">
        <v>7.5759999999999996</v>
      </c>
      <c r="EW53">
        <v>1.349</v>
      </c>
      <c r="EX53">
        <v>4</v>
      </c>
      <c r="EY53">
        <v>19</v>
      </c>
      <c r="EZ53">
        <v>0.28999999999999998</v>
      </c>
      <c r="FA53">
        <v>0.02</v>
      </c>
      <c r="FB53">
        <v>2.3217560000000002</v>
      </c>
      <c r="FC53">
        <v>-9.2068142589122576E-2</v>
      </c>
      <c r="FD53">
        <v>1.6099981024833551E-2</v>
      </c>
      <c r="FE53">
        <v>1</v>
      </c>
      <c r="FF53">
        <v>3.46222925</v>
      </c>
      <c r="FG53">
        <v>0.1767540337710915</v>
      </c>
      <c r="FH53">
        <v>1.7897233220179561E-2</v>
      </c>
      <c r="FI53">
        <v>1</v>
      </c>
      <c r="FJ53">
        <v>2</v>
      </c>
      <c r="FK53">
        <v>2</v>
      </c>
      <c r="FL53" t="s">
        <v>401</v>
      </c>
      <c r="FM53">
        <v>3.1780599999999999</v>
      </c>
      <c r="FN53">
        <v>2.76939</v>
      </c>
      <c r="FO53">
        <v>-3.2665999999999999E-4</v>
      </c>
      <c r="FP53">
        <v>1.0738E-3</v>
      </c>
      <c r="FQ53">
        <v>0.112876</v>
      </c>
      <c r="FR53">
        <v>0.106904</v>
      </c>
      <c r="FS53">
        <v>31529.4</v>
      </c>
      <c r="FT53">
        <v>24772.7</v>
      </c>
      <c r="FU53">
        <v>29589.3</v>
      </c>
      <c r="FV53">
        <v>24249.8</v>
      </c>
      <c r="FW53">
        <v>33947</v>
      </c>
      <c r="FX53">
        <v>31621</v>
      </c>
      <c r="FY53">
        <v>42074.9</v>
      </c>
      <c r="FZ53">
        <v>39568.699999999997</v>
      </c>
      <c r="GA53">
        <v>2.1761499999999998</v>
      </c>
      <c r="GB53">
        <v>1.89513</v>
      </c>
      <c r="GC53">
        <v>0.13084000000000001</v>
      </c>
      <c r="GD53">
        <v>0</v>
      </c>
      <c r="GE53">
        <v>24.840900000000001</v>
      </c>
      <c r="GF53">
        <v>999.9</v>
      </c>
      <c r="GG53">
        <v>52.9</v>
      </c>
      <c r="GH53">
        <v>31.2</v>
      </c>
      <c r="GI53">
        <v>23.845600000000001</v>
      </c>
      <c r="GJ53">
        <v>33.0901</v>
      </c>
      <c r="GK53">
        <v>38.902200000000001</v>
      </c>
      <c r="GL53">
        <v>1</v>
      </c>
      <c r="GM53">
        <v>6.4278499999999999E-4</v>
      </c>
      <c r="GN53">
        <v>0.33981499999999998</v>
      </c>
      <c r="GO53">
        <v>20.269400000000001</v>
      </c>
      <c r="GP53">
        <v>5.2276199999999999</v>
      </c>
      <c r="GQ53">
        <v>11.908099999999999</v>
      </c>
      <c r="GR53">
        <v>4.9646499999999998</v>
      </c>
      <c r="GS53">
        <v>3.2919999999999998</v>
      </c>
      <c r="GT53">
        <v>9999</v>
      </c>
      <c r="GU53">
        <v>9999</v>
      </c>
      <c r="GV53">
        <v>9999</v>
      </c>
      <c r="GW53">
        <v>999.9</v>
      </c>
      <c r="GX53">
        <v>1.87686</v>
      </c>
      <c r="GY53">
        <v>1.8751899999999999</v>
      </c>
      <c r="GZ53">
        <v>1.87382</v>
      </c>
      <c r="HA53">
        <v>1.8730199999999999</v>
      </c>
      <c r="HB53">
        <v>1.8745400000000001</v>
      </c>
      <c r="HC53">
        <v>1.86951</v>
      </c>
      <c r="HD53">
        <v>1.8736699999999999</v>
      </c>
      <c r="HE53">
        <v>1.8788100000000001</v>
      </c>
      <c r="HF53">
        <v>0</v>
      </c>
      <c r="HG53">
        <v>0</v>
      </c>
      <c r="HH53">
        <v>0</v>
      </c>
      <c r="HI53">
        <v>0</v>
      </c>
      <c r="HJ53" t="s">
        <v>402</v>
      </c>
      <c r="HK53" t="s">
        <v>403</v>
      </c>
      <c r="HL53" t="s">
        <v>404</v>
      </c>
      <c r="HM53" t="s">
        <v>405</v>
      </c>
      <c r="HN53" t="s">
        <v>405</v>
      </c>
      <c r="HO53" t="s">
        <v>404</v>
      </c>
      <c r="HP53">
        <v>0</v>
      </c>
      <c r="HQ53">
        <v>100</v>
      </c>
      <c r="HR53">
        <v>100</v>
      </c>
      <c r="HS53">
        <v>7.5759999999999996</v>
      </c>
      <c r="HT53">
        <v>1.8381000000000001</v>
      </c>
      <c r="HU53">
        <v>6.9598587828495573</v>
      </c>
      <c r="HV53">
        <v>1.0206238100444329E-2</v>
      </c>
      <c r="HW53">
        <v>-5.3534552000986537E-6</v>
      </c>
      <c r="HX53">
        <v>1.2259479288304689E-9</v>
      </c>
      <c r="HY53">
        <v>0.68597615408841806</v>
      </c>
      <c r="HZ53">
        <v>6.7986658236529288E-2</v>
      </c>
      <c r="IA53">
        <v>-1.48167319548361E-3</v>
      </c>
      <c r="IB53">
        <v>3.6941082955141072E-5</v>
      </c>
      <c r="IC53">
        <v>-1</v>
      </c>
      <c r="ID53">
        <v>1969</v>
      </c>
      <c r="IE53">
        <v>0</v>
      </c>
      <c r="IF53">
        <v>20</v>
      </c>
      <c r="IG53">
        <v>1.3</v>
      </c>
      <c r="IH53">
        <v>1273.0999999999999</v>
      </c>
      <c r="II53">
        <v>3.1738299999999997E-2</v>
      </c>
      <c r="IJ53">
        <v>4.99756</v>
      </c>
      <c r="IK53">
        <v>1.42578</v>
      </c>
      <c r="IL53">
        <v>2.2790499999999998</v>
      </c>
      <c r="IM53">
        <v>1.5478499999999999</v>
      </c>
      <c r="IN53">
        <v>2.3950200000000001</v>
      </c>
      <c r="IO53">
        <v>33.805700000000002</v>
      </c>
      <c r="IP53">
        <v>14.815</v>
      </c>
      <c r="IQ53">
        <v>18</v>
      </c>
      <c r="IR53">
        <v>631.78599999999994</v>
      </c>
      <c r="IS53">
        <v>434.51</v>
      </c>
      <c r="IT53">
        <v>25.0001</v>
      </c>
      <c r="IU53">
        <v>27.2011</v>
      </c>
      <c r="IV53">
        <v>30.001100000000001</v>
      </c>
      <c r="IW53">
        <v>26.967700000000001</v>
      </c>
      <c r="IX53">
        <v>26.900500000000001</v>
      </c>
      <c r="IY53">
        <v>0</v>
      </c>
      <c r="IZ53">
        <v>18.0032</v>
      </c>
      <c r="JA53">
        <v>63.3416</v>
      </c>
      <c r="JB53">
        <v>25</v>
      </c>
      <c r="JC53">
        <v>0</v>
      </c>
      <c r="JD53">
        <v>19.958500000000001</v>
      </c>
      <c r="JE53">
        <v>98.134399999999999</v>
      </c>
      <c r="JF53">
        <v>100.666</v>
      </c>
    </row>
    <row r="54" spans="1:266" x14ac:dyDescent="0.2">
      <c r="A54">
        <v>38</v>
      </c>
      <c r="B54">
        <v>1657772520.5</v>
      </c>
      <c r="C54">
        <v>6009.5</v>
      </c>
      <c r="D54" t="s">
        <v>513</v>
      </c>
      <c r="E54" t="s">
        <v>514</v>
      </c>
      <c r="F54" t="s">
        <v>394</v>
      </c>
      <c r="H54" t="s">
        <v>395</v>
      </c>
      <c r="I54" t="s">
        <v>396</v>
      </c>
      <c r="J54" t="s">
        <v>494</v>
      </c>
      <c r="K54">
        <v>1657772520.5</v>
      </c>
      <c r="L54">
        <f t="shared" si="46"/>
        <v>3.5125579056313194E-3</v>
      </c>
      <c r="M54">
        <f t="shared" si="47"/>
        <v>3.5125579056313194</v>
      </c>
      <c r="N54">
        <f t="shared" si="48"/>
        <v>14.867407819690737</v>
      </c>
      <c r="O54">
        <f t="shared" si="49"/>
        <v>383.94900000000001</v>
      </c>
      <c r="P54">
        <f t="shared" si="50"/>
        <v>290.31471092548026</v>
      </c>
      <c r="Q54">
        <f t="shared" si="51"/>
        <v>29.417065059396272</v>
      </c>
      <c r="R54">
        <f t="shared" si="52"/>
        <v>38.904858374157001</v>
      </c>
      <c r="S54">
        <f t="shared" si="53"/>
        <v>0.29192544298406431</v>
      </c>
      <c r="T54">
        <f t="shared" si="54"/>
        <v>2.1486998080192308</v>
      </c>
      <c r="U54">
        <f t="shared" si="55"/>
        <v>0.27154623281953061</v>
      </c>
      <c r="V54">
        <f t="shared" si="56"/>
        <v>0.17142868432590669</v>
      </c>
      <c r="W54">
        <f t="shared" si="57"/>
        <v>241.71839700000001</v>
      </c>
      <c r="X54">
        <f t="shared" si="58"/>
        <v>27.416993517938167</v>
      </c>
      <c r="Y54">
        <f t="shared" si="59"/>
        <v>27.416993517938167</v>
      </c>
      <c r="Z54">
        <f t="shared" si="60"/>
        <v>3.6677597738447112</v>
      </c>
      <c r="AA54">
        <f t="shared" si="61"/>
        <v>67.998365163533251</v>
      </c>
      <c r="AB54">
        <f t="shared" si="62"/>
        <v>2.3962597721604997</v>
      </c>
      <c r="AC54">
        <f t="shared" si="63"/>
        <v>3.5239961525510126</v>
      </c>
      <c r="AD54">
        <f t="shared" si="64"/>
        <v>1.2715000016842115</v>
      </c>
      <c r="AE54">
        <f t="shared" si="65"/>
        <v>-154.90380363834117</v>
      </c>
      <c r="AF54">
        <f t="shared" si="66"/>
        <v>-78.909936712207625</v>
      </c>
      <c r="AG54">
        <f t="shared" si="67"/>
        <v>-7.9316442350313245</v>
      </c>
      <c r="AH54">
        <f t="shared" si="68"/>
        <v>-2.6987585580101836E-2</v>
      </c>
      <c r="AI54">
        <v>0</v>
      </c>
      <c r="AJ54">
        <v>0</v>
      </c>
      <c r="AK54">
        <f t="shared" si="69"/>
        <v>1</v>
      </c>
      <c r="AL54">
        <f t="shared" si="70"/>
        <v>0</v>
      </c>
      <c r="AM54">
        <f t="shared" si="71"/>
        <v>31745.721295011073</v>
      </c>
      <c r="AN54" t="s">
        <v>398</v>
      </c>
      <c r="AO54" t="s">
        <v>398</v>
      </c>
      <c r="AP54">
        <v>0</v>
      </c>
      <c r="AQ54">
        <v>0</v>
      </c>
      <c r="AR54" t="e">
        <f t="shared" si="72"/>
        <v>#DIV/0!</v>
      </c>
      <c r="AS54">
        <v>0</v>
      </c>
      <c r="AT54" t="s">
        <v>398</v>
      </c>
      <c r="AU54" t="s">
        <v>398</v>
      </c>
      <c r="AV54">
        <v>0</v>
      </c>
      <c r="AW54">
        <v>0</v>
      </c>
      <c r="AX54" t="e">
        <f t="shared" si="73"/>
        <v>#DIV/0!</v>
      </c>
      <c r="AY54">
        <v>0.5</v>
      </c>
      <c r="AZ54">
        <f t="shared" si="74"/>
        <v>1261.0725</v>
      </c>
      <c r="BA54">
        <f t="shared" si="75"/>
        <v>14.867407819690737</v>
      </c>
      <c r="BB54" t="e">
        <f t="shared" si="76"/>
        <v>#DIV/0!</v>
      </c>
      <c r="BC54">
        <f t="shared" si="77"/>
        <v>1.1789494909841216E-2</v>
      </c>
      <c r="BD54" t="e">
        <f t="shared" si="78"/>
        <v>#DIV/0!</v>
      </c>
      <c r="BE54" t="e">
        <f t="shared" si="79"/>
        <v>#DIV/0!</v>
      </c>
      <c r="BF54" t="s">
        <v>398</v>
      </c>
      <c r="BG54">
        <v>0</v>
      </c>
      <c r="BH54" t="e">
        <f t="shared" si="80"/>
        <v>#DIV/0!</v>
      </c>
      <c r="BI54" t="e">
        <f t="shared" si="81"/>
        <v>#DIV/0!</v>
      </c>
      <c r="BJ54" t="e">
        <f t="shared" si="82"/>
        <v>#DIV/0!</v>
      </c>
      <c r="BK54" t="e">
        <f t="shared" si="83"/>
        <v>#DIV/0!</v>
      </c>
      <c r="BL54" t="e">
        <f t="shared" si="84"/>
        <v>#DIV/0!</v>
      </c>
      <c r="BM54" t="e">
        <f t="shared" si="85"/>
        <v>#DIV/0!</v>
      </c>
      <c r="BN54" t="e">
        <f t="shared" si="86"/>
        <v>#DIV/0!</v>
      </c>
      <c r="BO54" t="e">
        <f t="shared" si="87"/>
        <v>#DIV/0!</v>
      </c>
      <c r="BP54">
        <v>14</v>
      </c>
      <c r="BQ54">
        <v>300</v>
      </c>
      <c r="BR54">
        <v>300</v>
      </c>
      <c r="BS54">
        <v>300</v>
      </c>
      <c r="BT54">
        <v>10454.299999999999</v>
      </c>
      <c r="BU54">
        <v>902.71</v>
      </c>
      <c r="BV54">
        <v>-7.3724300000000001E-3</v>
      </c>
      <c r="BW54">
        <v>-3.13</v>
      </c>
      <c r="BX54" t="s">
        <v>398</v>
      </c>
      <c r="BY54" t="s">
        <v>398</v>
      </c>
      <c r="BZ54" t="s">
        <v>398</v>
      </c>
      <c r="CA54" t="s">
        <v>398</v>
      </c>
      <c r="CB54" t="s">
        <v>398</v>
      </c>
      <c r="CC54" t="s">
        <v>398</v>
      </c>
      <c r="CD54" t="s">
        <v>398</v>
      </c>
      <c r="CE54" t="s">
        <v>398</v>
      </c>
      <c r="CF54" t="s">
        <v>398</v>
      </c>
      <c r="CG54" t="s">
        <v>398</v>
      </c>
      <c r="CH54">
        <f t="shared" si="88"/>
        <v>1499.83</v>
      </c>
      <c r="CI54">
        <f t="shared" si="89"/>
        <v>1261.0725</v>
      </c>
      <c r="CJ54">
        <f t="shared" si="90"/>
        <v>0.84081029183307443</v>
      </c>
      <c r="CK54">
        <f t="shared" si="91"/>
        <v>0.16116386323783363</v>
      </c>
      <c r="CL54">
        <v>6</v>
      </c>
      <c r="CM54">
        <v>0.5</v>
      </c>
      <c r="CN54" t="s">
        <v>399</v>
      </c>
      <c r="CO54">
        <v>2</v>
      </c>
      <c r="CP54">
        <v>1657772520.5</v>
      </c>
      <c r="CQ54">
        <v>383.94900000000001</v>
      </c>
      <c r="CR54">
        <v>400.15800000000002</v>
      </c>
      <c r="CS54">
        <v>23.648499999999999</v>
      </c>
      <c r="CT54">
        <v>20.220500000000001</v>
      </c>
      <c r="CU54">
        <v>373.92500000000001</v>
      </c>
      <c r="CV54">
        <v>21.8018</v>
      </c>
      <c r="CW54">
        <v>600.26099999999997</v>
      </c>
      <c r="CX54">
        <v>101.22799999999999</v>
      </c>
      <c r="CY54">
        <v>0.100193</v>
      </c>
      <c r="CZ54">
        <v>26.735800000000001</v>
      </c>
      <c r="DA54">
        <v>26.989799999999999</v>
      </c>
      <c r="DB54">
        <v>999.9</v>
      </c>
      <c r="DC54">
        <v>0</v>
      </c>
      <c r="DD54">
        <v>0</v>
      </c>
      <c r="DE54">
        <v>6000</v>
      </c>
      <c r="DF54">
        <v>0</v>
      </c>
      <c r="DG54">
        <v>1611.68</v>
      </c>
      <c r="DH54">
        <v>-15.483499999999999</v>
      </c>
      <c r="DI54">
        <v>393.99200000000002</v>
      </c>
      <c r="DJ54">
        <v>408.41699999999997</v>
      </c>
      <c r="DK54">
        <v>3.4280300000000001</v>
      </c>
      <c r="DL54">
        <v>400.15800000000002</v>
      </c>
      <c r="DM54">
        <v>20.220500000000001</v>
      </c>
      <c r="DN54">
        <v>2.3938999999999999</v>
      </c>
      <c r="DO54">
        <v>2.0468799999999998</v>
      </c>
      <c r="DP54">
        <v>20.322600000000001</v>
      </c>
      <c r="DQ54">
        <v>17.811800000000002</v>
      </c>
      <c r="DR54">
        <v>1499.83</v>
      </c>
      <c r="DS54">
        <v>0.97299100000000005</v>
      </c>
      <c r="DT54">
        <v>2.7008899999999999E-2</v>
      </c>
      <c r="DU54">
        <v>0</v>
      </c>
      <c r="DV54">
        <v>2.0889000000000002</v>
      </c>
      <c r="DW54">
        <v>0</v>
      </c>
      <c r="DX54">
        <v>16765.400000000001</v>
      </c>
      <c r="DY54">
        <v>13302</v>
      </c>
      <c r="DZ54">
        <v>38.25</v>
      </c>
      <c r="EA54">
        <v>40.375</v>
      </c>
      <c r="EB54">
        <v>38.75</v>
      </c>
      <c r="EC54">
        <v>39.686999999999998</v>
      </c>
      <c r="ED54">
        <v>38.436999999999998</v>
      </c>
      <c r="EE54">
        <v>1459.32</v>
      </c>
      <c r="EF54">
        <v>40.51</v>
      </c>
      <c r="EG54">
        <v>0</v>
      </c>
      <c r="EH54">
        <v>2159.599999904633</v>
      </c>
      <c r="EI54">
        <v>0</v>
      </c>
      <c r="EJ54">
        <v>2.3584076923076931</v>
      </c>
      <c r="EK54">
        <v>-0.54001367403226941</v>
      </c>
      <c r="EL54">
        <v>-764.73162401710704</v>
      </c>
      <c r="EM54">
        <v>16833.869230769229</v>
      </c>
      <c r="EN54">
        <v>15</v>
      </c>
      <c r="EO54">
        <v>1657772544</v>
      </c>
      <c r="EP54" t="s">
        <v>515</v>
      </c>
      <c r="EQ54">
        <v>1657772544</v>
      </c>
      <c r="ER54">
        <v>1657696036.5999999</v>
      </c>
      <c r="ES54">
        <v>33</v>
      </c>
      <c r="ET54">
        <v>-0.83599999999999997</v>
      </c>
      <c r="EU54">
        <v>3.0000000000000001E-3</v>
      </c>
      <c r="EV54">
        <v>10.023999999999999</v>
      </c>
      <c r="EW54">
        <v>1.349</v>
      </c>
      <c r="EX54">
        <v>401</v>
      </c>
      <c r="EY54">
        <v>19</v>
      </c>
      <c r="EZ54">
        <v>0.06</v>
      </c>
      <c r="FA54">
        <v>0.02</v>
      </c>
      <c r="FB54">
        <v>-14.97842</v>
      </c>
      <c r="FC54">
        <v>-4.9695084427766796</v>
      </c>
      <c r="FD54">
        <v>0.50994817148412241</v>
      </c>
      <c r="FE54">
        <v>0</v>
      </c>
      <c r="FF54">
        <v>3.3921917500000012</v>
      </c>
      <c r="FG54">
        <v>0.15473459662288219</v>
      </c>
      <c r="FH54">
        <v>2.6076019432373081E-2</v>
      </c>
      <c r="FI54">
        <v>1</v>
      </c>
      <c r="FJ54">
        <v>1</v>
      </c>
      <c r="FK54">
        <v>2</v>
      </c>
      <c r="FL54" t="s">
        <v>408</v>
      </c>
      <c r="FM54">
        <v>3.1780599999999999</v>
      </c>
      <c r="FN54">
        <v>2.7694200000000002</v>
      </c>
      <c r="FO54">
        <v>9.6166600000000005E-2</v>
      </c>
      <c r="FP54">
        <v>0.101852</v>
      </c>
      <c r="FQ54">
        <v>0.113403</v>
      </c>
      <c r="FR54">
        <v>0.10767500000000001</v>
      </c>
      <c r="FS54">
        <v>28478.2</v>
      </c>
      <c r="FT54">
        <v>22268.6</v>
      </c>
      <c r="FU54">
        <v>29580.1</v>
      </c>
      <c r="FV54">
        <v>24245.4</v>
      </c>
      <c r="FW54">
        <v>33919.800000000003</v>
      </c>
      <c r="FX54">
        <v>31592.2</v>
      </c>
      <c r="FY54">
        <v>42061.5</v>
      </c>
      <c r="FZ54">
        <v>39562.5</v>
      </c>
      <c r="GA54">
        <v>2.1739000000000002</v>
      </c>
      <c r="GB54">
        <v>1.89578</v>
      </c>
      <c r="GC54">
        <v>0.128441</v>
      </c>
      <c r="GD54">
        <v>0</v>
      </c>
      <c r="GE54">
        <v>24.8857</v>
      </c>
      <c r="GF54">
        <v>999.9</v>
      </c>
      <c r="GG54">
        <v>52.9</v>
      </c>
      <c r="GH54">
        <v>31.2</v>
      </c>
      <c r="GI54">
        <v>23.8461</v>
      </c>
      <c r="GJ54">
        <v>33.4801</v>
      </c>
      <c r="GK54">
        <v>39.026400000000002</v>
      </c>
      <c r="GL54">
        <v>1</v>
      </c>
      <c r="GM54">
        <v>1.18902E-2</v>
      </c>
      <c r="GN54">
        <v>0.30896800000000002</v>
      </c>
      <c r="GO54">
        <v>20.267199999999999</v>
      </c>
      <c r="GP54">
        <v>5.2238800000000003</v>
      </c>
      <c r="GQ54">
        <v>11.908099999999999</v>
      </c>
      <c r="GR54">
        <v>4.9638499999999999</v>
      </c>
      <c r="GS54">
        <v>3.2913299999999999</v>
      </c>
      <c r="GT54">
        <v>9999</v>
      </c>
      <c r="GU54">
        <v>9999</v>
      </c>
      <c r="GV54">
        <v>9999</v>
      </c>
      <c r="GW54">
        <v>999.9</v>
      </c>
      <c r="GX54">
        <v>1.8768400000000001</v>
      </c>
      <c r="GY54">
        <v>1.8751500000000001</v>
      </c>
      <c r="GZ54">
        <v>1.87381</v>
      </c>
      <c r="HA54">
        <v>1.8730199999999999</v>
      </c>
      <c r="HB54">
        <v>1.8745400000000001</v>
      </c>
      <c r="HC54">
        <v>1.86951</v>
      </c>
      <c r="HD54">
        <v>1.87364</v>
      </c>
      <c r="HE54">
        <v>1.8788100000000001</v>
      </c>
      <c r="HF54">
        <v>0</v>
      </c>
      <c r="HG54">
        <v>0</v>
      </c>
      <c r="HH54">
        <v>0</v>
      </c>
      <c r="HI54">
        <v>0</v>
      </c>
      <c r="HJ54" t="s">
        <v>402</v>
      </c>
      <c r="HK54" t="s">
        <v>403</v>
      </c>
      <c r="HL54" t="s">
        <v>404</v>
      </c>
      <c r="HM54" t="s">
        <v>405</v>
      </c>
      <c r="HN54" t="s">
        <v>405</v>
      </c>
      <c r="HO54" t="s">
        <v>404</v>
      </c>
      <c r="HP54">
        <v>0</v>
      </c>
      <c r="HQ54">
        <v>100</v>
      </c>
      <c r="HR54">
        <v>100</v>
      </c>
      <c r="HS54">
        <v>10.023999999999999</v>
      </c>
      <c r="HT54">
        <v>1.8467</v>
      </c>
      <c r="HU54">
        <v>7.6172794162176283</v>
      </c>
      <c r="HV54">
        <v>1.0206238100444329E-2</v>
      </c>
      <c r="HW54">
        <v>-5.3534552000986537E-6</v>
      </c>
      <c r="HX54">
        <v>1.2259479288304689E-9</v>
      </c>
      <c r="HY54">
        <v>0.68597615408841806</v>
      </c>
      <c r="HZ54">
        <v>6.7986658236529288E-2</v>
      </c>
      <c r="IA54">
        <v>-1.48167319548361E-3</v>
      </c>
      <c r="IB54">
        <v>3.6941082955141072E-5</v>
      </c>
      <c r="IC54">
        <v>-1</v>
      </c>
      <c r="ID54">
        <v>1969</v>
      </c>
      <c r="IE54">
        <v>0</v>
      </c>
      <c r="IF54">
        <v>20</v>
      </c>
      <c r="IG54">
        <v>1.3</v>
      </c>
      <c r="IH54">
        <v>1274.7</v>
      </c>
      <c r="II54">
        <v>1.0461400000000001</v>
      </c>
      <c r="IJ54">
        <v>2.4584999999999999</v>
      </c>
      <c r="IK54">
        <v>1.42578</v>
      </c>
      <c r="IL54">
        <v>2.2802699999999998</v>
      </c>
      <c r="IM54">
        <v>1.5478499999999999</v>
      </c>
      <c r="IN54">
        <v>2.2949199999999998</v>
      </c>
      <c r="IO54">
        <v>33.896099999999997</v>
      </c>
      <c r="IP54">
        <v>14.797499999999999</v>
      </c>
      <c r="IQ54">
        <v>18</v>
      </c>
      <c r="IR54">
        <v>632.13900000000001</v>
      </c>
      <c r="IS54">
        <v>436.24599999999998</v>
      </c>
      <c r="IT54">
        <v>24.9985</v>
      </c>
      <c r="IU54">
        <v>27.383800000000001</v>
      </c>
      <c r="IV54">
        <v>30.000299999999999</v>
      </c>
      <c r="IW54">
        <v>27.1555</v>
      </c>
      <c r="IX54">
        <v>27.078800000000001</v>
      </c>
      <c r="IY54">
        <v>20.968299999999999</v>
      </c>
      <c r="IZ54">
        <v>17.6221</v>
      </c>
      <c r="JA54">
        <v>64.649699999999996</v>
      </c>
      <c r="JB54">
        <v>25</v>
      </c>
      <c r="JC54">
        <v>400</v>
      </c>
      <c r="JD54">
        <v>20.065999999999999</v>
      </c>
      <c r="JE54">
        <v>98.103399999999993</v>
      </c>
      <c r="JF54">
        <v>100.649</v>
      </c>
    </row>
    <row r="55" spans="1:266" x14ac:dyDescent="0.2">
      <c r="A55">
        <v>39</v>
      </c>
      <c r="B55">
        <v>1657772620</v>
      </c>
      <c r="C55">
        <v>6109</v>
      </c>
      <c r="D55" t="s">
        <v>516</v>
      </c>
      <c r="E55" t="s">
        <v>517</v>
      </c>
      <c r="F55" t="s">
        <v>394</v>
      </c>
      <c r="H55" t="s">
        <v>395</v>
      </c>
      <c r="I55" t="s">
        <v>396</v>
      </c>
      <c r="J55" t="s">
        <v>494</v>
      </c>
      <c r="K55">
        <v>1657772620</v>
      </c>
      <c r="L55">
        <f t="shared" si="46"/>
        <v>3.8329920837742852E-3</v>
      </c>
      <c r="M55">
        <f t="shared" si="47"/>
        <v>3.8329920837742852</v>
      </c>
      <c r="N55">
        <f t="shared" si="48"/>
        <v>14.296683213595216</v>
      </c>
      <c r="O55">
        <f t="shared" si="49"/>
        <v>384.26499999999999</v>
      </c>
      <c r="P55">
        <f t="shared" si="50"/>
        <v>300.06617637988819</v>
      </c>
      <c r="Q55">
        <f t="shared" si="51"/>
        <v>30.403858505205513</v>
      </c>
      <c r="R55">
        <f t="shared" si="52"/>
        <v>38.935206991513006</v>
      </c>
      <c r="S55">
        <f t="shared" si="53"/>
        <v>0.31734611758581549</v>
      </c>
      <c r="T55">
        <f t="shared" si="54"/>
        <v>2.1463953108404135</v>
      </c>
      <c r="U55">
        <f t="shared" si="55"/>
        <v>0.29339541998384722</v>
      </c>
      <c r="V55">
        <f t="shared" si="56"/>
        <v>0.18537315051916081</v>
      </c>
      <c r="W55">
        <f t="shared" si="57"/>
        <v>241.77527400000002</v>
      </c>
      <c r="X55">
        <f t="shared" si="58"/>
        <v>27.056946618122073</v>
      </c>
      <c r="Y55">
        <f t="shared" si="59"/>
        <v>27.056946618122073</v>
      </c>
      <c r="Z55">
        <f t="shared" si="60"/>
        <v>3.5911480964450422</v>
      </c>
      <c r="AA55">
        <f t="shared" si="61"/>
        <v>66.407508546016942</v>
      </c>
      <c r="AB55">
        <f t="shared" si="62"/>
        <v>2.3059483110724401</v>
      </c>
      <c r="AC55">
        <f t="shared" si="63"/>
        <v>3.4724210583424284</v>
      </c>
      <c r="AD55">
        <f t="shared" si="64"/>
        <v>1.285199785372602</v>
      </c>
      <c r="AE55">
        <f t="shared" si="65"/>
        <v>-169.03495089444598</v>
      </c>
      <c r="AF55">
        <f t="shared" si="66"/>
        <v>-66.125782012718076</v>
      </c>
      <c r="AG55">
        <f t="shared" si="67"/>
        <v>-6.6334969403535684</v>
      </c>
      <c r="AH55">
        <f t="shared" si="68"/>
        <v>-1.895584751761703E-2</v>
      </c>
      <c r="AI55">
        <v>0</v>
      </c>
      <c r="AJ55">
        <v>0</v>
      </c>
      <c r="AK55">
        <f t="shared" si="69"/>
        <v>1</v>
      </c>
      <c r="AL55">
        <f t="shared" si="70"/>
        <v>0</v>
      </c>
      <c r="AM55">
        <f t="shared" si="71"/>
        <v>31712.989338024803</v>
      </c>
      <c r="AN55" t="s">
        <v>398</v>
      </c>
      <c r="AO55" t="s">
        <v>398</v>
      </c>
      <c r="AP55">
        <v>0</v>
      </c>
      <c r="AQ55">
        <v>0</v>
      </c>
      <c r="AR55" t="e">
        <f t="shared" si="72"/>
        <v>#DIV/0!</v>
      </c>
      <c r="AS55">
        <v>0</v>
      </c>
      <c r="AT55" t="s">
        <v>398</v>
      </c>
      <c r="AU55" t="s">
        <v>398</v>
      </c>
      <c r="AV55">
        <v>0</v>
      </c>
      <c r="AW55">
        <v>0</v>
      </c>
      <c r="AX55" t="e">
        <f t="shared" si="73"/>
        <v>#DIV/0!</v>
      </c>
      <c r="AY55">
        <v>0.5</v>
      </c>
      <c r="AZ55">
        <f t="shared" si="74"/>
        <v>1261.3746000000001</v>
      </c>
      <c r="BA55">
        <f t="shared" si="75"/>
        <v>14.296683213595216</v>
      </c>
      <c r="BB55" t="e">
        <f t="shared" si="76"/>
        <v>#DIV/0!</v>
      </c>
      <c r="BC55">
        <f t="shared" si="77"/>
        <v>1.1334208896861578E-2</v>
      </c>
      <c r="BD55" t="e">
        <f t="shared" si="78"/>
        <v>#DIV/0!</v>
      </c>
      <c r="BE55" t="e">
        <f t="shared" si="79"/>
        <v>#DIV/0!</v>
      </c>
      <c r="BF55" t="s">
        <v>398</v>
      </c>
      <c r="BG55">
        <v>0</v>
      </c>
      <c r="BH55" t="e">
        <f t="shared" si="80"/>
        <v>#DIV/0!</v>
      </c>
      <c r="BI55" t="e">
        <f t="shared" si="81"/>
        <v>#DIV/0!</v>
      </c>
      <c r="BJ55" t="e">
        <f t="shared" si="82"/>
        <v>#DIV/0!</v>
      </c>
      <c r="BK55" t="e">
        <f t="shared" si="83"/>
        <v>#DIV/0!</v>
      </c>
      <c r="BL55" t="e">
        <f t="shared" si="84"/>
        <v>#DIV/0!</v>
      </c>
      <c r="BM55" t="e">
        <f t="shared" si="85"/>
        <v>#DIV/0!</v>
      </c>
      <c r="BN55" t="e">
        <f t="shared" si="86"/>
        <v>#DIV/0!</v>
      </c>
      <c r="BO55" t="e">
        <f t="shared" si="87"/>
        <v>#DIV/0!</v>
      </c>
      <c r="BP55">
        <v>14</v>
      </c>
      <c r="BQ55">
        <v>300</v>
      </c>
      <c r="BR55">
        <v>300</v>
      </c>
      <c r="BS55">
        <v>300</v>
      </c>
      <c r="BT55">
        <v>10454.299999999999</v>
      </c>
      <c r="BU55">
        <v>902.71</v>
      </c>
      <c r="BV55">
        <v>-7.3724300000000001E-3</v>
      </c>
      <c r="BW55">
        <v>-3.13</v>
      </c>
      <c r="BX55" t="s">
        <v>398</v>
      </c>
      <c r="BY55" t="s">
        <v>398</v>
      </c>
      <c r="BZ55" t="s">
        <v>398</v>
      </c>
      <c r="CA55" t="s">
        <v>398</v>
      </c>
      <c r="CB55" t="s">
        <v>398</v>
      </c>
      <c r="CC55" t="s">
        <v>398</v>
      </c>
      <c r="CD55" t="s">
        <v>398</v>
      </c>
      <c r="CE55" t="s">
        <v>398</v>
      </c>
      <c r="CF55" t="s">
        <v>398</v>
      </c>
      <c r="CG55" t="s">
        <v>398</v>
      </c>
      <c r="CH55">
        <f t="shared" si="88"/>
        <v>1500.19</v>
      </c>
      <c r="CI55">
        <f t="shared" si="89"/>
        <v>1261.3746000000001</v>
      </c>
      <c r="CJ55">
        <f t="shared" si="90"/>
        <v>0.84080989741299439</v>
      </c>
      <c r="CK55">
        <f t="shared" si="91"/>
        <v>0.16116310200707912</v>
      </c>
      <c r="CL55">
        <v>6</v>
      </c>
      <c r="CM55">
        <v>0.5</v>
      </c>
      <c r="CN55" t="s">
        <v>399</v>
      </c>
      <c r="CO55">
        <v>2</v>
      </c>
      <c r="CP55">
        <v>1657772620</v>
      </c>
      <c r="CQ55">
        <v>384.26499999999999</v>
      </c>
      <c r="CR55">
        <v>400.02800000000002</v>
      </c>
      <c r="CS55">
        <v>22.758199999999999</v>
      </c>
      <c r="CT55">
        <v>19.013999999999999</v>
      </c>
      <c r="CU55">
        <v>374.34899999999999</v>
      </c>
      <c r="CV55">
        <v>20.958100000000002</v>
      </c>
      <c r="CW55">
        <v>600.25</v>
      </c>
      <c r="CX55">
        <v>101.224</v>
      </c>
      <c r="CY55">
        <v>9.9844199999999994E-2</v>
      </c>
      <c r="CZ55">
        <v>26.485499999999998</v>
      </c>
      <c r="DA55">
        <v>26.745899999999999</v>
      </c>
      <c r="DB55">
        <v>999.9</v>
      </c>
      <c r="DC55">
        <v>0</v>
      </c>
      <c r="DD55">
        <v>0</v>
      </c>
      <c r="DE55">
        <v>5990</v>
      </c>
      <c r="DF55">
        <v>0</v>
      </c>
      <c r="DG55">
        <v>1616.92</v>
      </c>
      <c r="DH55">
        <v>-15.763299999999999</v>
      </c>
      <c r="DI55">
        <v>393.214</v>
      </c>
      <c r="DJ55">
        <v>407.78199999999998</v>
      </c>
      <c r="DK55">
        <v>3.7441900000000001</v>
      </c>
      <c r="DL55">
        <v>400.02800000000002</v>
      </c>
      <c r="DM55">
        <v>19.013999999999999</v>
      </c>
      <c r="DN55">
        <v>2.30369</v>
      </c>
      <c r="DO55">
        <v>1.9246799999999999</v>
      </c>
      <c r="DP55">
        <v>19.702200000000001</v>
      </c>
      <c r="DQ55">
        <v>16.838000000000001</v>
      </c>
      <c r="DR55">
        <v>1500.19</v>
      </c>
      <c r="DS55">
        <v>0.97300600000000004</v>
      </c>
      <c r="DT55">
        <v>2.69935E-2</v>
      </c>
      <c r="DU55">
        <v>0</v>
      </c>
      <c r="DV55">
        <v>2.5948000000000002</v>
      </c>
      <c r="DW55">
        <v>0</v>
      </c>
      <c r="DX55">
        <v>16955.099999999999</v>
      </c>
      <c r="DY55">
        <v>13305.3</v>
      </c>
      <c r="DZ55">
        <v>36.686999999999998</v>
      </c>
      <c r="EA55">
        <v>38.5</v>
      </c>
      <c r="EB55">
        <v>37.186999999999998</v>
      </c>
      <c r="EC55">
        <v>37.561999999999998</v>
      </c>
      <c r="ED55">
        <v>36.936999999999998</v>
      </c>
      <c r="EE55">
        <v>1459.69</v>
      </c>
      <c r="EF55">
        <v>40.5</v>
      </c>
      <c r="EG55">
        <v>0</v>
      </c>
      <c r="EH55">
        <v>2258.599999904633</v>
      </c>
      <c r="EI55">
        <v>0</v>
      </c>
      <c r="EJ55">
        <v>2.3835480000000002</v>
      </c>
      <c r="EK55">
        <v>-0.33830769607377459</v>
      </c>
      <c r="EL55">
        <v>369.1461537967304</v>
      </c>
      <c r="EM55">
        <v>16875.328000000001</v>
      </c>
      <c r="EN55">
        <v>15</v>
      </c>
      <c r="EO55">
        <v>1657772544</v>
      </c>
      <c r="EP55" t="s">
        <v>515</v>
      </c>
      <c r="EQ55">
        <v>1657772544</v>
      </c>
      <c r="ER55">
        <v>1657696036.5999999</v>
      </c>
      <c r="ES55">
        <v>33</v>
      </c>
      <c r="ET55">
        <v>-0.83599999999999997</v>
      </c>
      <c r="EU55">
        <v>3.0000000000000001E-3</v>
      </c>
      <c r="EV55">
        <v>10.023999999999999</v>
      </c>
      <c r="EW55">
        <v>1.349</v>
      </c>
      <c r="EX55">
        <v>401</v>
      </c>
      <c r="EY55">
        <v>19</v>
      </c>
      <c r="EZ55">
        <v>0.06</v>
      </c>
      <c r="FA55">
        <v>0.02</v>
      </c>
      <c r="FB55">
        <v>-15.731263414634149</v>
      </c>
      <c r="FC55">
        <v>-0.46668919860630947</v>
      </c>
      <c r="FD55">
        <v>6.2330843307022987E-2</v>
      </c>
      <c r="FE55">
        <v>0</v>
      </c>
      <c r="FF55">
        <v>3.6978014634146348</v>
      </c>
      <c r="FG55">
        <v>0.16522620209057981</v>
      </c>
      <c r="FH55">
        <v>2.310104881590884E-2</v>
      </c>
      <c r="FI55">
        <v>1</v>
      </c>
      <c r="FJ55">
        <v>1</v>
      </c>
      <c r="FK55">
        <v>2</v>
      </c>
      <c r="FL55" t="s">
        <v>408</v>
      </c>
      <c r="FM55">
        <v>3.1780200000000001</v>
      </c>
      <c r="FN55">
        <v>2.7690199999999998</v>
      </c>
      <c r="FO55">
        <v>9.62287E-2</v>
      </c>
      <c r="FP55">
        <v>0.1018</v>
      </c>
      <c r="FQ55">
        <v>0.110273</v>
      </c>
      <c r="FR55">
        <v>0.10310900000000001</v>
      </c>
      <c r="FS55">
        <v>28476.3</v>
      </c>
      <c r="FT55">
        <v>22271.4</v>
      </c>
      <c r="FU55">
        <v>29580.1</v>
      </c>
      <c r="FV55">
        <v>24247</v>
      </c>
      <c r="FW55">
        <v>34041.4</v>
      </c>
      <c r="FX55">
        <v>31758.2</v>
      </c>
      <c r="FY55">
        <v>42060.5</v>
      </c>
      <c r="FZ55">
        <v>39564.9</v>
      </c>
      <c r="GA55">
        <v>2.1737799999999998</v>
      </c>
      <c r="GB55">
        <v>1.8943000000000001</v>
      </c>
      <c r="GC55">
        <v>0.13372300000000001</v>
      </c>
      <c r="GD55">
        <v>0</v>
      </c>
      <c r="GE55">
        <v>24.554200000000002</v>
      </c>
      <c r="GF55">
        <v>999.9</v>
      </c>
      <c r="GG55">
        <v>52.5</v>
      </c>
      <c r="GH55">
        <v>31.2</v>
      </c>
      <c r="GI55">
        <v>23.6678</v>
      </c>
      <c r="GJ55">
        <v>33.000100000000003</v>
      </c>
      <c r="GK55">
        <v>38.2973</v>
      </c>
      <c r="GL55">
        <v>1</v>
      </c>
      <c r="GM55">
        <v>1.20351E-2</v>
      </c>
      <c r="GN55">
        <v>0.25164500000000001</v>
      </c>
      <c r="GO55">
        <v>20.2681</v>
      </c>
      <c r="GP55">
        <v>5.2282200000000003</v>
      </c>
      <c r="GQ55">
        <v>11.908099999999999</v>
      </c>
      <c r="GR55">
        <v>4.9645000000000001</v>
      </c>
      <c r="GS55">
        <v>3.2919999999999998</v>
      </c>
      <c r="GT55">
        <v>9999</v>
      </c>
      <c r="GU55">
        <v>9999</v>
      </c>
      <c r="GV55">
        <v>9999</v>
      </c>
      <c r="GW55">
        <v>999.9</v>
      </c>
      <c r="GX55">
        <v>1.87683</v>
      </c>
      <c r="GY55">
        <v>1.8751500000000001</v>
      </c>
      <c r="GZ55">
        <v>1.87378</v>
      </c>
      <c r="HA55">
        <v>1.8730100000000001</v>
      </c>
      <c r="HB55">
        <v>1.8745400000000001</v>
      </c>
      <c r="HC55">
        <v>1.86951</v>
      </c>
      <c r="HD55">
        <v>1.8736299999999999</v>
      </c>
      <c r="HE55">
        <v>1.8788</v>
      </c>
      <c r="HF55">
        <v>0</v>
      </c>
      <c r="HG55">
        <v>0</v>
      </c>
      <c r="HH55">
        <v>0</v>
      </c>
      <c r="HI55">
        <v>0</v>
      </c>
      <c r="HJ55" t="s">
        <v>402</v>
      </c>
      <c r="HK55" t="s">
        <v>403</v>
      </c>
      <c r="HL55" t="s">
        <v>404</v>
      </c>
      <c r="HM55" t="s">
        <v>405</v>
      </c>
      <c r="HN55" t="s">
        <v>405</v>
      </c>
      <c r="HO55" t="s">
        <v>404</v>
      </c>
      <c r="HP55">
        <v>0</v>
      </c>
      <c r="HQ55">
        <v>100</v>
      </c>
      <c r="HR55">
        <v>100</v>
      </c>
      <c r="HS55">
        <v>9.9160000000000004</v>
      </c>
      <c r="HT55">
        <v>1.8001</v>
      </c>
      <c r="HU55">
        <v>6.7810908504508616</v>
      </c>
      <c r="HV55">
        <v>1.0206238100444329E-2</v>
      </c>
      <c r="HW55">
        <v>-5.3534552000986537E-6</v>
      </c>
      <c r="HX55">
        <v>1.2259479288304689E-9</v>
      </c>
      <c r="HY55">
        <v>0.68597615408841806</v>
      </c>
      <c r="HZ55">
        <v>6.7986658236529288E-2</v>
      </c>
      <c r="IA55">
        <v>-1.48167319548361E-3</v>
      </c>
      <c r="IB55">
        <v>3.6941082955141072E-5</v>
      </c>
      <c r="IC55">
        <v>-1</v>
      </c>
      <c r="ID55">
        <v>1969</v>
      </c>
      <c r="IE55">
        <v>0</v>
      </c>
      <c r="IF55">
        <v>20</v>
      </c>
      <c r="IG55">
        <v>1.3</v>
      </c>
      <c r="IH55">
        <v>1276.4000000000001</v>
      </c>
      <c r="II55">
        <v>1.0424800000000001</v>
      </c>
      <c r="IJ55">
        <v>2.4572799999999999</v>
      </c>
      <c r="IK55">
        <v>1.42578</v>
      </c>
      <c r="IL55">
        <v>2.2790499999999998</v>
      </c>
      <c r="IM55">
        <v>1.5478499999999999</v>
      </c>
      <c r="IN55">
        <v>2.3022499999999999</v>
      </c>
      <c r="IO55">
        <v>33.8735</v>
      </c>
      <c r="IP55">
        <v>14.78</v>
      </c>
      <c r="IQ55">
        <v>18</v>
      </c>
      <c r="IR55">
        <v>632.54499999999996</v>
      </c>
      <c r="IS55">
        <v>435.70699999999999</v>
      </c>
      <c r="IT55">
        <v>24.999700000000001</v>
      </c>
      <c r="IU55">
        <v>27.373100000000001</v>
      </c>
      <c r="IV55">
        <v>29.9998</v>
      </c>
      <c r="IW55">
        <v>27.201899999999998</v>
      </c>
      <c r="IX55">
        <v>27.12</v>
      </c>
      <c r="IY55">
        <v>20.8705</v>
      </c>
      <c r="IZ55">
        <v>22.204899999999999</v>
      </c>
      <c r="JA55">
        <v>65.009399999999999</v>
      </c>
      <c r="JB55">
        <v>25</v>
      </c>
      <c r="JC55">
        <v>400</v>
      </c>
      <c r="JD55">
        <v>18.918199999999999</v>
      </c>
      <c r="JE55">
        <v>98.102099999999993</v>
      </c>
      <c r="JF55">
        <v>100.655</v>
      </c>
    </row>
    <row r="56" spans="1:266" x14ac:dyDescent="0.2">
      <c r="A56">
        <v>40</v>
      </c>
      <c r="B56">
        <v>1657772695.5</v>
      </c>
      <c r="C56">
        <v>6184.5</v>
      </c>
      <c r="D56" t="s">
        <v>518</v>
      </c>
      <c r="E56" t="s">
        <v>519</v>
      </c>
      <c r="F56" t="s">
        <v>394</v>
      </c>
      <c r="H56" t="s">
        <v>395</v>
      </c>
      <c r="I56" t="s">
        <v>396</v>
      </c>
      <c r="J56" t="s">
        <v>494</v>
      </c>
      <c r="K56">
        <v>1657772695.5</v>
      </c>
      <c r="L56">
        <f t="shared" si="46"/>
        <v>3.781909071779211E-3</v>
      </c>
      <c r="M56">
        <f t="shared" si="47"/>
        <v>3.7819090717792112</v>
      </c>
      <c r="N56">
        <f t="shared" si="48"/>
        <v>17.161314061562965</v>
      </c>
      <c r="O56">
        <f t="shared" si="49"/>
        <v>580.69500000000005</v>
      </c>
      <c r="P56">
        <f t="shared" si="50"/>
        <v>477.28812300657546</v>
      </c>
      <c r="Q56">
        <f t="shared" si="51"/>
        <v>48.358824556856945</v>
      </c>
      <c r="R56">
        <f t="shared" si="52"/>
        <v>58.836007586254503</v>
      </c>
      <c r="S56">
        <f t="shared" si="53"/>
        <v>0.31719189901182293</v>
      </c>
      <c r="T56">
        <f t="shared" si="54"/>
        <v>2.1494369277316467</v>
      </c>
      <c r="U56">
        <f t="shared" si="55"/>
        <v>0.29329466133461707</v>
      </c>
      <c r="V56">
        <f t="shared" si="56"/>
        <v>0.18530597387759201</v>
      </c>
      <c r="W56">
        <f t="shared" si="57"/>
        <v>241.73058599999999</v>
      </c>
      <c r="X56">
        <f t="shared" si="58"/>
        <v>26.840560303633946</v>
      </c>
      <c r="Y56">
        <f t="shared" si="59"/>
        <v>26.840560303633946</v>
      </c>
      <c r="Z56">
        <f t="shared" si="60"/>
        <v>3.5457800821652632</v>
      </c>
      <c r="AA56">
        <f t="shared" si="61"/>
        <v>66.477460123028493</v>
      </c>
      <c r="AB56">
        <f t="shared" si="62"/>
        <v>2.2768423962265802</v>
      </c>
      <c r="AC56">
        <f t="shared" si="63"/>
        <v>3.4249840352096399</v>
      </c>
      <c r="AD56">
        <f t="shared" si="64"/>
        <v>1.2689376859386829</v>
      </c>
      <c r="AE56">
        <f t="shared" si="65"/>
        <v>-166.7821900654632</v>
      </c>
      <c r="AF56">
        <f t="shared" si="66"/>
        <v>-68.156276921166608</v>
      </c>
      <c r="AG56">
        <f t="shared" si="67"/>
        <v>-6.8121694378473236</v>
      </c>
      <c r="AH56">
        <f t="shared" si="68"/>
        <v>-2.0050424477147999E-2</v>
      </c>
      <c r="AI56">
        <v>0</v>
      </c>
      <c r="AJ56">
        <v>0</v>
      </c>
      <c r="AK56">
        <f t="shared" si="69"/>
        <v>1</v>
      </c>
      <c r="AL56">
        <f t="shared" si="70"/>
        <v>0</v>
      </c>
      <c r="AM56">
        <f t="shared" si="71"/>
        <v>31816.253755951268</v>
      </c>
      <c r="AN56" t="s">
        <v>398</v>
      </c>
      <c r="AO56" t="s">
        <v>398</v>
      </c>
      <c r="AP56">
        <v>0</v>
      </c>
      <c r="AQ56">
        <v>0</v>
      </c>
      <c r="AR56" t="e">
        <f t="shared" si="72"/>
        <v>#DIV/0!</v>
      </c>
      <c r="AS56">
        <v>0</v>
      </c>
      <c r="AT56" t="s">
        <v>398</v>
      </c>
      <c r="AU56" t="s">
        <v>398</v>
      </c>
      <c r="AV56">
        <v>0</v>
      </c>
      <c r="AW56">
        <v>0</v>
      </c>
      <c r="AX56" t="e">
        <f t="shared" si="73"/>
        <v>#DIV/0!</v>
      </c>
      <c r="AY56">
        <v>0.5</v>
      </c>
      <c r="AZ56">
        <f t="shared" si="74"/>
        <v>1261.1394</v>
      </c>
      <c r="BA56">
        <f t="shared" si="75"/>
        <v>17.161314061562965</v>
      </c>
      <c r="BB56" t="e">
        <f t="shared" si="76"/>
        <v>#DIV/0!</v>
      </c>
      <c r="BC56">
        <f t="shared" si="77"/>
        <v>1.3607785199291185E-2</v>
      </c>
      <c r="BD56" t="e">
        <f t="shared" si="78"/>
        <v>#DIV/0!</v>
      </c>
      <c r="BE56" t="e">
        <f t="shared" si="79"/>
        <v>#DIV/0!</v>
      </c>
      <c r="BF56" t="s">
        <v>398</v>
      </c>
      <c r="BG56">
        <v>0</v>
      </c>
      <c r="BH56" t="e">
        <f t="shared" si="80"/>
        <v>#DIV/0!</v>
      </c>
      <c r="BI56" t="e">
        <f t="shared" si="81"/>
        <v>#DIV/0!</v>
      </c>
      <c r="BJ56" t="e">
        <f t="shared" si="82"/>
        <v>#DIV/0!</v>
      </c>
      <c r="BK56" t="e">
        <f t="shared" si="83"/>
        <v>#DIV/0!</v>
      </c>
      <c r="BL56" t="e">
        <f t="shared" si="84"/>
        <v>#DIV/0!</v>
      </c>
      <c r="BM56" t="e">
        <f t="shared" si="85"/>
        <v>#DIV/0!</v>
      </c>
      <c r="BN56" t="e">
        <f t="shared" si="86"/>
        <v>#DIV/0!</v>
      </c>
      <c r="BO56" t="e">
        <f t="shared" si="87"/>
        <v>#DIV/0!</v>
      </c>
      <c r="BP56">
        <v>14</v>
      </c>
      <c r="BQ56">
        <v>300</v>
      </c>
      <c r="BR56">
        <v>300</v>
      </c>
      <c r="BS56">
        <v>300</v>
      </c>
      <c r="BT56">
        <v>10454.299999999999</v>
      </c>
      <c r="BU56">
        <v>902.71</v>
      </c>
      <c r="BV56">
        <v>-7.3724300000000001E-3</v>
      </c>
      <c r="BW56">
        <v>-3.13</v>
      </c>
      <c r="BX56" t="s">
        <v>398</v>
      </c>
      <c r="BY56" t="s">
        <v>398</v>
      </c>
      <c r="BZ56" t="s">
        <v>398</v>
      </c>
      <c r="CA56" t="s">
        <v>398</v>
      </c>
      <c r="CB56" t="s">
        <v>398</v>
      </c>
      <c r="CC56" t="s">
        <v>398</v>
      </c>
      <c r="CD56" t="s">
        <v>398</v>
      </c>
      <c r="CE56" t="s">
        <v>398</v>
      </c>
      <c r="CF56" t="s">
        <v>398</v>
      </c>
      <c r="CG56" t="s">
        <v>398</v>
      </c>
      <c r="CH56">
        <f t="shared" si="88"/>
        <v>1499.91</v>
      </c>
      <c r="CI56">
        <f t="shared" si="89"/>
        <v>1261.1394</v>
      </c>
      <c r="CJ56">
        <f t="shared" si="90"/>
        <v>0.84081004860291608</v>
      </c>
      <c r="CK56">
        <f t="shared" si="91"/>
        <v>0.16116339380362821</v>
      </c>
      <c r="CL56">
        <v>6</v>
      </c>
      <c r="CM56">
        <v>0.5</v>
      </c>
      <c r="CN56" t="s">
        <v>399</v>
      </c>
      <c r="CO56">
        <v>2</v>
      </c>
      <c r="CP56">
        <v>1657772695.5</v>
      </c>
      <c r="CQ56">
        <v>580.69500000000005</v>
      </c>
      <c r="CR56">
        <v>600.04499999999996</v>
      </c>
      <c r="CS56">
        <v>22.471800000000002</v>
      </c>
      <c r="CT56">
        <v>18.776299999999999</v>
      </c>
      <c r="CU56">
        <v>568.81100000000004</v>
      </c>
      <c r="CV56">
        <v>20.686499999999999</v>
      </c>
      <c r="CW56">
        <v>600.23099999999999</v>
      </c>
      <c r="CX56">
        <v>101.22</v>
      </c>
      <c r="CY56">
        <v>9.9983100000000005E-2</v>
      </c>
      <c r="CZ56">
        <v>26.252400000000002</v>
      </c>
      <c r="DA56">
        <v>26.6831</v>
      </c>
      <c r="DB56">
        <v>999.9</v>
      </c>
      <c r="DC56">
        <v>0</v>
      </c>
      <c r="DD56">
        <v>0</v>
      </c>
      <c r="DE56">
        <v>6003.75</v>
      </c>
      <c r="DF56">
        <v>0</v>
      </c>
      <c r="DG56">
        <v>1624.12</v>
      </c>
      <c r="DH56">
        <v>-20.154</v>
      </c>
      <c r="DI56">
        <v>593.22199999999998</v>
      </c>
      <c r="DJ56">
        <v>611.52700000000004</v>
      </c>
      <c r="DK56">
        <v>3.6955300000000002</v>
      </c>
      <c r="DL56">
        <v>600.04499999999996</v>
      </c>
      <c r="DM56">
        <v>18.776299999999999</v>
      </c>
      <c r="DN56">
        <v>2.2745899999999999</v>
      </c>
      <c r="DO56">
        <v>1.9005300000000001</v>
      </c>
      <c r="DP56">
        <v>19.497599999999998</v>
      </c>
      <c r="DQ56">
        <v>16.639099999999999</v>
      </c>
      <c r="DR56">
        <v>1499.91</v>
      </c>
      <c r="DS56">
        <v>0.97299599999999997</v>
      </c>
      <c r="DT56">
        <v>2.7003800000000001E-2</v>
      </c>
      <c r="DU56">
        <v>0</v>
      </c>
      <c r="DV56">
        <v>2.3235000000000001</v>
      </c>
      <c r="DW56">
        <v>0</v>
      </c>
      <c r="DX56">
        <v>17344.2</v>
      </c>
      <c r="DY56">
        <v>13302.8</v>
      </c>
      <c r="DZ56">
        <v>36.561999999999998</v>
      </c>
      <c r="EA56">
        <v>38.75</v>
      </c>
      <c r="EB56">
        <v>36.936999999999998</v>
      </c>
      <c r="EC56">
        <v>37.5</v>
      </c>
      <c r="ED56">
        <v>36.875</v>
      </c>
      <c r="EE56">
        <v>1459.41</v>
      </c>
      <c r="EF56">
        <v>40.5</v>
      </c>
      <c r="EG56">
        <v>0</v>
      </c>
      <c r="EH56">
        <v>2334.1999998092651</v>
      </c>
      <c r="EI56">
        <v>0</v>
      </c>
      <c r="EJ56">
        <v>2.5268359999999999</v>
      </c>
      <c r="EK56">
        <v>-0.83893076767777663</v>
      </c>
      <c r="EL56">
        <v>42.576923553702677</v>
      </c>
      <c r="EM56">
        <v>17396.004000000001</v>
      </c>
      <c r="EN56">
        <v>15</v>
      </c>
      <c r="EO56">
        <v>1657772717</v>
      </c>
      <c r="EP56" t="s">
        <v>520</v>
      </c>
      <c r="EQ56">
        <v>1657772717</v>
      </c>
      <c r="ER56">
        <v>1657696036.5999999</v>
      </c>
      <c r="ES56">
        <v>34</v>
      </c>
      <c r="ET56">
        <v>0.70099999999999996</v>
      </c>
      <c r="EU56">
        <v>3.0000000000000001E-3</v>
      </c>
      <c r="EV56">
        <v>11.884</v>
      </c>
      <c r="EW56">
        <v>1.349</v>
      </c>
      <c r="EX56">
        <v>600</v>
      </c>
      <c r="EY56">
        <v>19</v>
      </c>
      <c r="EZ56">
        <v>0.14000000000000001</v>
      </c>
      <c r="FA56">
        <v>0.02</v>
      </c>
      <c r="FB56">
        <v>-20.43657073170732</v>
      </c>
      <c r="FC56">
        <v>2.0924801393728631</v>
      </c>
      <c r="FD56">
        <v>0.21527552990879709</v>
      </c>
      <c r="FE56">
        <v>0</v>
      </c>
      <c r="FF56">
        <v>3.6668485365853658</v>
      </c>
      <c r="FG56">
        <v>0.14158076655052429</v>
      </c>
      <c r="FH56">
        <v>1.6408300332747351E-2</v>
      </c>
      <c r="FI56">
        <v>1</v>
      </c>
      <c r="FJ56">
        <v>1</v>
      </c>
      <c r="FK56">
        <v>2</v>
      </c>
      <c r="FL56" t="s">
        <v>408</v>
      </c>
      <c r="FM56">
        <v>3.1780499999999998</v>
      </c>
      <c r="FN56">
        <v>2.7692199999999998</v>
      </c>
      <c r="FO56">
        <v>0.13134100000000001</v>
      </c>
      <c r="FP56">
        <v>0.13703199999999999</v>
      </c>
      <c r="FQ56">
        <v>0.109262</v>
      </c>
      <c r="FR56">
        <v>0.102199</v>
      </c>
      <c r="FS56">
        <v>27372.1</v>
      </c>
      <c r="FT56">
        <v>21400</v>
      </c>
      <c r="FU56">
        <v>29582</v>
      </c>
      <c r="FV56">
        <v>24249.1</v>
      </c>
      <c r="FW56">
        <v>34083.300000000003</v>
      </c>
      <c r="FX56">
        <v>31794.799999999999</v>
      </c>
      <c r="FY56">
        <v>42061.9</v>
      </c>
      <c r="FZ56">
        <v>39568.300000000003</v>
      </c>
      <c r="GA56">
        <v>2.1742499999999998</v>
      </c>
      <c r="GB56">
        <v>1.89578</v>
      </c>
      <c r="GC56">
        <v>0.134218</v>
      </c>
      <c r="GD56">
        <v>0</v>
      </c>
      <c r="GE56">
        <v>24.483000000000001</v>
      </c>
      <c r="GF56">
        <v>999.9</v>
      </c>
      <c r="GG56">
        <v>52.1</v>
      </c>
      <c r="GH56">
        <v>31.3</v>
      </c>
      <c r="GI56">
        <v>23.620100000000001</v>
      </c>
      <c r="GJ56">
        <v>33.8401</v>
      </c>
      <c r="GK56">
        <v>39.158700000000003</v>
      </c>
      <c r="GL56">
        <v>1</v>
      </c>
      <c r="GM56">
        <v>7.6371900000000003E-3</v>
      </c>
      <c r="GN56">
        <v>0.21712400000000001</v>
      </c>
      <c r="GO56">
        <v>20.269100000000002</v>
      </c>
      <c r="GP56">
        <v>5.2237299999999998</v>
      </c>
      <c r="GQ56">
        <v>11.908099999999999</v>
      </c>
      <c r="GR56">
        <v>4.9639499999999996</v>
      </c>
      <c r="GS56">
        <v>3.29135</v>
      </c>
      <c r="GT56">
        <v>9999</v>
      </c>
      <c r="GU56">
        <v>9999</v>
      </c>
      <c r="GV56">
        <v>9999</v>
      </c>
      <c r="GW56">
        <v>999.9</v>
      </c>
      <c r="GX56">
        <v>1.8768400000000001</v>
      </c>
      <c r="GY56">
        <v>1.87517</v>
      </c>
      <c r="GZ56">
        <v>1.87381</v>
      </c>
      <c r="HA56">
        <v>1.8730199999999999</v>
      </c>
      <c r="HB56">
        <v>1.8745400000000001</v>
      </c>
      <c r="HC56">
        <v>1.86951</v>
      </c>
      <c r="HD56">
        <v>1.87365</v>
      </c>
      <c r="HE56">
        <v>1.8788</v>
      </c>
      <c r="HF56">
        <v>0</v>
      </c>
      <c r="HG56">
        <v>0</v>
      </c>
      <c r="HH56">
        <v>0</v>
      </c>
      <c r="HI56">
        <v>0</v>
      </c>
      <c r="HJ56" t="s">
        <v>402</v>
      </c>
      <c r="HK56" t="s">
        <v>403</v>
      </c>
      <c r="HL56" t="s">
        <v>404</v>
      </c>
      <c r="HM56" t="s">
        <v>405</v>
      </c>
      <c r="HN56" t="s">
        <v>405</v>
      </c>
      <c r="HO56" t="s">
        <v>404</v>
      </c>
      <c r="HP56">
        <v>0</v>
      </c>
      <c r="HQ56">
        <v>100</v>
      </c>
      <c r="HR56">
        <v>100</v>
      </c>
      <c r="HS56">
        <v>11.884</v>
      </c>
      <c r="HT56">
        <v>1.7853000000000001</v>
      </c>
      <c r="HU56">
        <v>6.7810908504508616</v>
      </c>
      <c r="HV56">
        <v>1.0206238100444329E-2</v>
      </c>
      <c r="HW56">
        <v>-5.3534552000986537E-6</v>
      </c>
      <c r="HX56">
        <v>1.2259479288304689E-9</v>
      </c>
      <c r="HY56">
        <v>0.68597615408841806</v>
      </c>
      <c r="HZ56">
        <v>6.7986658236529288E-2</v>
      </c>
      <c r="IA56">
        <v>-1.48167319548361E-3</v>
      </c>
      <c r="IB56">
        <v>3.6941082955141072E-5</v>
      </c>
      <c r="IC56">
        <v>-1</v>
      </c>
      <c r="ID56">
        <v>1969</v>
      </c>
      <c r="IE56">
        <v>0</v>
      </c>
      <c r="IF56">
        <v>20</v>
      </c>
      <c r="IG56">
        <v>2.5</v>
      </c>
      <c r="IH56">
        <v>1277.5999999999999</v>
      </c>
      <c r="II56">
        <v>1.4489700000000001</v>
      </c>
      <c r="IJ56">
        <v>2.4523899999999998</v>
      </c>
      <c r="IK56">
        <v>1.42578</v>
      </c>
      <c r="IL56">
        <v>2.2802699999999998</v>
      </c>
      <c r="IM56">
        <v>1.5478499999999999</v>
      </c>
      <c r="IN56">
        <v>2.31934</v>
      </c>
      <c r="IO56">
        <v>33.805700000000002</v>
      </c>
      <c r="IP56">
        <v>14.78</v>
      </c>
      <c r="IQ56">
        <v>18</v>
      </c>
      <c r="IR56">
        <v>632.64499999999998</v>
      </c>
      <c r="IS56">
        <v>436.41</v>
      </c>
      <c r="IT56">
        <v>24.9986</v>
      </c>
      <c r="IU56">
        <v>27.305199999999999</v>
      </c>
      <c r="IV56">
        <v>29.999700000000001</v>
      </c>
      <c r="IW56">
        <v>27.1783</v>
      </c>
      <c r="IX56">
        <v>27.100100000000001</v>
      </c>
      <c r="IY56">
        <v>29.036999999999999</v>
      </c>
      <c r="IZ56">
        <v>21.924800000000001</v>
      </c>
      <c r="JA56">
        <v>64.266300000000001</v>
      </c>
      <c r="JB56">
        <v>25</v>
      </c>
      <c r="JC56">
        <v>600</v>
      </c>
      <c r="JD56">
        <v>18.662600000000001</v>
      </c>
      <c r="JE56">
        <v>98.106499999999997</v>
      </c>
      <c r="JF56">
        <v>100.664</v>
      </c>
    </row>
    <row r="57" spans="1:266" x14ac:dyDescent="0.2">
      <c r="A57">
        <v>41</v>
      </c>
      <c r="B57">
        <v>1657772793</v>
      </c>
      <c r="C57">
        <v>6282</v>
      </c>
      <c r="D57" t="s">
        <v>521</v>
      </c>
      <c r="E57" t="s">
        <v>522</v>
      </c>
      <c r="F57" t="s">
        <v>394</v>
      </c>
      <c r="H57" t="s">
        <v>395</v>
      </c>
      <c r="I57" t="s">
        <v>396</v>
      </c>
      <c r="J57" t="s">
        <v>494</v>
      </c>
      <c r="K57">
        <v>1657772793</v>
      </c>
      <c r="L57">
        <f t="shared" si="46"/>
        <v>3.9701248898681334E-3</v>
      </c>
      <c r="M57">
        <f t="shared" si="47"/>
        <v>3.9701248898681336</v>
      </c>
      <c r="N57">
        <f t="shared" si="48"/>
        <v>17.418431378317958</v>
      </c>
      <c r="O57">
        <f t="shared" si="49"/>
        <v>779.60699999999997</v>
      </c>
      <c r="P57">
        <f t="shared" si="50"/>
        <v>672.71802045727895</v>
      </c>
      <c r="Q57">
        <f t="shared" si="51"/>
        <v>68.15724628589615</v>
      </c>
      <c r="R57">
        <f t="shared" si="52"/>
        <v>78.986833545932981</v>
      </c>
      <c r="S57">
        <f t="shared" si="53"/>
        <v>0.32571685879337481</v>
      </c>
      <c r="T57">
        <f t="shared" si="54"/>
        <v>2.1451627423804203</v>
      </c>
      <c r="U57">
        <f t="shared" si="55"/>
        <v>0.30052640914011036</v>
      </c>
      <c r="V57">
        <f t="shared" si="56"/>
        <v>0.18992965711822368</v>
      </c>
      <c r="W57">
        <f t="shared" si="57"/>
        <v>241.74494999999996</v>
      </c>
      <c r="X57">
        <f t="shared" si="58"/>
        <v>26.526203047918631</v>
      </c>
      <c r="Y57">
        <f t="shared" si="59"/>
        <v>26.526203047918631</v>
      </c>
      <c r="Z57">
        <f t="shared" si="60"/>
        <v>3.4807629001321714</v>
      </c>
      <c r="AA57">
        <f t="shared" si="61"/>
        <v>64.590460386773202</v>
      </c>
      <c r="AB57">
        <f t="shared" si="62"/>
        <v>2.1797070039440998</v>
      </c>
      <c r="AC57">
        <f t="shared" si="63"/>
        <v>3.3746577914011255</v>
      </c>
      <c r="AD57">
        <f t="shared" si="64"/>
        <v>1.3010558961880716</v>
      </c>
      <c r="AE57">
        <f t="shared" si="65"/>
        <v>-175.08250764318467</v>
      </c>
      <c r="AF57">
        <f t="shared" si="66"/>
        <v>-60.624089708604991</v>
      </c>
      <c r="AG57">
        <f t="shared" si="67"/>
        <v>-6.0542506558934068</v>
      </c>
      <c r="AH57">
        <f t="shared" si="68"/>
        <v>-1.589800768311278E-2</v>
      </c>
      <c r="AI57">
        <v>0</v>
      </c>
      <c r="AJ57">
        <v>0</v>
      </c>
      <c r="AK57">
        <f t="shared" si="69"/>
        <v>1</v>
      </c>
      <c r="AL57">
        <f t="shared" si="70"/>
        <v>0</v>
      </c>
      <c r="AM57">
        <f t="shared" si="71"/>
        <v>31732.704676793601</v>
      </c>
      <c r="AN57" t="s">
        <v>398</v>
      </c>
      <c r="AO57" t="s">
        <v>398</v>
      </c>
      <c r="AP57">
        <v>0</v>
      </c>
      <c r="AQ57">
        <v>0</v>
      </c>
      <c r="AR57" t="e">
        <f t="shared" si="72"/>
        <v>#DIV/0!</v>
      </c>
      <c r="AS57">
        <v>0</v>
      </c>
      <c r="AT57" t="s">
        <v>398</v>
      </c>
      <c r="AU57" t="s">
        <v>398</v>
      </c>
      <c r="AV57">
        <v>0</v>
      </c>
      <c r="AW57">
        <v>0</v>
      </c>
      <c r="AX57" t="e">
        <f t="shared" si="73"/>
        <v>#DIV/0!</v>
      </c>
      <c r="AY57">
        <v>0.5</v>
      </c>
      <c r="AZ57">
        <f t="shared" si="74"/>
        <v>1261.2149999999999</v>
      </c>
      <c r="BA57">
        <f t="shared" si="75"/>
        <v>17.418431378317958</v>
      </c>
      <c r="BB57" t="e">
        <f t="shared" si="76"/>
        <v>#DIV/0!</v>
      </c>
      <c r="BC57">
        <f t="shared" si="77"/>
        <v>1.3810834297338646E-2</v>
      </c>
      <c r="BD57" t="e">
        <f t="shared" si="78"/>
        <v>#DIV/0!</v>
      </c>
      <c r="BE57" t="e">
        <f t="shared" si="79"/>
        <v>#DIV/0!</v>
      </c>
      <c r="BF57" t="s">
        <v>398</v>
      </c>
      <c r="BG57">
        <v>0</v>
      </c>
      <c r="BH57" t="e">
        <f t="shared" si="80"/>
        <v>#DIV/0!</v>
      </c>
      <c r="BI57" t="e">
        <f t="shared" si="81"/>
        <v>#DIV/0!</v>
      </c>
      <c r="BJ57" t="e">
        <f t="shared" si="82"/>
        <v>#DIV/0!</v>
      </c>
      <c r="BK57" t="e">
        <f t="shared" si="83"/>
        <v>#DIV/0!</v>
      </c>
      <c r="BL57" t="e">
        <f t="shared" si="84"/>
        <v>#DIV/0!</v>
      </c>
      <c r="BM57" t="e">
        <f t="shared" si="85"/>
        <v>#DIV/0!</v>
      </c>
      <c r="BN57" t="e">
        <f t="shared" si="86"/>
        <v>#DIV/0!</v>
      </c>
      <c r="BO57" t="e">
        <f t="shared" si="87"/>
        <v>#DIV/0!</v>
      </c>
      <c r="BP57">
        <v>14</v>
      </c>
      <c r="BQ57">
        <v>300</v>
      </c>
      <c r="BR57">
        <v>300</v>
      </c>
      <c r="BS57">
        <v>300</v>
      </c>
      <c r="BT57">
        <v>10454.299999999999</v>
      </c>
      <c r="BU57">
        <v>902.71</v>
      </c>
      <c r="BV57">
        <v>-7.3724300000000001E-3</v>
      </c>
      <c r="BW57">
        <v>-3.13</v>
      </c>
      <c r="BX57" t="s">
        <v>398</v>
      </c>
      <c r="BY57" t="s">
        <v>398</v>
      </c>
      <c r="BZ57" t="s">
        <v>398</v>
      </c>
      <c r="CA57" t="s">
        <v>398</v>
      </c>
      <c r="CB57" t="s">
        <v>398</v>
      </c>
      <c r="CC57" t="s">
        <v>398</v>
      </c>
      <c r="CD57" t="s">
        <v>398</v>
      </c>
      <c r="CE57" t="s">
        <v>398</v>
      </c>
      <c r="CF57" t="s">
        <v>398</v>
      </c>
      <c r="CG57" t="s">
        <v>398</v>
      </c>
      <c r="CH57">
        <f t="shared" si="88"/>
        <v>1500</v>
      </c>
      <c r="CI57">
        <f t="shared" si="89"/>
        <v>1261.2149999999999</v>
      </c>
      <c r="CJ57">
        <f t="shared" si="90"/>
        <v>0.84080999999999995</v>
      </c>
      <c r="CK57">
        <f t="shared" si="91"/>
        <v>0.16116329999999998</v>
      </c>
      <c r="CL57">
        <v>6</v>
      </c>
      <c r="CM57">
        <v>0.5</v>
      </c>
      <c r="CN57" t="s">
        <v>399</v>
      </c>
      <c r="CO57">
        <v>2</v>
      </c>
      <c r="CP57">
        <v>1657772793</v>
      </c>
      <c r="CQ57">
        <v>779.60699999999997</v>
      </c>
      <c r="CR57">
        <v>800.11099999999999</v>
      </c>
      <c r="CS57">
        <v>21.5139</v>
      </c>
      <c r="CT57">
        <v>17.631</v>
      </c>
      <c r="CU57">
        <v>766.50900000000001</v>
      </c>
      <c r="CV57">
        <v>19.777100000000001</v>
      </c>
      <c r="CW57">
        <v>600.28</v>
      </c>
      <c r="CX57">
        <v>101.21599999999999</v>
      </c>
      <c r="CY57">
        <v>0.100219</v>
      </c>
      <c r="CZ57">
        <v>26.001999999999999</v>
      </c>
      <c r="DA57">
        <v>26.258800000000001</v>
      </c>
      <c r="DB57">
        <v>999.9</v>
      </c>
      <c r="DC57">
        <v>0</v>
      </c>
      <c r="DD57">
        <v>0</v>
      </c>
      <c r="DE57">
        <v>5985</v>
      </c>
      <c r="DF57">
        <v>0</v>
      </c>
      <c r="DG57">
        <v>1631.24</v>
      </c>
      <c r="DH57">
        <v>-20.889299999999999</v>
      </c>
      <c r="DI57">
        <v>796.35400000000004</v>
      </c>
      <c r="DJ57">
        <v>814.471</v>
      </c>
      <c r="DK57">
        <v>3.88293</v>
      </c>
      <c r="DL57">
        <v>800.11099999999999</v>
      </c>
      <c r="DM57">
        <v>17.631</v>
      </c>
      <c r="DN57">
        <v>2.1775500000000001</v>
      </c>
      <c r="DO57">
        <v>1.78454</v>
      </c>
      <c r="DP57">
        <v>18.798100000000002</v>
      </c>
      <c r="DQ57">
        <v>15.651999999999999</v>
      </c>
      <c r="DR57">
        <v>1500</v>
      </c>
      <c r="DS57">
        <v>0.973001</v>
      </c>
      <c r="DT57">
        <v>2.69987E-2</v>
      </c>
      <c r="DU57">
        <v>0</v>
      </c>
      <c r="DV57">
        <v>2.1715</v>
      </c>
      <c r="DW57">
        <v>0</v>
      </c>
      <c r="DX57">
        <v>17486</v>
      </c>
      <c r="DY57">
        <v>13303.6</v>
      </c>
      <c r="DZ57">
        <v>37.75</v>
      </c>
      <c r="EA57">
        <v>40.375</v>
      </c>
      <c r="EB57">
        <v>38.5</v>
      </c>
      <c r="EC57">
        <v>38.186999999999998</v>
      </c>
      <c r="ED57">
        <v>37.686999999999998</v>
      </c>
      <c r="EE57">
        <v>1459.5</v>
      </c>
      <c r="EF57">
        <v>40.5</v>
      </c>
      <c r="EG57">
        <v>0</v>
      </c>
      <c r="EH57">
        <v>2432</v>
      </c>
      <c r="EI57">
        <v>0</v>
      </c>
      <c r="EJ57">
        <v>2.4693961538461542</v>
      </c>
      <c r="EK57">
        <v>-0.200030770362638</v>
      </c>
      <c r="EL57">
        <v>1000.882052008213</v>
      </c>
      <c r="EM57">
        <v>17350.538461538461</v>
      </c>
      <c r="EN57">
        <v>15</v>
      </c>
      <c r="EO57">
        <v>1657772816</v>
      </c>
      <c r="EP57" t="s">
        <v>523</v>
      </c>
      <c r="EQ57">
        <v>1657772816</v>
      </c>
      <c r="ER57">
        <v>1657696036.5999999</v>
      </c>
      <c r="ES57">
        <v>35</v>
      </c>
      <c r="ET57">
        <v>0.30199999999999999</v>
      </c>
      <c r="EU57">
        <v>3.0000000000000001E-3</v>
      </c>
      <c r="EV57">
        <v>13.098000000000001</v>
      </c>
      <c r="EW57">
        <v>1.349</v>
      </c>
      <c r="EX57">
        <v>800</v>
      </c>
      <c r="EY57">
        <v>19</v>
      </c>
      <c r="EZ57">
        <v>0.12</v>
      </c>
      <c r="FA57">
        <v>0.02</v>
      </c>
      <c r="FB57">
        <v>-20.526421951219511</v>
      </c>
      <c r="FC57">
        <v>-1.6506564459930479</v>
      </c>
      <c r="FD57">
        <v>0.18002231909350161</v>
      </c>
      <c r="FE57">
        <v>0</v>
      </c>
      <c r="FF57">
        <v>3.946481463414635</v>
      </c>
      <c r="FG57">
        <v>-0.43415414634145721</v>
      </c>
      <c r="FH57">
        <v>4.3668973445237472E-2</v>
      </c>
      <c r="FI57">
        <v>1</v>
      </c>
      <c r="FJ57">
        <v>1</v>
      </c>
      <c r="FK57">
        <v>2</v>
      </c>
      <c r="FL57" t="s">
        <v>408</v>
      </c>
      <c r="FM57">
        <v>3.1783600000000001</v>
      </c>
      <c r="FN57">
        <v>2.7693599999999998</v>
      </c>
      <c r="FO57">
        <v>0.16137000000000001</v>
      </c>
      <c r="FP57">
        <v>0.16680300000000001</v>
      </c>
      <c r="FQ57">
        <v>0.10585600000000001</v>
      </c>
      <c r="FR57">
        <v>9.7767599999999996E-2</v>
      </c>
      <c r="FS57">
        <v>26433.3</v>
      </c>
      <c r="FT57">
        <v>20667.599999999999</v>
      </c>
      <c r="FU57">
        <v>29589.200000000001</v>
      </c>
      <c r="FV57">
        <v>24255.1</v>
      </c>
      <c r="FW57">
        <v>34224.699999999997</v>
      </c>
      <c r="FX57">
        <v>31962.7</v>
      </c>
      <c r="FY57">
        <v>42070.9</v>
      </c>
      <c r="FZ57">
        <v>39577.800000000003</v>
      </c>
      <c r="GA57">
        <v>2.1758500000000001</v>
      </c>
      <c r="GB57">
        <v>1.8968</v>
      </c>
      <c r="GC57">
        <v>0.12829199999999999</v>
      </c>
      <c r="GD57">
        <v>0</v>
      </c>
      <c r="GE57">
        <v>24.154599999999999</v>
      </c>
      <c r="GF57">
        <v>999.9</v>
      </c>
      <c r="GG57">
        <v>51.4</v>
      </c>
      <c r="GH57">
        <v>31.2</v>
      </c>
      <c r="GI57">
        <v>23.1721</v>
      </c>
      <c r="GJ57">
        <v>34.080100000000002</v>
      </c>
      <c r="GK57">
        <v>38.245199999999997</v>
      </c>
      <c r="GL57">
        <v>1</v>
      </c>
      <c r="GM57">
        <v>-5.15498E-3</v>
      </c>
      <c r="GN57">
        <v>5.3632899999999997E-2</v>
      </c>
      <c r="GO57">
        <v>20.27</v>
      </c>
      <c r="GP57">
        <v>5.2279200000000001</v>
      </c>
      <c r="GQ57">
        <v>11.908099999999999</v>
      </c>
      <c r="GR57">
        <v>4.9637000000000002</v>
      </c>
      <c r="GS57">
        <v>3.2919999999999998</v>
      </c>
      <c r="GT57">
        <v>9999</v>
      </c>
      <c r="GU57">
        <v>9999</v>
      </c>
      <c r="GV57">
        <v>9999</v>
      </c>
      <c r="GW57">
        <v>999.9</v>
      </c>
      <c r="GX57">
        <v>1.87683</v>
      </c>
      <c r="GY57">
        <v>1.8751500000000001</v>
      </c>
      <c r="GZ57">
        <v>1.8738300000000001</v>
      </c>
      <c r="HA57">
        <v>1.8730100000000001</v>
      </c>
      <c r="HB57">
        <v>1.8745400000000001</v>
      </c>
      <c r="HC57">
        <v>1.86951</v>
      </c>
      <c r="HD57">
        <v>1.8736600000000001</v>
      </c>
      <c r="HE57">
        <v>1.8788100000000001</v>
      </c>
      <c r="HF57">
        <v>0</v>
      </c>
      <c r="HG57">
        <v>0</v>
      </c>
      <c r="HH57">
        <v>0</v>
      </c>
      <c r="HI57">
        <v>0</v>
      </c>
      <c r="HJ57" t="s">
        <v>402</v>
      </c>
      <c r="HK57" t="s">
        <v>403</v>
      </c>
      <c r="HL57" t="s">
        <v>404</v>
      </c>
      <c r="HM57" t="s">
        <v>405</v>
      </c>
      <c r="HN57" t="s">
        <v>405</v>
      </c>
      <c r="HO57" t="s">
        <v>404</v>
      </c>
      <c r="HP57">
        <v>0</v>
      </c>
      <c r="HQ57">
        <v>100</v>
      </c>
      <c r="HR57">
        <v>100</v>
      </c>
      <c r="HS57">
        <v>13.098000000000001</v>
      </c>
      <c r="HT57">
        <v>1.7367999999999999</v>
      </c>
      <c r="HU57">
        <v>7.4824632326987626</v>
      </c>
      <c r="HV57">
        <v>1.0206238100444329E-2</v>
      </c>
      <c r="HW57">
        <v>-5.3534552000986537E-6</v>
      </c>
      <c r="HX57">
        <v>1.2259479288304689E-9</v>
      </c>
      <c r="HY57">
        <v>0.68597615408841806</v>
      </c>
      <c r="HZ57">
        <v>6.7986658236529288E-2</v>
      </c>
      <c r="IA57">
        <v>-1.48167319548361E-3</v>
      </c>
      <c r="IB57">
        <v>3.6941082955141072E-5</v>
      </c>
      <c r="IC57">
        <v>-1</v>
      </c>
      <c r="ID57">
        <v>1969</v>
      </c>
      <c r="IE57">
        <v>0</v>
      </c>
      <c r="IF57">
        <v>20</v>
      </c>
      <c r="IG57">
        <v>1.3</v>
      </c>
      <c r="IH57">
        <v>1279.3</v>
      </c>
      <c r="II57">
        <v>1.8359399999999999</v>
      </c>
      <c r="IJ57">
        <v>2.4511699999999998</v>
      </c>
      <c r="IK57">
        <v>1.42578</v>
      </c>
      <c r="IL57">
        <v>2.2790499999999998</v>
      </c>
      <c r="IM57">
        <v>1.5478499999999999</v>
      </c>
      <c r="IN57">
        <v>2.2839399999999999</v>
      </c>
      <c r="IO57">
        <v>33.670499999999997</v>
      </c>
      <c r="IP57">
        <v>14.7537</v>
      </c>
      <c r="IQ57">
        <v>18</v>
      </c>
      <c r="IR57">
        <v>632.67399999999998</v>
      </c>
      <c r="IS57">
        <v>436.19600000000003</v>
      </c>
      <c r="IT57">
        <v>24.998699999999999</v>
      </c>
      <c r="IU57">
        <v>27.142900000000001</v>
      </c>
      <c r="IV57">
        <v>29.999400000000001</v>
      </c>
      <c r="IW57">
        <v>27.070499999999999</v>
      </c>
      <c r="IX57">
        <v>26.994299999999999</v>
      </c>
      <c r="IY57">
        <v>36.752899999999997</v>
      </c>
      <c r="IZ57">
        <v>25.558199999999999</v>
      </c>
      <c r="JA57">
        <v>63.854100000000003</v>
      </c>
      <c r="JB57">
        <v>25</v>
      </c>
      <c r="JC57">
        <v>800</v>
      </c>
      <c r="JD57">
        <v>17.755400000000002</v>
      </c>
      <c r="JE57">
        <v>98.128600000000006</v>
      </c>
      <c r="JF57">
        <v>100.68899999999999</v>
      </c>
    </row>
    <row r="58" spans="1:266" x14ac:dyDescent="0.2">
      <c r="A58">
        <v>42</v>
      </c>
      <c r="B58">
        <v>1657772892</v>
      </c>
      <c r="C58">
        <v>6381</v>
      </c>
      <c r="D58" t="s">
        <v>524</v>
      </c>
      <c r="E58" t="s">
        <v>525</v>
      </c>
      <c r="F58" t="s">
        <v>394</v>
      </c>
      <c r="H58" t="s">
        <v>395</v>
      </c>
      <c r="I58" t="s">
        <v>396</v>
      </c>
      <c r="J58" t="s">
        <v>494</v>
      </c>
      <c r="K58">
        <v>1657772892</v>
      </c>
      <c r="L58">
        <f t="shared" si="46"/>
        <v>3.9717570944196694E-3</v>
      </c>
      <c r="M58">
        <f t="shared" si="47"/>
        <v>3.9717570944196696</v>
      </c>
      <c r="N58">
        <f t="shared" si="48"/>
        <v>17.871439102112735</v>
      </c>
      <c r="O58">
        <f t="shared" si="49"/>
        <v>978.25299999999993</v>
      </c>
      <c r="P58">
        <f t="shared" si="50"/>
        <v>863.42836016987383</v>
      </c>
      <c r="Q58">
        <f t="shared" si="51"/>
        <v>87.47499436626309</v>
      </c>
      <c r="R58">
        <f t="shared" si="52"/>
        <v>99.108020550707977</v>
      </c>
      <c r="S58">
        <f t="shared" si="53"/>
        <v>0.3211907774018915</v>
      </c>
      <c r="T58">
        <f t="shared" si="54"/>
        <v>2.1501604311126759</v>
      </c>
      <c r="U58">
        <f t="shared" si="55"/>
        <v>0.29671966269935068</v>
      </c>
      <c r="V58">
        <f t="shared" si="56"/>
        <v>0.18749281197764212</v>
      </c>
      <c r="W58">
        <f t="shared" si="57"/>
        <v>241.73696999999999</v>
      </c>
      <c r="X58">
        <f t="shared" si="58"/>
        <v>26.894291840864184</v>
      </c>
      <c r="Y58">
        <f t="shared" si="59"/>
        <v>26.894291840864184</v>
      </c>
      <c r="Z58">
        <f t="shared" si="60"/>
        <v>3.5569985959836221</v>
      </c>
      <c r="AA58">
        <f t="shared" si="61"/>
        <v>64.932555097896156</v>
      </c>
      <c r="AB58">
        <f t="shared" si="62"/>
        <v>2.2396874942519998</v>
      </c>
      <c r="AC58">
        <f t="shared" si="63"/>
        <v>3.4492520598878551</v>
      </c>
      <c r="AD58">
        <f t="shared" si="64"/>
        <v>1.3173111017316224</v>
      </c>
      <c r="AE58">
        <f t="shared" si="65"/>
        <v>-175.15448786390741</v>
      </c>
      <c r="AF58">
        <f t="shared" si="66"/>
        <v>-60.543782494859798</v>
      </c>
      <c r="AG58">
        <f t="shared" si="67"/>
        <v>-6.0545209278302403</v>
      </c>
      <c r="AH58">
        <f t="shared" si="68"/>
        <v>-1.582128659747184E-2</v>
      </c>
      <c r="AI58">
        <v>0</v>
      </c>
      <c r="AJ58">
        <v>0</v>
      </c>
      <c r="AK58">
        <f t="shared" si="69"/>
        <v>1</v>
      </c>
      <c r="AL58">
        <f t="shared" si="70"/>
        <v>0</v>
      </c>
      <c r="AM58">
        <f t="shared" si="71"/>
        <v>31822.466722940106</v>
      </c>
      <c r="AN58" t="s">
        <v>398</v>
      </c>
      <c r="AO58" t="s">
        <v>398</v>
      </c>
      <c r="AP58">
        <v>0</v>
      </c>
      <c r="AQ58">
        <v>0</v>
      </c>
      <c r="AR58" t="e">
        <f t="shared" si="72"/>
        <v>#DIV/0!</v>
      </c>
      <c r="AS58">
        <v>0</v>
      </c>
      <c r="AT58" t="s">
        <v>398</v>
      </c>
      <c r="AU58" t="s">
        <v>398</v>
      </c>
      <c r="AV58">
        <v>0</v>
      </c>
      <c r="AW58">
        <v>0</v>
      </c>
      <c r="AX58" t="e">
        <f t="shared" si="73"/>
        <v>#DIV/0!</v>
      </c>
      <c r="AY58">
        <v>0.5</v>
      </c>
      <c r="AZ58">
        <f t="shared" si="74"/>
        <v>1261.173</v>
      </c>
      <c r="BA58">
        <f t="shared" si="75"/>
        <v>17.871439102112735</v>
      </c>
      <c r="BB58" t="e">
        <f t="shared" si="76"/>
        <v>#DIV/0!</v>
      </c>
      <c r="BC58">
        <f t="shared" si="77"/>
        <v>1.4170489775877485E-2</v>
      </c>
      <c r="BD58" t="e">
        <f t="shared" si="78"/>
        <v>#DIV/0!</v>
      </c>
      <c r="BE58" t="e">
        <f t="shared" si="79"/>
        <v>#DIV/0!</v>
      </c>
      <c r="BF58" t="s">
        <v>398</v>
      </c>
      <c r="BG58">
        <v>0</v>
      </c>
      <c r="BH58" t="e">
        <f t="shared" si="80"/>
        <v>#DIV/0!</v>
      </c>
      <c r="BI58" t="e">
        <f t="shared" si="81"/>
        <v>#DIV/0!</v>
      </c>
      <c r="BJ58" t="e">
        <f t="shared" si="82"/>
        <v>#DIV/0!</v>
      </c>
      <c r="BK58" t="e">
        <f t="shared" si="83"/>
        <v>#DIV/0!</v>
      </c>
      <c r="BL58" t="e">
        <f t="shared" si="84"/>
        <v>#DIV/0!</v>
      </c>
      <c r="BM58" t="e">
        <f t="shared" si="85"/>
        <v>#DIV/0!</v>
      </c>
      <c r="BN58" t="e">
        <f t="shared" si="86"/>
        <v>#DIV/0!</v>
      </c>
      <c r="BO58" t="e">
        <f t="shared" si="87"/>
        <v>#DIV/0!</v>
      </c>
      <c r="BP58">
        <v>14</v>
      </c>
      <c r="BQ58">
        <v>300</v>
      </c>
      <c r="BR58">
        <v>300</v>
      </c>
      <c r="BS58">
        <v>300</v>
      </c>
      <c r="BT58">
        <v>10454.299999999999</v>
      </c>
      <c r="BU58">
        <v>902.71</v>
      </c>
      <c r="BV58">
        <v>-7.3724300000000001E-3</v>
      </c>
      <c r="BW58">
        <v>-3.13</v>
      </c>
      <c r="BX58" t="s">
        <v>398</v>
      </c>
      <c r="BY58" t="s">
        <v>398</v>
      </c>
      <c r="BZ58" t="s">
        <v>398</v>
      </c>
      <c r="CA58" t="s">
        <v>398</v>
      </c>
      <c r="CB58" t="s">
        <v>398</v>
      </c>
      <c r="CC58" t="s">
        <v>398</v>
      </c>
      <c r="CD58" t="s">
        <v>398</v>
      </c>
      <c r="CE58" t="s">
        <v>398</v>
      </c>
      <c r="CF58" t="s">
        <v>398</v>
      </c>
      <c r="CG58" t="s">
        <v>398</v>
      </c>
      <c r="CH58">
        <f t="shared" si="88"/>
        <v>1499.95</v>
      </c>
      <c r="CI58">
        <f t="shared" si="89"/>
        <v>1261.173</v>
      </c>
      <c r="CJ58">
        <f t="shared" si="90"/>
        <v>0.84081002700090002</v>
      </c>
      <c r="CK58">
        <f t="shared" si="91"/>
        <v>0.16116335211173705</v>
      </c>
      <c r="CL58">
        <v>6</v>
      </c>
      <c r="CM58">
        <v>0.5</v>
      </c>
      <c r="CN58" t="s">
        <v>399</v>
      </c>
      <c r="CO58">
        <v>2</v>
      </c>
      <c r="CP58">
        <v>1657772892</v>
      </c>
      <c r="CQ58">
        <v>978.25299999999993</v>
      </c>
      <c r="CR58">
        <v>1000</v>
      </c>
      <c r="CS58">
        <v>22.106999999999999</v>
      </c>
      <c r="CT58">
        <v>18.224799999999998</v>
      </c>
      <c r="CU58">
        <v>964.60699999999997</v>
      </c>
      <c r="CV58">
        <v>20.340299999999999</v>
      </c>
      <c r="CW58">
        <v>600.27099999999996</v>
      </c>
      <c r="CX58">
        <v>101.211</v>
      </c>
      <c r="CY58">
        <v>0.10023600000000001</v>
      </c>
      <c r="CZ58">
        <v>26.372</v>
      </c>
      <c r="DA58">
        <v>26.4117</v>
      </c>
      <c r="DB58">
        <v>999.9</v>
      </c>
      <c r="DC58">
        <v>0</v>
      </c>
      <c r="DD58">
        <v>0</v>
      </c>
      <c r="DE58">
        <v>6007.5</v>
      </c>
      <c r="DF58">
        <v>0</v>
      </c>
      <c r="DG58">
        <v>1632.62</v>
      </c>
      <c r="DH58">
        <v>-21.645</v>
      </c>
      <c r="DI58">
        <v>1000.47</v>
      </c>
      <c r="DJ58">
        <v>1018.56</v>
      </c>
      <c r="DK58">
        <v>3.8821699999999999</v>
      </c>
      <c r="DL58">
        <v>1000</v>
      </c>
      <c r="DM58">
        <v>18.224799999999998</v>
      </c>
      <c r="DN58">
        <v>2.23746</v>
      </c>
      <c r="DO58">
        <v>1.8445400000000001</v>
      </c>
      <c r="DP58">
        <v>19.2331</v>
      </c>
      <c r="DQ58">
        <v>16.1694</v>
      </c>
      <c r="DR58">
        <v>1499.95</v>
      </c>
      <c r="DS58">
        <v>0.97299599999999997</v>
      </c>
      <c r="DT58">
        <v>2.7003800000000001E-2</v>
      </c>
      <c r="DU58">
        <v>0</v>
      </c>
      <c r="DV58">
        <v>2.4836999999999998</v>
      </c>
      <c r="DW58">
        <v>0</v>
      </c>
      <c r="DX58">
        <v>17245.2</v>
      </c>
      <c r="DY58">
        <v>13303.1</v>
      </c>
      <c r="DZ58">
        <v>39.061999999999998</v>
      </c>
      <c r="EA58">
        <v>41.436999999999998</v>
      </c>
      <c r="EB58">
        <v>39.625</v>
      </c>
      <c r="EC58">
        <v>40.061999999999998</v>
      </c>
      <c r="ED58">
        <v>39</v>
      </c>
      <c r="EE58">
        <v>1459.45</v>
      </c>
      <c r="EF58">
        <v>40.5</v>
      </c>
      <c r="EG58">
        <v>0</v>
      </c>
      <c r="EH58">
        <v>2531</v>
      </c>
      <c r="EI58">
        <v>0</v>
      </c>
      <c r="EJ58">
        <v>2.4154239999999998</v>
      </c>
      <c r="EK58">
        <v>0.8112000345327961</v>
      </c>
      <c r="EL58">
        <v>-163.88461353384039</v>
      </c>
      <c r="EM58">
        <v>17243.232</v>
      </c>
      <c r="EN58">
        <v>15</v>
      </c>
      <c r="EO58">
        <v>1657772926.5</v>
      </c>
      <c r="EP58" t="s">
        <v>526</v>
      </c>
      <c r="EQ58">
        <v>1657772926.5</v>
      </c>
      <c r="ER58">
        <v>1657696036.5999999</v>
      </c>
      <c r="ES58">
        <v>36</v>
      </c>
      <c r="ET58">
        <v>-0.17399999999999999</v>
      </c>
      <c r="EU58">
        <v>3.0000000000000001E-3</v>
      </c>
      <c r="EV58">
        <v>13.646000000000001</v>
      </c>
      <c r="EW58">
        <v>1.349</v>
      </c>
      <c r="EX58">
        <v>1000</v>
      </c>
      <c r="EY58">
        <v>19</v>
      </c>
      <c r="EZ58">
        <v>0.12</v>
      </c>
      <c r="FA58">
        <v>0.02</v>
      </c>
      <c r="FB58">
        <v>-21.224912195121949</v>
      </c>
      <c r="FC58">
        <v>-2.9511052264808302</v>
      </c>
      <c r="FD58">
        <v>0.29867816286637078</v>
      </c>
      <c r="FE58">
        <v>0</v>
      </c>
      <c r="FF58">
        <v>3.8487819512195118</v>
      </c>
      <c r="FG58">
        <v>0.19465421602787891</v>
      </c>
      <c r="FH58">
        <v>2.0859349102338481E-2</v>
      </c>
      <c r="FI58">
        <v>1</v>
      </c>
      <c r="FJ58">
        <v>1</v>
      </c>
      <c r="FK58">
        <v>2</v>
      </c>
      <c r="FL58" t="s">
        <v>408</v>
      </c>
      <c r="FM58">
        <v>3.1784699999999999</v>
      </c>
      <c r="FN58">
        <v>2.7694899999999998</v>
      </c>
      <c r="FO58">
        <v>0.18779199999999999</v>
      </c>
      <c r="FP58">
        <v>0.193026</v>
      </c>
      <c r="FQ58">
        <v>0.108</v>
      </c>
      <c r="FR58">
        <v>0.10009899999999999</v>
      </c>
      <c r="FS58">
        <v>25604.6</v>
      </c>
      <c r="FT58">
        <v>20019.2</v>
      </c>
      <c r="FU58">
        <v>29593.1</v>
      </c>
      <c r="FV58">
        <v>24256.9</v>
      </c>
      <c r="FW58">
        <v>34145.1</v>
      </c>
      <c r="FX58">
        <v>31882.1</v>
      </c>
      <c r="FY58">
        <v>42075.1</v>
      </c>
      <c r="FZ58">
        <v>39580.800000000003</v>
      </c>
      <c r="GA58">
        <v>2.1772499999999999</v>
      </c>
      <c r="GB58">
        <v>1.9005799999999999</v>
      </c>
      <c r="GC58">
        <v>0.13258300000000001</v>
      </c>
      <c r="GD58">
        <v>0</v>
      </c>
      <c r="GE58">
        <v>24.237400000000001</v>
      </c>
      <c r="GF58">
        <v>999.9</v>
      </c>
      <c r="GG58">
        <v>51.4</v>
      </c>
      <c r="GH58">
        <v>31.2</v>
      </c>
      <c r="GI58">
        <v>23.174299999999999</v>
      </c>
      <c r="GJ58">
        <v>34.080100000000002</v>
      </c>
      <c r="GK58">
        <v>39.130600000000001</v>
      </c>
      <c r="GL58">
        <v>1</v>
      </c>
      <c r="GM58">
        <v>-1.31301E-2</v>
      </c>
      <c r="GN58">
        <v>9.9978200000000003E-2</v>
      </c>
      <c r="GO58">
        <v>20.27</v>
      </c>
      <c r="GP58">
        <v>5.22837</v>
      </c>
      <c r="GQ58">
        <v>11.908099999999999</v>
      </c>
      <c r="GR58">
        <v>4.9643499999999996</v>
      </c>
      <c r="GS58">
        <v>3.2919999999999998</v>
      </c>
      <c r="GT58">
        <v>9999</v>
      </c>
      <c r="GU58">
        <v>9999</v>
      </c>
      <c r="GV58">
        <v>9999</v>
      </c>
      <c r="GW58">
        <v>999.9</v>
      </c>
      <c r="GX58">
        <v>1.87683</v>
      </c>
      <c r="GY58">
        <v>1.8751500000000001</v>
      </c>
      <c r="GZ58">
        <v>1.87378</v>
      </c>
      <c r="HA58">
        <v>1.8729899999999999</v>
      </c>
      <c r="HB58">
        <v>1.87453</v>
      </c>
      <c r="HC58">
        <v>1.8694900000000001</v>
      </c>
      <c r="HD58">
        <v>1.8736600000000001</v>
      </c>
      <c r="HE58">
        <v>1.8788</v>
      </c>
      <c r="HF58">
        <v>0</v>
      </c>
      <c r="HG58">
        <v>0</v>
      </c>
      <c r="HH58">
        <v>0</v>
      </c>
      <c r="HI58">
        <v>0</v>
      </c>
      <c r="HJ58" t="s">
        <v>402</v>
      </c>
      <c r="HK58" t="s">
        <v>403</v>
      </c>
      <c r="HL58" t="s">
        <v>404</v>
      </c>
      <c r="HM58" t="s">
        <v>405</v>
      </c>
      <c r="HN58" t="s">
        <v>405</v>
      </c>
      <c r="HO58" t="s">
        <v>404</v>
      </c>
      <c r="HP58">
        <v>0</v>
      </c>
      <c r="HQ58">
        <v>100</v>
      </c>
      <c r="HR58">
        <v>100</v>
      </c>
      <c r="HS58">
        <v>13.646000000000001</v>
      </c>
      <c r="HT58">
        <v>1.7666999999999999</v>
      </c>
      <c r="HU58">
        <v>7.7841282579197957</v>
      </c>
      <c r="HV58">
        <v>1.0206238100444329E-2</v>
      </c>
      <c r="HW58">
        <v>-5.3534552000986537E-6</v>
      </c>
      <c r="HX58">
        <v>1.2259479288304689E-9</v>
      </c>
      <c r="HY58">
        <v>0.68597615408841806</v>
      </c>
      <c r="HZ58">
        <v>6.7986658236529288E-2</v>
      </c>
      <c r="IA58">
        <v>-1.48167319548361E-3</v>
      </c>
      <c r="IB58">
        <v>3.6941082955141072E-5</v>
      </c>
      <c r="IC58">
        <v>-1</v>
      </c>
      <c r="ID58">
        <v>1969</v>
      </c>
      <c r="IE58">
        <v>0</v>
      </c>
      <c r="IF58">
        <v>20</v>
      </c>
      <c r="IG58">
        <v>1.3</v>
      </c>
      <c r="IH58">
        <v>1280.9000000000001</v>
      </c>
      <c r="II58">
        <v>2.20947</v>
      </c>
      <c r="IJ58">
        <v>2.4230999999999998</v>
      </c>
      <c r="IK58">
        <v>1.42578</v>
      </c>
      <c r="IL58">
        <v>2.2802699999999998</v>
      </c>
      <c r="IM58">
        <v>1.5478499999999999</v>
      </c>
      <c r="IN58">
        <v>2.3571800000000001</v>
      </c>
      <c r="IO58">
        <v>33.602899999999998</v>
      </c>
      <c r="IP58">
        <v>14.744899999999999</v>
      </c>
      <c r="IQ58">
        <v>18</v>
      </c>
      <c r="IR58">
        <v>632.93200000000002</v>
      </c>
      <c r="IS58">
        <v>437.91699999999997</v>
      </c>
      <c r="IT58">
        <v>25.0016</v>
      </c>
      <c r="IU58">
        <v>27.0381</v>
      </c>
      <c r="IV58">
        <v>30.0001</v>
      </c>
      <c r="IW58">
        <v>26.998200000000001</v>
      </c>
      <c r="IX58">
        <v>26.933499999999999</v>
      </c>
      <c r="IY58">
        <v>44.245199999999997</v>
      </c>
      <c r="IZ58">
        <v>23.189299999999999</v>
      </c>
      <c r="JA58">
        <v>63.094499999999996</v>
      </c>
      <c r="JB58">
        <v>25</v>
      </c>
      <c r="JC58">
        <v>1000</v>
      </c>
      <c r="JD58">
        <v>18.233499999999999</v>
      </c>
      <c r="JE58">
        <v>98.139899999999997</v>
      </c>
      <c r="JF58">
        <v>100.696</v>
      </c>
    </row>
    <row r="59" spans="1:266" x14ac:dyDescent="0.2">
      <c r="A59">
        <v>43</v>
      </c>
      <c r="B59">
        <v>1657773002.5</v>
      </c>
      <c r="C59">
        <v>6491.5</v>
      </c>
      <c r="D59" t="s">
        <v>527</v>
      </c>
      <c r="E59" t="s">
        <v>528</v>
      </c>
      <c r="F59" t="s">
        <v>394</v>
      </c>
      <c r="H59" t="s">
        <v>395</v>
      </c>
      <c r="I59" t="s">
        <v>396</v>
      </c>
      <c r="J59" t="s">
        <v>494</v>
      </c>
      <c r="K59">
        <v>1657773002.5</v>
      </c>
      <c r="L59">
        <f t="shared" si="46"/>
        <v>3.9431583708123431E-3</v>
      </c>
      <c r="M59">
        <f t="shared" si="47"/>
        <v>3.943158370812343</v>
      </c>
      <c r="N59">
        <f t="shared" si="48"/>
        <v>18.165822472739396</v>
      </c>
      <c r="O59">
        <f t="shared" si="49"/>
        <v>1177.163</v>
      </c>
      <c r="P59">
        <f t="shared" si="50"/>
        <v>1059.6743898359553</v>
      </c>
      <c r="Q59">
        <f t="shared" si="51"/>
        <v>107.35584980134394</v>
      </c>
      <c r="R59">
        <f t="shared" si="52"/>
        <v>119.258647214512</v>
      </c>
      <c r="S59">
        <f t="shared" si="53"/>
        <v>0.32976792503426799</v>
      </c>
      <c r="T59">
        <f t="shared" si="54"/>
        <v>2.14874096635904</v>
      </c>
      <c r="U59">
        <f t="shared" si="55"/>
        <v>0.30401290771084816</v>
      </c>
      <c r="V59">
        <f t="shared" si="56"/>
        <v>0.19215415417848869</v>
      </c>
      <c r="W59">
        <f t="shared" si="57"/>
        <v>241.75350899999998</v>
      </c>
      <c r="X59">
        <f t="shared" si="58"/>
        <v>26.918527820199202</v>
      </c>
      <c r="Y59">
        <f t="shared" si="59"/>
        <v>26.918527820199202</v>
      </c>
      <c r="Z59">
        <f t="shared" si="60"/>
        <v>3.562068915573688</v>
      </c>
      <c r="AA59">
        <f t="shared" si="61"/>
        <v>66.219856491339499</v>
      </c>
      <c r="AB59">
        <f t="shared" si="62"/>
        <v>2.2859638943359997</v>
      </c>
      <c r="AC59">
        <f t="shared" si="63"/>
        <v>3.4520822234565958</v>
      </c>
      <c r="AD59">
        <f t="shared" si="64"/>
        <v>1.2761050212376883</v>
      </c>
      <c r="AE59">
        <f t="shared" si="65"/>
        <v>-173.89328415282432</v>
      </c>
      <c r="AF59">
        <f t="shared" si="66"/>
        <v>-61.70116355146191</v>
      </c>
      <c r="AG59">
        <f t="shared" si="67"/>
        <v>-6.1755168799406883</v>
      </c>
      <c r="AH59">
        <f t="shared" si="68"/>
        <v>-1.6455584226939379E-2</v>
      </c>
      <c r="AI59">
        <v>0</v>
      </c>
      <c r="AJ59">
        <v>0</v>
      </c>
      <c r="AK59">
        <f t="shared" si="69"/>
        <v>1</v>
      </c>
      <c r="AL59">
        <f t="shared" si="70"/>
        <v>0</v>
      </c>
      <c r="AM59">
        <f t="shared" si="71"/>
        <v>31784.423035043252</v>
      </c>
      <c r="AN59" t="s">
        <v>398</v>
      </c>
      <c r="AO59" t="s">
        <v>398</v>
      </c>
      <c r="AP59">
        <v>0</v>
      </c>
      <c r="AQ59">
        <v>0</v>
      </c>
      <c r="AR59" t="e">
        <f t="shared" si="72"/>
        <v>#DIV/0!</v>
      </c>
      <c r="AS59">
        <v>0</v>
      </c>
      <c r="AT59" t="s">
        <v>398</v>
      </c>
      <c r="AU59" t="s">
        <v>398</v>
      </c>
      <c r="AV59">
        <v>0</v>
      </c>
      <c r="AW59">
        <v>0</v>
      </c>
      <c r="AX59" t="e">
        <f t="shared" si="73"/>
        <v>#DIV/0!</v>
      </c>
      <c r="AY59">
        <v>0.5</v>
      </c>
      <c r="AZ59">
        <f t="shared" si="74"/>
        <v>1261.2572999999998</v>
      </c>
      <c r="BA59">
        <f t="shared" si="75"/>
        <v>18.165822472739396</v>
      </c>
      <c r="BB59" t="e">
        <f t="shared" si="76"/>
        <v>#DIV/0!</v>
      </c>
      <c r="BC59">
        <f t="shared" si="77"/>
        <v>1.4402947338928702E-2</v>
      </c>
      <c r="BD59" t="e">
        <f t="shared" si="78"/>
        <v>#DIV/0!</v>
      </c>
      <c r="BE59" t="e">
        <f t="shared" si="79"/>
        <v>#DIV/0!</v>
      </c>
      <c r="BF59" t="s">
        <v>398</v>
      </c>
      <c r="BG59">
        <v>0</v>
      </c>
      <c r="BH59" t="e">
        <f t="shared" si="80"/>
        <v>#DIV/0!</v>
      </c>
      <c r="BI59" t="e">
        <f t="shared" si="81"/>
        <v>#DIV/0!</v>
      </c>
      <c r="BJ59" t="e">
        <f t="shared" si="82"/>
        <v>#DIV/0!</v>
      </c>
      <c r="BK59" t="e">
        <f t="shared" si="83"/>
        <v>#DIV/0!</v>
      </c>
      <c r="BL59" t="e">
        <f t="shared" si="84"/>
        <v>#DIV/0!</v>
      </c>
      <c r="BM59" t="e">
        <f t="shared" si="85"/>
        <v>#DIV/0!</v>
      </c>
      <c r="BN59" t="e">
        <f t="shared" si="86"/>
        <v>#DIV/0!</v>
      </c>
      <c r="BO59" t="e">
        <f t="shared" si="87"/>
        <v>#DIV/0!</v>
      </c>
      <c r="BP59">
        <v>14</v>
      </c>
      <c r="BQ59">
        <v>300</v>
      </c>
      <c r="BR59">
        <v>300</v>
      </c>
      <c r="BS59">
        <v>300</v>
      </c>
      <c r="BT59">
        <v>10454.299999999999</v>
      </c>
      <c r="BU59">
        <v>902.71</v>
      </c>
      <c r="BV59">
        <v>-7.3724300000000001E-3</v>
      </c>
      <c r="BW59">
        <v>-3.13</v>
      </c>
      <c r="BX59" t="s">
        <v>398</v>
      </c>
      <c r="BY59" t="s">
        <v>398</v>
      </c>
      <c r="BZ59" t="s">
        <v>398</v>
      </c>
      <c r="CA59" t="s">
        <v>398</v>
      </c>
      <c r="CB59" t="s">
        <v>398</v>
      </c>
      <c r="CC59" t="s">
        <v>398</v>
      </c>
      <c r="CD59" t="s">
        <v>398</v>
      </c>
      <c r="CE59" t="s">
        <v>398</v>
      </c>
      <c r="CF59" t="s">
        <v>398</v>
      </c>
      <c r="CG59" t="s">
        <v>398</v>
      </c>
      <c r="CH59">
        <f t="shared" si="88"/>
        <v>1500.05</v>
      </c>
      <c r="CI59">
        <f t="shared" si="89"/>
        <v>1261.2572999999998</v>
      </c>
      <c r="CJ59">
        <f t="shared" si="90"/>
        <v>0.84081017299423344</v>
      </c>
      <c r="CK59">
        <f t="shared" si="91"/>
        <v>0.1611636338788707</v>
      </c>
      <c r="CL59">
        <v>6</v>
      </c>
      <c r="CM59">
        <v>0.5</v>
      </c>
      <c r="CN59" t="s">
        <v>399</v>
      </c>
      <c r="CO59">
        <v>2</v>
      </c>
      <c r="CP59">
        <v>1657773002.5</v>
      </c>
      <c r="CQ59">
        <v>1177.163</v>
      </c>
      <c r="CR59">
        <v>1199.96</v>
      </c>
      <c r="CS59">
        <v>22.564</v>
      </c>
      <c r="CT59">
        <v>18.711600000000001</v>
      </c>
      <c r="CU59">
        <v>1162.8900000000001</v>
      </c>
      <c r="CV59">
        <v>20.773900000000001</v>
      </c>
      <c r="CW59">
        <v>600.27800000000002</v>
      </c>
      <c r="CX59">
        <v>101.21</v>
      </c>
      <c r="CY59">
        <v>0.10022399999999999</v>
      </c>
      <c r="CZ59">
        <v>26.385899999999999</v>
      </c>
      <c r="DA59">
        <v>26.396000000000001</v>
      </c>
      <c r="DB59">
        <v>999.9</v>
      </c>
      <c r="DC59">
        <v>0</v>
      </c>
      <c r="DD59">
        <v>0</v>
      </c>
      <c r="DE59">
        <v>6001.25</v>
      </c>
      <c r="DF59">
        <v>0</v>
      </c>
      <c r="DG59">
        <v>1650.41</v>
      </c>
      <c r="DH59">
        <v>-22.9008</v>
      </c>
      <c r="DI59">
        <v>1204.23</v>
      </c>
      <c r="DJ59">
        <v>1222.8399999999999</v>
      </c>
      <c r="DK59">
        <v>3.8523700000000001</v>
      </c>
      <c r="DL59">
        <v>1199.96</v>
      </c>
      <c r="DM59">
        <v>18.711600000000001</v>
      </c>
      <c r="DN59">
        <v>2.2837000000000001</v>
      </c>
      <c r="DO59">
        <v>1.8937999999999999</v>
      </c>
      <c r="DP59">
        <v>19.561900000000001</v>
      </c>
      <c r="DQ59">
        <v>16.583300000000001</v>
      </c>
      <c r="DR59">
        <v>1500.05</v>
      </c>
      <c r="DS59">
        <v>0.97299100000000005</v>
      </c>
      <c r="DT59">
        <v>2.7008899999999999E-2</v>
      </c>
      <c r="DU59">
        <v>0</v>
      </c>
      <c r="DV59">
        <v>1.9674</v>
      </c>
      <c r="DW59">
        <v>0</v>
      </c>
      <c r="DX59">
        <v>17327.5</v>
      </c>
      <c r="DY59">
        <v>13304</v>
      </c>
      <c r="DZ59">
        <v>38.311999999999998</v>
      </c>
      <c r="EA59">
        <v>40.125</v>
      </c>
      <c r="EB59">
        <v>39.125</v>
      </c>
      <c r="EC59">
        <v>38.75</v>
      </c>
      <c r="ED59">
        <v>38.375</v>
      </c>
      <c r="EE59">
        <v>1459.54</v>
      </c>
      <c r="EF59">
        <v>40.51</v>
      </c>
      <c r="EG59">
        <v>0</v>
      </c>
      <c r="EH59">
        <v>2641.3999998569489</v>
      </c>
      <c r="EI59">
        <v>0</v>
      </c>
      <c r="EJ59">
        <v>2.3962840000000001</v>
      </c>
      <c r="EK59">
        <v>-0.62889229820719617</v>
      </c>
      <c r="EL59">
        <v>302.33846245278448</v>
      </c>
      <c r="EM59">
        <v>17233.455999999998</v>
      </c>
      <c r="EN59">
        <v>15</v>
      </c>
      <c r="EO59">
        <v>1657773028.5</v>
      </c>
      <c r="EP59" t="s">
        <v>529</v>
      </c>
      <c r="EQ59">
        <v>1657773028.5</v>
      </c>
      <c r="ER59">
        <v>1657696036.5999999</v>
      </c>
      <c r="ES59">
        <v>37</v>
      </c>
      <c r="ET59">
        <v>4.2000000000000003E-2</v>
      </c>
      <c r="EU59">
        <v>3.0000000000000001E-3</v>
      </c>
      <c r="EV59">
        <v>14.273</v>
      </c>
      <c r="EW59">
        <v>1.349</v>
      </c>
      <c r="EX59">
        <v>1200</v>
      </c>
      <c r="EY59">
        <v>19</v>
      </c>
      <c r="EZ59">
        <v>0.17</v>
      </c>
      <c r="FA59">
        <v>0.02</v>
      </c>
      <c r="FB59">
        <v>-22.630199999999999</v>
      </c>
      <c r="FC59">
        <v>-2.0281463414633611</v>
      </c>
      <c r="FD59">
        <v>0.2053965213921598</v>
      </c>
      <c r="FE59">
        <v>0</v>
      </c>
      <c r="FF59">
        <v>3.8093772499999998</v>
      </c>
      <c r="FG59">
        <v>0.46641737335835137</v>
      </c>
      <c r="FH59">
        <v>4.6457445635091722E-2</v>
      </c>
      <c r="FI59">
        <v>1</v>
      </c>
      <c r="FJ59">
        <v>1</v>
      </c>
      <c r="FK59">
        <v>2</v>
      </c>
      <c r="FL59" t="s">
        <v>408</v>
      </c>
      <c r="FM59">
        <v>3.17855</v>
      </c>
      <c r="FN59">
        <v>2.76945</v>
      </c>
      <c r="FO59">
        <v>0.21163100000000001</v>
      </c>
      <c r="FP59">
        <v>0.21673500000000001</v>
      </c>
      <c r="FQ59">
        <v>0.109639</v>
      </c>
      <c r="FR59">
        <v>0.101996</v>
      </c>
      <c r="FS59">
        <v>24855</v>
      </c>
      <c r="FT59">
        <v>19433.3</v>
      </c>
      <c r="FU59">
        <v>29594.7</v>
      </c>
      <c r="FV59">
        <v>24259.200000000001</v>
      </c>
      <c r="FW59">
        <v>34082.800000000003</v>
      </c>
      <c r="FX59">
        <v>31817.9</v>
      </c>
      <c r="FY59">
        <v>42076.5</v>
      </c>
      <c r="FZ59">
        <v>39584.699999999997</v>
      </c>
      <c r="GA59">
        <v>2.1780300000000001</v>
      </c>
      <c r="GB59">
        <v>1.90357</v>
      </c>
      <c r="GC59">
        <v>0.13452</v>
      </c>
      <c r="GD59">
        <v>0</v>
      </c>
      <c r="GE59">
        <v>24.189900000000002</v>
      </c>
      <c r="GF59">
        <v>999.9</v>
      </c>
      <c r="GG59">
        <v>51.5</v>
      </c>
      <c r="GH59">
        <v>31.1</v>
      </c>
      <c r="GI59">
        <v>23.088899999999999</v>
      </c>
      <c r="GJ59">
        <v>34.080100000000002</v>
      </c>
      <c r="GK59">
        <v>38.289299999999997</v>
      </c>
      <c r="GL59">
        <v>1</v>
      </c>
      <c r="GM59">
        <v>-1.9126000000000001E-2</v>
      </c>
      <c r="GN59">
        <v>1.77533E-2</v>
      </c>
      <c r="GO59">
        <v>20.2681</v>
      </c>
      <c r="GP59">
        <v>5.2238800000000003</v>
      </c>
      <c r="GQ59">
        <v>11.908099999999999</v>
      </c>
      <c r="GR59">
        <v>4.9642499999999998</v>
      </c>
      <c r="GS59">
        <v>3.2919999999999998</v>
      </c>
      <c r="GT59">
        <v>9999</v>
      </c>
      <c r="GU59">
        <v>9999</v>
      </c>
      <c r="GV59">
        <v>9999</v>
      </c>
      <c r="GW59">
        <v>999.9</v>
      </c>
      <c r="GX59">
        <v>1.87683</v>
      </c>
      <c r="GY59">
        <v>1.8751500000000001</v>
      </c>
      <c r="GZ59">
        <v>1.87378</v>
      </c>
      <c r="HA59">
        <v>1.87296</v>
      </c>
      <c r="HB59">
        <v>1.87452</v>
      </c>
      <c r="HC59">
        <v>1.8694999999999999</v>
      </c>
      <c r="HD59">
        <v>1.8736299999999999</v>
      </c>
      <c r="HE59">
        <v>1.8787700000000001</v>
      </c>
      <c r="HF59">
        <v>0</v>
      </c>
      <c r="HG59">
        <v>0</v>
      </c>
      <c r="HH59">
        <v>0</v>
      </c>
      <c r="HI59">
        <v>0</v>
      </c>
      <c r="HJ59" t="s">
        <v>402</v>
      </c>
      <c r="HK59" t="s">
        <v>403</v>
      </c>
      <c r="HL59" t="s">
        <v>404</v>
      </c>
      <c r="HM59" t="s">
        <v>405</v>
      </c>
      <c r="HN59" t="s">
        <v>405</v>
      </c>
      <c r="HO59" t="s">
        <v>404</v>
      </c>
      <c r="HP59">
        <v>0</v>
      </c>
      <c r="HQ59">
        <v>100</v>
      </c>
      <c r="HR59">
        <v>100</v>
      </c>
      <c r="HS59">
        <v>14.273</v>
      </c>
      <c r="HT59">
        <v>1.7901</v>
      </c>
      <c r="HU59">
        <v>7.6104749076573563</v>
      </c>
      <c r="HV59">
        <v>1.0206238100444329E-2</v>
      </c>
      <c r="HW59">
        <v>-5.3534552000986537E-6</v>
      </c>
      <c r="HX59">
        <v>1.2259479288304689E-9</v>
      </c>
      <c r="HY59">
        <v>0.68597615408841806</v>
      </c>
      <c r="HZ59">
        <v>6.7986658236529288E-2</v>
      </c>
      <c r="IA59">
        <v>-1.48167319548361E-3</v>
      </c>
      <c r="IB59">
        <v>3.6941082955141072E-5</v>
      </c>
      <c r="IC59">
        <v>-1</v>
      </c>
      <c r="ID59">
        <v>1969</v>
      </c>
      <c r="IE59">
        <v>0</v>
      </c>
      <c r="IF59">
        <v>20</v>
      </c>
      <c r="IG59">
        <v>1.3</v>
      </c>
      <c r="IH59">
        <v>1282.8</v>
      </c>
      <c r="II59">
        <v>2.5720200000000002</v>
      </c>
      <c r="IJ59">
        <v>2.4279799999999998</v>
      </c>
      <c r="IK59">
        <v>1.42578</v>
      </c>
      <c r="IL59">
        <v>2.2802699999999998</v>
      </c>
      <c r="IM59">
        <v>1.5478499999999999</v>
      </c>
      <c r="IN59">
        <v>2.2924799999999999</v>
      </c>
      <c r="IO59">
        <v>33.580399999999997</v>
      </c>
      <c r="IP59">
        <v>14.709899999999999</v>
      </c>
      <c r="IQ59">
        <v>18</v>
      </c>
      <c r="IR59">
        <v>632.88800000000003</v>
      </c>
      <c r="IS59">
        <v>439.15800000000002</v>
      </c>
      <c r="IT59">
        <v>24.998000000000001</v>
      </c>
      <c r="IU59">
        <v>26.977799999999998</v>
      </c>
      <c r="IV59">
        <v>29.999099999999999</v>
      </c>
      <c r="IW59">
        <v>26.9407</v>
      </c>
      <c r="IX59">
        <v>26.868200000000002</v>
      </c>
      <c r="IY59">
        <v>51.492899999999999</v>
      </c>
      <c r="IZ59">
        <v>21.560300000000002</v>
      </c>
      <c r="JA59">
        <v>63.336799999999997</v>
      </c>
      <c r="JB59">
        <v>25</v>
      </c>
      <c r="JC59">
        <v>1200</v>
      </c>
      <c r="JD59">
        <v>18.609200000000001</v>
      </c>
      <c r="JE59">
        <v>98.143900000000002</v>
      </c>
      <c r="JF59">
        <v>100.706</v>
      </c>
    </row>
    <row r="60" spans="1:266" x14ac:dyDescent="0.2">
      <c r="A60">
        <v>44</v>
      </c>
      <c r="B60">
        <v>1657773104.5</v>
      </c>
      <c r="C60">
        <v>6593.5</v>
      </c>
      <c r="D60" t="s">
        <v>530</v>
      </c>
      <c r="E60" t="s">
        <v>531</v>
      </c>
      <c r="F60" t="s">
        <v>394</v>
      </c>
      <c r="H60" t="s">
        <v>395</v>
      </c>
      <c r="I60" t="s">
        <v>396</v>
      </c>
      <c r="J60" t="s">
        <v>494</v>
      </c>
      <c r="K60">
        <v>1657773104.5</v>
      </c>
      <c r="L60">
        <f t="shared" si="46"/>
        <v>3.9683958885470966E-3</v>
      </c>
      <c r="M60">
        <f t="shared" si="47"/>
        <v>3.9683958885470965</v>
      </c>
      <c r="N60">
        <f t="shared" si="48"/>
        <v>18.46650247202529</v>
      </c>
      <c r="O60">
        <f t="shared" si="49"/>
        <v>1475.624</v>
      </c>
      <c r="P60">
        <f t="shared" si="50"/>
        <v>1347.9839868392078</v>
      </c>
      <c r="Q60">
        <f t="shared" si="51"/>
        <v>136.56028654585489</v>
      </c>
      <c r="R60">
        <f t="shared" si="52"/>
        <v>149.491120251696</v>
      </c>
      <c r="S60">
        <f t="shared" si="53"/>
        <v>0.32322746052125578</v>
      </c>
      <c r="T60">
        <f t="shared" si="54"/>
        <v>2.1444798161807626</v>
      </c>
      <c r="U60">
        <f t="shared" si="55"/>
        <v>0.29839762161471395</v>
      </c>
      <c r="V60">
        <f t="shared" si="56"/>
        <v>0.18857017512702229</v>
      </c>
      <c r="W60">
        <f t="shared" si="57"/>
        <v>241.72683063039045</v>
      </c>
      <c r="X60">
        <f t="shared" si="58"/>
        <v>27.170704262670998</v>
      </c>
      <c r="Y60">
        <f t="shared" si="59"/>
        <v>27.170704262670998</v>
      </c>
      <c r="Z60">
        <f t="shared" si="60"/>
        <v>3.6152013457567156</v>
      </c>
      <c r="AA60">
        <f t="shared" si="61"/>
        <v>65.820183868466515</v>
      </c>
      <c r="AB60">
        <f t="shared" si="62"/>
        <v>2.3072985469661997</v>
      </c>
      <c r="AC60">
        <f t="shared" si="63"/>
        <v>3.5054574620712851</v>
      </c>
      <c r="AD60">
        <f t="shared" si="64"/>
        <v>1.3079027987905159</v>
      </c>
      <c r="AE60">
        <f t="shared" si="65"/>
        <v>-175.00625868492696</v>
      </c>
      <c r="AF60">
        <f t="shared" si="66"/>
        <v>-60.639614044309056</v>
      </c>
      <c r="AG60">
        <f t="shared" si="67"/>
        <v>-6.0969428122652705</v>
      </c>
      <c r="AH60">
        <f t="shared" si="68"/>
        <v>-1.5984911110834332E-2</v>
      </c>
      <c r="AI60">
        <v>0</v>
      </c>
      <c r="AJ60">
        <v>0</v>
      </c>
      <c r="AK60">
        <f t="shared" si="69"/>
        <v>1</v>
      </c>
      <c r="AL60">
        <f t="shared" si="70"/>
        <v>0</v>
      </c>
      <c r="AM60">
        <f t="shared" si="71"/>
        <v>31647.170991439507</v>
      </c>
      <c r="AN60" t="s">
        <v>398</v>
      </c>
      <c r="AO60" t="s">
        <v>398</v>
      </c>
      <c r="AP60">
        <v>0</v>
      </c>
      <c r="AQ60">
        <v>0</v>
      </c>
      <c r="AR60" t="e">
        <f t="shared" si="72"/>
        <v>#DIV/0!</v>
      </c>
      <c r="AS60">
        <v>0</v>
      </c>
      <c r="AT60" t="s">
        <v>398</v>
      </c>
      <c r="AU60" t="s">
        <v>398</v>
      </c>
      <c r="AV60">
        <v>0</v>
      </c>
      <c r="AW60">
        <v>0</v>
      </c>
      <c r="AX60" t="e">
        <f t="shared" si="73"/>
        <v>#DIV/0!</v>
      </c>
      <c r="AY60">
        <v>0.5</v>
      </c>
      <c r="AZ60">
        <f t="shared" si="74"/>
        <v>1261.1223080986481</v>
      </c>
      <c r="BA60">
        <f t="shared" si="75"/>
        <v>18.46650247202529</v>
      </c>
      <c r="BB60" t="e">
        <f t="shared" si="76"/>
        <v>#DIV/0!</v>
      </c>
      <c r="BC60">
        <f t="shared" si="77"/>
        <v>1.4642911598214941E-2</v>
      </c>
      <c r="BD60" t="e">
        <f t="shared" si="78"/>
        <v>#DIV/0!</v>
      </c>
      <c r="BE60" t="e">
        <f t="shared" si="79"/>
        <v>#DIV/0!</v>
      </c>
      <c r="BF60" t="s">
        <v>398</v>
      </c>
      <c r="BG60">
        <v>0</v>
      </c>
      <c r="BH60" t="e">
        <f t="shared" si="80"/>
        <v>#DIV/0!</v>
      </c>
      <c r="BI60" t="e">
        <f t="shared" si="81"/>
        <v>#DIV/0!</v>
      </c>
      <c r="BJ60" t="e">
        <f t="shared" si="82"/>
        <v>#DIV/0!</v>
      </c>
      <c r="BK60" t="e">
        <f t="shared" si="83"/>
        <v>#DIV/0!</v>
      </c>
      <c r="BL60" t="e">
        <f t="shared" si="84"/>
        <v>#DIV/0!</v>
      </c>
      <c r="BM60" t="e">
        <f t="shared" si="85"/>
        <v>#DIV/0!</v>
      </c>
      <c r="BN60" t="e">
        <f t="shared" si="86"/>
        <v>#DIV/0!</v>
      </c>
      <c r="BO60" t="e">
        <f t="shared" si="87"/>
        <v>#DIV/0!</v>
      </c>
      <c r="BP60">
        <v>14</v>
      </c>
      <c r="BQ60">
        <v>300</v>
      </c>
      <c r="BR60">
        <v>300</v>
      </c>
      <c r="BS60">
        <v>300</v>
      </c>
      <c r="BT60">
        <v>10454.299999999999</v>
      </c>
      <c r="BU60">
        <v>902.71</v>
      </c>
      <c r="BV60">
        <v>-7.3724300000000001E-3</v>
      </c>
      <c r="BW60">
        <v>-3.13</v>
      </c>
      <c r="BX60" t="s">
        <v>398</v>
      </c>
      <c r="BY60" t="s">
        <v>398</v>
      </c>
      <c r="BZ60" t="s">
        <v>398</v>
      </c>
      <c r="CA60" t="s">
        <v>398</v>
      </c>
      <c r="CB60" t="s">
        <v>398</v>
      </c>
      <c r="CC60" t="s">
        <v>398</v>
      </c>
      <c r="CD60" t="s">
        <v>398</v>
      </c>
      <c r="CE60" t="s">
        <v>398</v>
      </c>
      <c r="CF60" t="s">
        <v>398</v>
      </c>
      <c r="CG60" t="s">
        <v>398</v>
      </c>
      <c r="CH60">
        <f t="shared" si="88"/>
        <v>1499.89</v>
      </c>
      <c r="CI60">
        <f t="shared" si="89"/>
        <v>1261.1223080986481</v>
      </c>
      <c r="CJ60">
        <f t="shared" si="90"/>
        <v>0.84080986478918318</v>
      </c>
      <c r="CK60">
        <f t="shared" si="91"/>
        <v>0.16116303904312346</v>
      </c>
      <c r="CL60">
        <v>6</v>
      </c>
      <c r="CM60">
        <v>0.5</v>
      </c>
      <c r="CN60" t="s">
        <v>399</v>
      </c>
      <c r="CO60">
        <v>2</v>
      </c>
      <c r="CP60">
        <v>1657773104.5</v>
      </c>
      <c r="CQ60">
        <v>1475.624</v>
      </c>
      <c r="CR60">
        <v>1499.94</v>
      </c>
      <c r="CS60">
        <v>22.775300000000001</v>
      </c>
      <c r="CT60">
        <v>18.898299999999999</v>
      </c>
      <c r="CU60">
        <v>1460.59</v>
      </c>
      <c r="CV60">
        <v>20.974299999999999</v>
      </c>
      <c r="CW60">
        <v>600.15700000000004</v>
      </c>
      <c r="CX60">
        <v>101.20699999999999</v>
      </c>
      <c r="CY60">
        <v>0.100054</v>
      </c>
      <c r="CZ60">
        <v>26.6462</v>
      </c>
      <c r="DA60">
        <v>26.779199999999999</v>
      </c>
      <c r="DB60">
        <v>999.9</v>
      </c>
      <c r="DC60">
        <v>0</v>
      </c>
      <c r="DD60">
        <v>0</v>
      </c>
      <c r="DE60">
        <v>5982.5</v>
      </c>
      <c r="DF60">
        <v>0</v>
      </c>
      <c r="DG60">
        <v>1678.25</v>
      </c>
      <c r="DH60">
        <v>-24.386399999999998</v>
      </c>
      <c r="DI60">
        <v>1509.94</v>
      </c>
      <c r="DJ60">
        <v>1528.83</v>
      </c>
      <c r="DK60">
        <v>3.87697</v>
      </c>
      <c r="DL60">
        <v>1499.94</v>
      </c>
      <c r="DM60">
        <v>18.898299999999999</v>
      </c>
      <c r="DN60">
        <v>2.3050099999999998</v>
      </c>
      <c r="DO60">
        <v>1.9126399999999999</v>
      </c>
      <c r="DP60">
        <v>19.711500000000001</v>
      </c>
      <c r="DQ60">
        <v>16.739100000000001</v>
      </c>
      <c r="DR60">
        <v>1499.89</v>
      </c>
      <c r="DS60">
        <v>0.973001</v>
      </c>
      <c r="DT60">
        <v>2.6998600000000001E-2</v>
      </c>
      <c r="DU60">
        <v>0</v>
      </c>
      <c r="DV60">
        <v>2.1541000000000001</v>
      </c>
      <c r="DW60">
        <v>0</v>
      </c>
      <c r="DX60">
        <v>17513.599999999999</v>
      </c>
      <c r="DY60">
        <v>13302.6</v>
      </c>
      <c r="DZ60">
        <v>36.811999999999998</v>
      </c>
      <c r="EA60">
        <v>38.5</v>
      </c>
      <c r="EB60">
        <v>37.5</v>
      </c>
      <c r="EC60">
        <v>37.125</v>
      </c>
      <c r="ED60">
        <v>36.811999999999998</v>
      </c>
      <c r="EE60">
        <v>1459.39</v>
      </c>
      <c r="EF60">
        <v>40.49</v>
      </c>
      <c r="EG60">
        <v>0</v>
      </c>
      <c r="EH60">
        <v>2743.3999998569489</v>
      </c>
      <c r="EI60">
        <v>0</v>
      </c>
      <c r="EJ60">
        <v>2.4267240000000001</v>
      </c>
      <c r="EK60">
        <v>-0.97132309405841144</v>
      </c>
      <c r="EL60">
        <v>296.92307803305539</v>
      </c>
      <c r="EM60">
        <v>17555.227999999999</v>
      </c>
      <c r="EN60">
        <v>15</v>
      </c>
      <c r="EO60">
        <v>1657773131</v>
      </c>
      <c r="EP60" t="s">
        <v>532</v>
      </c>
      <c r="EQ60">
        <v>1657773131</v>
      </c>
      <c r="ER60">
        <v>1657696036.5999999</v>
      </c>
      <c r="ES60">
        <v>38</v>
      </c>
      <c r="ET60">
        <v>1.4E-2</v>
      </c>
      <c r="EU60">
        <v>3.0000000000000001E-3</v>
      </c>
      <c r="EV60">
        <v>15.034000000000001</v>
      </c>
      <c r="EW60">
        <v>1.349</v>
      </c>
      <c r="EX60">
        <v>1500</v>
      </c>
      <c r="EY60">
        <v>19</v>
      </c>
      <c r="EZ60">
        <v>0.16</v>
      </c>
      <c r="FA60">
        <v>0.02</v>
      </c>
      <c r="FB60">
        <v>-24.178617500000001</v>
      </c>
      <c r="FC60">
        <v>-1.8845527204502459</v>
      </c>
      <c r="FD60">
        <v>0.20122187242879461</v>
      </c>
      <c r="FE60">
        <v>0</v>
      </c>
      <c r="FF60">
        <v>3.8726015</v>
      </c>
      <c r="FG60">
        <v>7.2360225139364771E-4</v>
      </c>
      <c r="FH60">
        <v>4.4020975398098702E-3</v>
      </c>
      <c r="FI60">
        <v>1</v>
      </c>
      <c r="FJ60">
        <v>1</v>
      </c>
      <c r="FK60">
        <v>2</v>
      </c>
      <c r="FL60" t="s">
        <v>408</v>
      </c>
      <c r="FM60">
        <v>3.1784300000000001</v>
      </c>
      <c r="FN60">
        <v>2.76918</v>
      </c>
      <c r="FO60">
        <v>0.24374999999999999</v>
      </c>
      <c r="FP60">
        <v>0.24867800000000001</v>
      </c>
      <c r="FQ60">
        <v>0.11040700000000001</v>
      </c>
      <c r="FR60">
        <v>0.102729</v>
      </c>
      <c r="FS60">
        <v>23848.1</v>
      </c>
      <c r="FT60">
        <v>18644.900000000001</v>
      </c>
      <c r="FU60">
        <v>29600.3</v>
      </c>
      <c r="FV60">
        <v>24263.4</v>
      </c>
      <c r="FW60">
        <v>34059.599999999999</v>
      </c>
      <c r="FX60">
        <v>31797.599999999999</v>
      </c>
      <c r="FY60">
        <v>42083.7</v>
      </c>
      <c r="FZ60">
        <v>39591.1</v>
      </c>
      <c r="GA60">
        <v>2.1797300000000002</v>
      </c>
      <c r="GB60">
        <v>1.9069799999999999</v>
      </c>
      <c r="GC60">
        <v>0.14111399999999999</v>
      </c>
      <c r="GD60">
        <v>0</v>
      </c>
      <c r="GE60">
        <v>24.466200000000001</v>
      </c>
      <c r="GF60">
        <v>999.9</v>
      </c>
      <c r="GG60">
        <v>51.6</v>
      </c>
      <c r="GH60">
        <v>31.1</v>
      </c>
      <c r="GI60">
        <v>23.132400000000001</v>
      </c>
      <c r="GJ60">
        <v>34.260100000000001</v>
      </c>
      <c r="GK60">
        <v>38.221200000000003</v>
      </c>
      <c r="GL60">
        <v>1</v>
      </c>
      <c r="GM60">
        <v>-2.8892299999999999E-2</v>
      </c>
      <c r="GN60">
        <v>0.102397</v>
      </c>
      <c r="GO60">
        <v>20.268000000000001</v>
      </c>
      <c r="GP60">
        <v>5.2285199999999996</v>
      </c>
      <c r="GQ60">
        <v>11.908099999999999</v>
      </c>
      <c r="GR60">
        <v>4.9638499999999999</v>
      </c>
      <c r="GS60">
        <v>3.2919999999999998</v>
      </c>
      <c r="GT60">
        <v>9999</v>
      </c>
      <c r="GU60">
        <v>9999</v>
      </c>
      <c r="GV60">
        <v>9999</v>
      </c>
      <c r="GW60">
        <v>999.9</v>
      </c>
      <c r="GX60">
        <v>1.8768400000000001</v>
      </c>
      <c r="GY60">
        <v>1.8751500000000001</v>
      </c>
      <c r="GZ60">
        <v>1.87378</v>
      </c>
      <c r="HA60">
        <v>1.8730100000000001</v>
      </c>
      <c r="HB60">
        <v>1.87453</v>
      </c>
      <c r="HC60">
        <v>1.8694999999999999</v>
      </c>
      <c r="HD60">
        <v>1.8736299999999999</v>
      </c>
      <c r="HE60">
        <v>1.8787700000000001</v>
      </c>
      <c r="HF60">
        <v>0</v>
      </c>
      <c r="HG60">
        <v>0</v>
      </c>
      <c r="HH60">
        <v>0</v>
      </c>
      <c r="HI60">
        <v>0</v>
      </c>
      <c r="HJ60" t="s">
        <v>402</v>
      </c>
      <c r="HK60" t="s">
        <v>403</v>
      </c>
      <c r="HL60" t="s">
        <v>404</v>
      </c>
      <c r="HM60" t="s">
        <v>405</v>
      </c>
      <c r="HN60" t="s">
        <v>405</v>
      </c>
      <c r="HO60" t="s">
        <v>404</v>
      </c>
      <c r="HP60">
        <v>0</v>
      </c>
      <c r="HQ60">
        <v>100</v>
      </c>
      <c r="HR60">
        <v>100</v>
      </c>
      <c r="HS60">
        <v>15.034000000000001</v>
      </c>
      <c r="HT60">
        <v>1.8009999999999999</v>
      </c>
      <c r="HU60">
        <v>7.6536479589081274</v>
      </c>
      <c r="HV60">
        <v>1.0206238100444329E-2</v>
      </c>
      <c r="HW60">
        <v>-5.3534552000986537E-6</v>
      </c>
      <c r="HX60">
        <v>1.2259479288304689E-9</v>
      </c>
      <c r="HY60">
        <v>0.68597615408841806</v>
      </c>
      <c r="HZ60">
        <v>6.7986658236529288E-2</v>
      </c>
      <c r="IA60">
        <v>-1.48167319548361E-3</v>
      </c>
      <c r="IB60">
        <v>3.6941082955141072E-5</v>
      </c>
      <c r="IC60">
        <v>-1</v>
      </c>
      <c r="ID60">
        <v>1969</v>
      </c>
      <c r="IE60">
        <v>0</v>
      </c>
      <c r="IF60">
        <v>20</v>
      </c>
      <c r="IG60">
        <v>1.3</v>
      </c>
      <c r="IH60">
        <v>1284.5</v>
      </c>
      <c r="II60">
        <v>3.0944799999999999</v>
      </c>
      <c r="IJ60">
        <v>2.4047900000000002</v>
      </c>
      <c r="IK60">
        <v>1.42578</v>
      </c>
      <c r="IL60">
        <v>2.2790499999999998</v>
      </c>
      <c r="IM60">
        <v>1.5478499999999999</v>
      </c>
      <c r="IN60">
        <v>2.36084</v>
      </c>
      <c r="IO60">
        <v>33.580399999999997</v>
      </c>
      <c r="IP60">
        <v>14.7012</v>
      </c>
      <c r="IQ60">
        <v>18</v>
      </c>
      <c r="IR60">
        <v>633.12300000000005</v>
      </c>
      <c r="IS60">
        <v>440.505</v>
      </c>
      <c r="IT60">
        <v>25.0015</v>
      </c>
      <c r="IU60">
        <v>26.858799999999999</v>
      </c>
      <c r="IV60">
        <v>30.0002</v>
      </c>
      <c r="IW60">
        <v>26.846</v>
      </c>
      <c r="IX60">
        <v>26.7867</v>
      </c>
      <c r="IY60">
        <v>61.953600000000002</v>
      </c>
      <c r="IZ60">
        <v>20.450299999999999</v>
      </c>
      <c r="JA60">
        <v>63.3553</v>
      </c>
      <c r="JB60">
        <v>25</v>
      </c>
      <c r="JC60">
        <v>1500</v>
      </c>
      <c r="JD60">
        <v>18.839700000000001</v>
      </c>
      <c r="JE60">
        <v>98.161500000000004</v>
      </c>
      <c r="JF60">
        <v>100.723</v>
      </c>
    </row>
    <row r="61" spans="1:266" x14ac:dyDescent="0.2">
      <c r="A61">
        <v>45</v>
      </c>
      <c r="B61">
        <v>1657773207</v>
      </c>
      <c r="C61">
        <v>6696</v>
      </c>
      <c r="D61" t="s">
        <v>533</v>
      </c>
      <c r="E61" t="s">
        <v>534</v>
      </c>
      <c r="F61" t="s">
        <v>394</v>
      </c>
      <c r="H61" t="s">
        <v>395</v>
      </c>
      <c r="I61" t="s">
        <v>396</v>
      </c>
      <c r="J61" t="s">
        <v>494</v>
      </c>
      <c r="K61">
        <v>1657773207</v>
      </c>
      <c r="L61">
        <f t="shared" si="46"/>
        <v>4.0611332528339011E-3</v>
      </c>
      <c r="M61">
        <f t="shared" si="47"/>
        <v>4.0611332528339013</v>
      </c>
      <c r="N61">
        <f t="shared" si="48"/>
        <v>18.991558098034208</v>
      </c>
      <c r="O61">
        <f t="shared" si="49"/>
        <v>1973.1110000000001</v>
      </c>
      <c r="P61">
        <f t="shared" si="50"/>
        <v>1833.9048374704385</v>
      </c>
      <c r="Q61">
        <f t="shared" si="51"/>
        <v>185.79122472901352</v>
      </c>
      <c r="R61">
        <f t="shared" si="52"/>
        <v>199.89407395965702</v>
      </c>
      <c r="S61">
        <f t="shared" si="53"/>
        <v>0.3294412331851046</v>
      </c>
      <c r="T61">
        <f t="shared" si="54"/>
        <v>2.1459139825393683</v>
      </c>
      <c r="U61">
        <f t="shared" si="55"/>
        <v>0.30370405872044859</v>
      </c>
      <c r="V61">
        <f t="shared" si="56"/>
        <v>0.19195958654609008</v>
      </c>
      <c r="W61">
        <f t="shared" si="57"/>
        <v>241.73696999999999</v>
      </c>
      <c r="X61">
        <f t="shared" si="58"/>
        <v>27.35623683313932</v>
      </c>
      <c r="Y61">
        <f t="shared" si="59"/>
        <v>27.35623683313932</v>
      </c>
      <c r="Z61">
        <f t="shared" si="60"/>
        <v>3.6547326483331393</v>
      </c>
      <c r="AA61">
        <f t="shared" si="61"/>
        <v>65.905323580421026</v>
      </c>
      <c r="AB61">
        <f t="shared" si="62"/>
        <v>2.3401082078869004</v>
      </c>
      <c r="AC61">
        <f t="shared" si="63"/>
        <v>3.5507119618817766</v>
      </c>
      <c r="AD61">
        <f t="shared" si="64"/>
        <v>1.3146244404462388</v>
      </c>
      <c r="AE61">
        <f t="shared" si="65"/>
        <v>-179.09597644997504</v>
      </c>
      <c r="AF61">
        <f t="shared" si="66"/>
        <v>-56.923994441161149</v>
      </c>
      <c r="AG61">
        <f t="shared" si="67"/>
        <v>-5.7310857481177218</v>
      </c>
      <c r="AH61">
        <f t="shared" si="68"/>
        <v>-1.4086639253925171E-2</v>
      </c>
      <c r="AI61">
        <v>0</v>
      </c>
      <c r="AJ61">
        <v>0</v>
      </c>
      <c r="AK61">
        <f t="shared" si="69"/>
        <v>1</v>
      </c>
      <c r="AL61">
        <f t="shared" si="70"/>
        <v>0</v>
      </c>
      <c r="AM61">
        <f t="shared" si="71"/>
        <v>31661.003257656514</v>
      </c>
      <c r="AN61" t="s">
        <v>398</v>
      </c>
      <c r="AO61" t="s">
        <v>398</v>
      </c>
      <c r="AP61">
        <v>0</v>
      </c>
      <c r="AQ61">
        <v>0</v>
      </c>
      <c r="AR61" t="e">
        <f t="shared" si="72"/>
        <v>#DIV/0!</v>
      </c>
      <c r="AS61">
        <v>0</v>
      </c>
      <c r="AT61" t="s">
        <v>398</v>
      </c>
      <c r="AU61" t="s">
        <v>398</v>
      </c>
      <c r="AV61">
        <v>0</v>
      </c>
      <c r="AW61">
        <v>0</v>
      </c>
      <c r="AX61" t="e">
        <f t="shared" si="73"/>
        <v>#DIV/0!</v>
      </c>
      <c r="AY61">
        <v>0.5</v>
      </c>
      <c r="AZ61">
        <f t="shared" si="74"/>
        <v>1261.173</v>
      </c>
      <c r="BA61">
        <f t="shared" si="75"/>
        <v>18.991558098034208</v>
      </c>
      <c r="BB61" t="e">
        <f t="shared" si="76"/>
        <v>#DIV/0!</v>
      </c>
      <c r="BC61">
        <f t="shared" si="77"/>
        <v>1.5058646274566779E-2</v>
      </c>
      <c r="BD61" t="e">
        <f t="shared" si="78"/>
        <v>#DIV/0!</v>
      </c>
      <c r="BE61" t="e">
        <f t="shared" si="79"/>
        <v>#DIV/0!</v>
      </c>
      <c r="BF61" t="s">
        <v>398</v>
      </c>
      <c r="BG61">
        <v>0</v>
      </c>
      <c r="BH61" t="e">
        <f t="shared" si="80"/>
        <v>#DIV/0!</v>
      </c>
      <c r="BI61" t="e">
        <f t="shared" si="81"/>
        <v>#DIV/0!</v>
      </c>
      <c r="BJ61" t="e">
        <f t="shared" si="82"/>
        <v>#DIV/0!</v>
      </c>
      <c r="BK61" t="e">
        <f t="shared" si="83"/>
        <v>#DIV/0!</v>
      </c>
      <c r="BL61" t="e">
        <f t="shared" si="84"/>
        <v>#DIV/0!</v>
      </c>
      <c r="BM61" t="e">
        <f t="shared" si="85"/>
        <v>#DIV/0!</v>
      </c>
      <c r="BN61" t="e">
        <f t="shared" si="86"/>
        <v>#DIV/0!</v>
      </c>
      <c r="BO61" t="e">
        <f t="shared" si="87"/>
        <v>#DIV/0!</v>
      </c>
      <c r="BP61">
        <v>14</v>
      </c>
      <c r="BQ61">
        <v>300</v>
      </c>
      <c r="BR61">
        <v>300</v>
      </c>
      <c r="BS61">
        <v>300</v>
      </c>
      <c r="BT61">
        <v>10454.299999999999</v>
      </c>
      <c r="BU61">
        <v>902.71</v>
      </c>
      <c r="BV61">
        <v>-7.3724300000000001E-3</v>
      </c>
      <c r="BW61">
        <v>-3.13</v>
      </c>
      <c r="BX61" t="s">
        <v>398</v>
      </c>
      <c r="BY61" t="s">
        <v>398</v>
      </c>
      <c r="BZ61" t="s">
        <v>398</v>
      </c>
      <c r="CA61" t="s">
        <v>398</v>
      </c>
      <c r="CB61" t="s">
        <v>398</v>
      </c>
      <c r="CC61" t="s">
        <v>398</v>
      </c>
      <c r="CD61" t="s">
        <v>398</v>
      </c>
      <c r="CE61" t="s">
        <v>398</v>
      </c>
      <c r="CF61" t="s">
        <v>398</v>
      </c>
      <c r="CG61" t="s">
        <v>398</v>
      </c>
      <c r="CH61">
        <f t="shared" si="88"/>
        <v>1499.95</v>
      </c>
      <c r="CI61">
        <f t="shared" si="89"/>
        <v>1261.173</v>
      </c>
      <c r="CJ61">
        <f t="shared" si="90"/>
        <v>0.84081002700090002</v>
      </c>
      <c r="CK61">
        <f t="shared" si="91"/>
        <v>0.16116335211173705</v>
      </c>
      <c r="CL61">
        <v>6</v>
      </c>
      <c r="CM61">
        <v>0.5</v>
      </c>
      <c r="CN61" t="s">
        <v>399</v>
      </c>
      <c r="CO61">
        <v>2</v>
      </c>
      <c r="CP61">
        <v>1657773207</v>
      </c>
      <c r="CQ61">
        <v>1973.1110000000001</v>
      </c>
      <c r="CR61">
        <v>2000.11</v>
      </c>
      <c r="CS61">
        <v>23.098700000000001</v>
      </c>
      <c r="CT61">
        <v>19.132200000000001</v>
      </c>
      <c r="CU61">
        <v>1956.88</v>
      </c>
      <c r="CV61">
        <v>21.280899999999999</v>
      </c>
      <c r="CW61">
        <v>600.125</v>
      </c>
      <c r="CX61">
        <v>101.209</v>
      </c>
      <c r="CY61">
        <v>0.100087</v>
      </c>
      <c r="CZ61">
        <v>26.8642</v>
      </c>
      <c r="DA61">
        <v>27.307500000000001</v>
      </c>
      <c r="DB61">
        <v>999.9</v>
      </c>
      <c r="DC61">
        <v>0</v>
      </c>
      <c r="DD61">
        <v>0</v>
      </c>
      <c r="DE61">
        <v>5988.75</v>
      </c>
      <c r="DF61">
        <v>0</v>
      </c>
      <c r="DG61">
        <v>1681.77</v>
      </c>
      <c r="DH61">
        <v>-26.901199999999999</v>
      </c>
      <c r="DI61">
        <v>2019.87</v>
      </c>
      <c r="DJ61">
        <v>2039.12</v>
      </c>
      <c r="DK61">
        <v>3.96651</v>
      </c>
      <c r="DL61">
        <v>2000.11</v>
      </c>
      <c r="DM61">
        <v>19.132200000000001</v>
      </c>
      <c r="DN61">
        <v>2.33779</v>
      </c>
      <c r="DO61">
        <v>1.93634</v>
      </c>
      <c r="DP61">
        <v>19.9392</v>
      </c>
      <c r="DQ61">
        <v>16.933199999999999</v>
      </c>
      <c r="DR61">
        <v>1499.95</v>
      </c>
      <c r="DS61">
        <v>0.97299599999999997</v>
      </c>
      <c r="DT61">
        <v>2.7003800000000001E-2</v>
      </c>
      <c r="DU61">
        <v>0</v>
      </c>
      <c r="DV61">
        <v>2.3896000000000002</v>
      </c>
      <c r="DW61">
        <v>0</v>
      </c>
      <c r="DX61">
        <v>17545.900000000001</v>
      </c>
      <c r="DY61">
        <v>13303.1</v>
      </c>
      <c r="DZ61">
        <v>36.686999999999998</v>
      </c>
      <c r="EA61">
        <v>38.936999999999998</v>
      </c>
      <c r="EB61">
        <v>37.375</v>
      </c>
      <c r="EC61">
        <v>37.5</v>
      </c>
      <c r="ED61">
        <v>36.936999999999998</v>
      </c>
      <c r="EE61">
        <v>1459.45</v>
      </c>
      <c r="EF61">
        <v>40.5</v>
      </c>
      <c r="EG61">
        <v>0</v>
      </c>
      <c r="EH61">
        <v>2846</v>
      </c>
      <c r="EI61">
        <v>0</v>
      </c>
      <c r="EJ61">
        <v>2.4989499999999998</v>
      </c>
      <c r="EK61">
        <v>5.0697436403348742E-2</v>
      </c>
      <c r="EL61">
        <v>333.40170903448541</v>
      </c>
      <c r="EM61">
        <v>17556.83846153846</v>
      </c>
      <c r="EN61">
        <v>15</v>
      </c>
      <c r="EO61">
        <v>1657773237</v>
      </c>
      <c r="EP61" t="s">
        <v>535</v>
      </c>
      <c r="EQ61">
        <v>1657773237</v>
      </c>
      <c r="ER61">
        <v>1657696036.5999999</v>
      </c>
      <c r="ES61">
        <v>39</v>
      </c>
      <c r="ET61">
        <v>-0.189</v>
      </c>
      <c r="EU61">
        <v>3.0000000000000001E-3</v>
      </c>
      <c r="EV61">
        <v>16.231000000000002</v>
      </c>
      <c r="EW61">
        <v>1.349</v>
      </c>
      <c r="EX61">
        <v>2000</v>
      </c>
      <c r="EY61">
        <v>19</v>
      </c>
      <c r="EZ61">
        <v>0.11</v>
      </c>
      <c r="FA61">
        <v>0.02</v>
      </c>
      <c r="FB61">
        <v>-26.5173725</v>
      </c>
      <c r="FC61">
        <v>-1.8893347091931849</v>
      </c>
      <c r="FD61">
        <v>0.24083941017563959</v>
      </c>
      <c r="FE61">
        <v>0</v>
      </c>
      <c r="FF61">
        <v>3.9673395</v>
      </c>
      <c r="FG61">
        <v>-2.3782288930583449E-2</v>
      </c>
      <c r="FH61">
        <v>3.28456614334378E-3</v>
      </c>
      <c r="FI61">
        <v>1</v>
      </c>
      <c r="FJ61">
        <v>1</v>
      </c>
      <c r="FK61">
        <v>2</v>
      </c>
      <c r="FL61" t="s">
        <v>408</v>
      </c>
      <c r="FM61">
        <v>3.1783299999999999</v>
      </c>
      <c r="FN61">
        <v>2.76925</v>
      </c>
      <c r="FO61">
        <v>0.28973300000000002</v>
      </c>
      <c r="FP61">
        <v>0.29441200000000001</v>
      </c>
      <c r="FQ61">
        <v>0.11154500000000001</v>
      </c>
      <c r="FR61">
        <v>0.10362300000000001</v>
      </c>
      <c r="FS61">
        <v>22396.3</v>
      </c>
      <c r="FT61">
        <v>17508.2</v>
      </c>
      <c r="FU61">
        <v>29597.200000000001</v>
      </c>
      <c r="FV61">
        <v>24260.3</v>
      </c>
      <c r="FW61">
        <v>34013.199999999997</v>
      </c>
      <c r="FX61">
        <v>31764.3</v>
      </c>
      <c r="FY61">
        <v>42079</v>
      </c>
      <c r="FZ61">
        <v>39587.5</v>
      </c>
      <c r="GA61">
        <v>2.1794500000000001</v>
      </c>
      <c r="GB61">
        <v>1.9090199999999999</v>
      </c>
      <c r="GC61">
        <v>0.14185900000000001</v>
      </c>
      <c r="GD61">
        <v>0</v>
      </c>
      <c r="GE61">
        <v>24.984300000000001</v>
      </c>
      <c r="GF61">
        <v>999.9</v>
      </c>
      <c r="GG61">
        <v>51.8</v>
      </c>
      <c r="GH61">
        <v>31</v>
      </c>
      <c r="GI61">
        <v>23.0913</v>
      </c>
      <c r="GJ61">
        <v>34.080100000000002</v>
      </c>
      <c r="GK61">
        <v>39.026400000000002</v>
      </c>
      <c r="GL61">
        <v>1</v>
      </c>
      <c r="GM61">
        <v>-2.5160100000000001E-2</v>
      </c>
      <c r="GN61">
        <v>0.236315</v>
      </c>
      <c r="GO61">
        <v>20.269200000000001</v>
      </c>
      <c r="GP61">
        <v>5.2243300000000001</v>
      </c>
      <c r="GQ61">
        <v>11.908099999999999</v>
      </c>
      <c r="GR61">
        <v>4.9641999999999999</v>
      </c>
      <c r="GS61">
        <v>3.2913299999999999</v>
      </c>
      <c r="GT61">
        <v>9999</v>
      </c>
      <c r="GU61">
        <v>9999</v>
      </c>
      <c r="GV61">
        <v>9999</v>
      </c>
      <c r="GW61">
        <v>999.9</v>
      </c>
      <c r="GX61">
        <v>1.8768499999999999</v>
      </c>
      <c r="GY61">
        <v>1.8751599999999999</v>
      </c>
      <c r="GZ61">
        <v>1.8737900000000001</v>
      </c>
      <c r="HA61">
        <v>1.873</v>
      </c>
      <c r="HB61">
        <v>1.8745400000000001</v>
      </c>
      <c r="HC61">
        <v>1.86951</v>
      </c>
      <c r="HD61">
        <v>1.87365</v>
      </c>
      <c r="HE61">
        <v>1.8788</v>
      </c>
      <c r="HF61">
        <v>0</v>
      </c>
      <c r="HG61">
        <v>0</v>
      </c>
      <c r="HH61">
        <v>0</v>
      </c>
      <c r="HI61">
        <v>0</v>
      </c>
      <c r="HJ61" t="s">
        <v>402</v>
      </c>
      <c r="HK61" t="s">
        <v>403</v>
      </c>
      <c r="HL61" t="s">
        <v>404</v>
      </c>
      <c r="HM61" t="s">
        <v>405</v>
      </c>
      <c r="HN61" t="s">
        <v>405</v>
      </c>
      <c r="HO61" t="s">
        <v>404</v>
      </c>
      <c r="HP61">
        <v>0</v>
      </c>
      <c r="HQ61">
        <v>100</v>
      </c>
      <c r="HR61">
        <v>100</v>
      </c>
      <c r="HS61">
        <v>16.231000000000002</v>
      </c>
      <c r="HT61">
        <v>1.8178000000000001</v>
      </c>
      <c r="HU61">
        <v>7.6681208163459784</v>
      </c>
      <c r="HV61">
        <v>1.0206238100444329E-2</v>
      </c>
      <c r="HW61">
        <v>-5.3534552000986537E-6</v>
      </c>
      <c r="HX61">
        <v>1.2259479288304689E-9</v>
      </c>
      <c r="HY61">
        <v>0.68597615408841806</v>
      </c>
      <c r="HZ61">
        <v>6.7986658236529288E-2</v>
      </c>
      <c r="IA61">
        <v>-1.48167319548361E-3</v>
      </c>
      <c r="IB61">
        <v>3.6941082955141072E-5</v>
      </c>
      <c r="IC61">
        <v>-1</v>
      </c>
      <c r="ID61">
        <v>1969</v>
      </c>
      <c r="IE61">
        <v>0</v>
      </c>
      <c r="IF61">
        <v>20</v>
      </c>
      <c r="IG61">
        <v>1.3</v>
      </c>
      <c r="IH61">
        <v>1286.2</v>
      </c>
      <c r="II61">
        <v>3.90503</v>
      </c>
      <c r="IJ61">
        <v>2.3584000000000001</v>
      </c>
      <c r="IK61">
        <v>1.42578</v>
      </c>
      <c r="IL61">
        <v>2.2802699999999998</v>
      </c>
      <c r="IM61">
        <v>1.5478499999999999</v>
      </c>
      <c r="IN61">
        <v>2.3913600000000002</v>
      </c>
      <c r="IO61">
        <v>33.670499999999997</v>
      </c>
      <c r="IP61">
        <v>14.692399999999999</v>
      </c>
      <c r="IQ61">
        <v>18</v>
      </c>
      <c r="IR61">
        <v>632.98299999999995</v>
      </c>
      <c r="IS61">
        <v>441.77499999999998</v>
      </c>
      <c r="IT61">
        <v>25.002199999999998</v>
      </c>
      <c r="IU61">
        <v>26.8935</v>
      </c>
      <c r="IV61">
        <v>30.000499999999999</v>
      </c>
      <c r="IW61">
        <v>26.852</v>
      </c>
      <c r="IX61">
        <v>26.796399999999998</v>
      </c>
      <c r="IY61">
        <v>78.210499999999996</v>
      </c>
      <c r="IZ61">
        <v>19.627600000000001</v>
      </c>
      <c r="JA61">
        <v>63.398899999999998</v>
      </c>
      <c r="JB61">
        <v>25</v>
      </c>
      <c r="JC61">
        <v>2000</v>
      </c>
      <c r="JD61">
        <v>19.174299999999999</v>
      </c>
      <c r="JE61">
        <v>98.150800000000004</v>
      </c>
      <c r="JF61">
        <v>100.712</v>
      </c>
    </row>
    <row r="62" spans="1:266" x14ac:dyDescent="0.2">
      <c r="A62">
        <v>46</v>
      </c>
      <c r="B62">
        <v>1657774123.0999999</v>
      </c>
      <c r="C62">
        <v>7612.0999999046326</v>
      </c>
      <c r="D62" t="s">
        <v>536</v>
      </c>
      <c r="E62" t="s">
        <v>537</v>
      </c>
      <c r="F62" t="s">
        <v>394</v>
      </c>
      <c r="H62" t="s">
        <v>538</v>
      </c>
      <c r="I62" t="s">
        <v>396</v>
      </c>
      <c r="J62" t="s">
        <v>539</v>
      </c>
      <c r="K62">
        <v>1657774123.0999999</v>
      </c>
      <c r="L62">
        <f t="shared" si="46"/>
        <v>1.6591218883672187E-3</v>
      </c>
      <c r="M62">
        <f t="shared" si="47"/>
        <v>1.6591218883672187</v>
      </c>
      <c r="N62">
        <f t="shared" si="48"/>
        <v>13.528442867086673</v>
      </c>
      <c r="O62">
        <f t="shared" si="49"/>
        <v>395.774</v>
      </c>
      <c r="P62">
        <f t="shared" si="50"/>
        <v>217.73983290374818</v>
      </c>
      <c r="Q62">
        <f t="shared" si="51"/>
        <v>22.066066818290292</v>
      </c>
      <c r="R62">
        <f t="shared" si="52"/>
        <v>40.108304541606401</v>
      </c>
      <c r="S62">
        <f t="shared" si="53"/>
        <v>0.12977460755586448</v>
      </c>
      <c r="T62">
        <f t="shared" si="54"/>
        <v>2.1464955242508403</v>
      </c>
      <c r="U62">
        <f t="shared" si="55"/>
        <v>0.12556803482967061</v>
      </c>
      <c r="V62">
        <f t="shared" si="56"/>
        <v>7.8846606865023192E-2</v>
      </c>
      <c r="W62">
        <f t="shared" si="57"/>
        <v>241.73856599999999</v>
      </c>
      <c r="X62">
        <f t="shared" si="58"/>
        <v>28.297047503432477</v>
      </c>
      <c r="Y62">
        <f t="shared" si="59"/>
        <v>28.297047503432477</v>
      </c>
      <c r="Z62">
        <f t="shared" si="60"/>
        <v>3.8610528704435123</v>
      </c>
      <c r="AA62">
        <f t="shared" si="61"/>
        <v>71.762528587071955</v>
      </c>
      <c r="AB62">
        <f t="shared" si="62"/>
        <v>2.56448551382144</v>
      </c>
      <c r="AC62">
        <f t="shared" si="63"/>
        <v>3.5735718407829804</v>
      </c>
      <c r="AD62">
        <f t="shared" si="64"/>
        <v>1.2965673566220723</v>
      </c>
      <c r="AE62">
        <f t="shared" si="65"/>
        <v>-73.167275276994346</v>
      </c>
      <c r="AF62">
        <f t="shared" si="66"/>
        <v>-153.17495995451608</v>
      </c>
      <c r="AG62">
        <f t="shared" si="67"/>
        <v>-15.498536484436016</v>
      </c>
      <c r="AH62">
        <f t="shared" si="68"/>
        <v>-0.10220571594643957</v>
      </c>
      <c r="AI62">
        <v>0</v>
      </c>
      <c r="AJ62">
        <v>0</v>
      </c>
      <c r="AK62">
        <f t="shared" si="69"/>
        <v>1</v>
      </c>
      <c r="AL62">
        <f t="shared" si="70"/>
        <v>0</v>
      </c>
      <c r="AM62">
        <f t="shared" si="71"/>
        <v>31663.447106454241</v>
      </c>
      <c r="AN62" t="s">
        <v>398</v>
      </c>
      <c r="AO62" t="s">
        <v>398</v>
      </c>
      <c r="AP62">
        <v>0</v>
      </c>
      <c r="AQ62">
        <v>0</v>
      </c>
      <c r="AR62" t="e">
        <f t="shared" si="72"/>
        <v>#DIV/0!</v>
      </c>
      <c r="AS62">
        <v>0</v>
      </c>
      <c r="AT62" t="s">
        <v>398</v>
      </c>
      <c r="AU62" t="s">
        <v>398</v>
      </c>
      <c r="AV62">
        <v>0</v>
      </c>
      <c r="AW62">
        <v>0</v>
      </c>
      <c r="AX62" t="e">
        <f t="shared" si="73"/>
        <v>#DIV/0!</v>
      </c>
      <c r="AY62">
        <v>0.5</v>
      </c>
      <c r="AZ62">
        <f t="shared" si="74"/>
        <v>1261.1813999999999</v>
      </c>
      <c r="BA62">
        <f t="shared" si="75"/>
        <v>13.528442867086673</v>
      </c>
      <c r="BB62" t="e">
        <f t="shared" si="76"/>
        <v>#DIV/0!</v>
      </c>
      <c r="BC62">
        <f t="shared" si="77"/>
        <v>1.072680176466817E-2</v>
      </c>
      <c r="BD62" t="e">
        <f t="shared" si="78"/>
        <v>#DIV/0!</v>
      </c>
      <c r="BE62" t="e">
        <f t="shared" si="79"/>
        <v>#DIV/0!</v>
      </c>
      <c r="BF62" t="s">
        <v>398</v>
      </c>
      <c r="BG62">
        <v>0</v>
      </c>
      <c r="BH62" t="e">
        <f t="shared" si="80"/>
        <v>#DIV/0!</v>
      </c>
      <c r="BI62" t="e">
        <f t="shared" si="81"/>
        <v>#DIV/0!</v>
      </c>
      <c r="BJ62" t="e">
        <f t="shared" si="82"/>
        <v>#DIV/0!</v>
      </c>
      <c r="BK62" t="e">
        <f t="shared" si="83"/>
        <v>#DIV/0!</v>
      </c>
      <c r="BL62" t="e">
        <f t="shared" si="84"/>
        <v>#DIV/0!</v>
      </c>
      <c r="BM62" t="e">
        <f t="shared" si="85"/>
        <v>#DIV/0!</v>
      </c>
      <c r="BN62" t="e">
        <f t="shared" si="86"/>
        <v>#DIV/0!</v>
      </c>
      <c r="BO62" t="e">
        <f t="shared" si="87"/>
        <v>#DIV/0!</v>
      </c>
      <c r="BP62">
        <v>16</v>
      </c>
      <c r="BQ62">
        <v>300</v>
      </c>
      <c r="BR62">
        <v>300</v>
      </c>
      <c r="BS62">
        <v>300</v>
      </c>
      <c r="BT62">
        <v>10482</v>
      </c>
      <c r="BU62">
        <v>818.92</v>
      </c>
      <c r="BV62">
        <v>-7.3915700000000001E-3</v>
      </c>
      <c r="BW62">
        <v>-0.49</v>
      </c>
      <c r="BX62" t="s">
        <v>398</v>
      </c>
      <c r="BY62" t="s">
        <v>398</v>
      </c>
      <c r="BZ62" t="s">
        <v>398</v>
      </c>
      <c r="CA62" t="s">
        <v>398</v>
      </c>
      <c r="CB62" t="s">
        <v>398</v>
      </c>
      <c r="CC62" t="s">
        <v>398</v>
      </c>
      <c r="CD62" t="s">
        <v>398</v>
      </c>
      <c r="CE62" t="s">
        <v>398</v>
      </c>
      <c r="CF62" t="s">
        <v>398</v>
      </c>
      <c r="CG62" t="s">
        <v>398</v>
      </c>
      <c r="CH62">
        <f t="shared" si="88"/>
        <v>1499.96</v>
      </c>
      <c r="CI62">
        <f t="shared" si="89"/>
        <v>1261.1813999999999</v>
      </c>
      <c r="CJ62">
        <f t="shared" si="90"/>
        <v>0.84081002160057594</v>
      </c>
      <c r="CK62">
        <f t="shared" si="91"/>
        <v>0.1611633416891117</v>
      </c>
      <c r="CL62">
        <v>6</v>
      </c>
      <c r="CM62">
        <v>0.5</v>
      </c>
      <c r="CN62" t="s">
        <v>399</v>
      </c>
      <c r="CO62">
        <v>2</v>
      </c>
      <c r="CP62">
        <v>1657774123.0999999</v>
      </c>
      <c r="CQ62">
        <v>395.774</v>
      </c>
      <c r="CR62">
        <v>409.95699999999999</v>
      </c>
      <c r="CS62">
        <v>25.305399999999999</v>
      </c>
      <c r="CT62">
        <v>23.688500000000001</v>
      </c>
      <c r="CU62">
        <v>385.70299999999997</v>
      </c>
      <c r="CV62">
        <v>23.534500000000001</v>
      </c>
      <c r="CW62">
        <v>600.08799999999997</v>
      </c>
      <c r="CX62">
        <v>101.242</v>
      </c>
      <c r="CY62">
        <v>9.9433599999999997E-2</v>
      </c>
      <c r="CZ62">
        <v>26.973400000000002</v>
      </c>
      <c r="DA62">
        <v>27.611499999999999</v>
      </c>
      <c r="DB62">
        <v>999.9</v>
      </c>
      <c r="DC62">
        <v>0</v>
      </c>
      <c r="DD62">
        <v>0</v>
      </c>
      <c r="DE62">
        <v>5989.38</v>
      </c>
      <c r="DF62">
        <v>0</v>
      </c>
      <c r="DG62">
        <v>1914.48</v>
      </c>
      <c r="DH62">
        <v>-13.5123</v>
      </c>
      <c r="DI62">
        <v>406.738</v>
      </c>
      <c r="DJ62">
        <v>419.904</v>
      </c>
      <c r="DK62">
        <v>1.6168800000000001</v>
      </c>
      <c r="DL62">
        <v>409.95699999999999</v>
      </c>
      <c r="DM62">
        <v>23.688500000000001</v>
      </c>
      <c r="DN62">
        <v>2.56196</v>
      </c>
      <c r="DO62">
        <v>2.3982600000000001</v>
      </c>
      <c r="DP62">
        <v>21.425599999999999</v>
      </c>
      <c r="DQ62">
        <v>20.3521</v>
      </c>
      <c r="DR62">
        <v>1499.96</v>
      </c>
      <c r="DS62">
        <v>0.97299599999999997</v>
      </c>
      <c r="DT62">
        <v>2.7003699999999999E-2</v>
      </c>
      <c r="DU62">
        <v>0</v>
      </c>
      <c r="DV62">
        <v>2.4089999999999998</v>
      </c>
      <c r="DW62">
        <v>0</v>
      </c>
      <c r="DX62">
        <v>16952.5</v>
      </c>
      <c r="DY62">
        <v>13303.2</v>
      </c>
      <c r="DZ62">
        <v>38.75</v>
      </c>
      <c r="EA62">
        <v>40.375</v>
      </c>
      <c r="EB62">
        <v>39.25</v>
      </c>
      <c r="EC62">
        <v>39.061999999999998</v>
      </c>
      <c r="ED62">
        <v>38.686999999999998</v>
      </c>
      <c r="EE62">
        <v>1459.46</v>
      </c>
      <c r="EF62">
        <v>40.5</v>
      </c>
      <c r="EG62">
        <v>0</v>
      </c>
      <c r="EH62">
        <v>732.20000004768372</v>
      </c>
      <c r="EI62">
        <v>0</v>
      </c>
      <c r="EJ62">
        <v>2.4412240000000001</v>
      </c>
      <c r="EK62">
        <v>5.4015376734770283E-2</v>
      </c>
      <c r="EL62">
        <v>-557.846150776228</v>
      </c>
      <c r="EM62">
        <v>17114.707999999999</v>
      </c>
      <c r="EN62">
        <v>15</v>
      </c>
      <c r="EO62">
        <v>1657774144.0999999</v>
      </c>
      <c r="EP62" t="s">
        <v>540</v>
      </c>
      <c r="EQ62">
        <v>1657774144.0999999</v>
      </c>
      <c r="ER62">
        <v>1657696036.5999999</v>
      </c>
      <c r="ES62">
        <v>40</v>
      </c>
      <c r="ET62">
        <v>-0.76400000000000001</v>
      </c>
      <c r="EU62">
        <v>3.0000000000000001E-3</v>
      </c>
      <c r="EV62">
        <v>10.071</v>
      </c>
      <c r="EW62">
        <v>1.349</v>
      </c>
      <c r="EX62">
        <v>410</v>
      </c>
      <c r="EY62">
        <v>19</v>
      </c>
      <c r="EZ62">
        <v>0.09</v>
      </c>
      <c r="FA62">
        <v>0.02</v>
      </c>
      <c r="FB62">
        <v>-13.553182926829271</v>
      </c>
      <c r="FC62">
        <v>8.9040418118486994E-2</v>
      </c>
      <c r="FD62">
        <v>3.2037332662326938E-2</v>
      </c>
      <c r="FE62">
        <v>1</v>
      </c>
      <c r="FF62">
        <v>1.6747056097560979</v>
      </c>
      <c r="FG62">
        <v>-0.20002222996516059</v>
      </c>
      <c r="FH62">
        <v>2.1110230793157918E-2</v>
      </c>
      <c r="FI62">
        <v>1</v>
      </c>
      <c r="FJ62">
        <v>2</v>
      </c>
      <c r="FK62">
        <v>2</v>
      </c>
      <c r="FL62" t="s">
        <v>401</v>
      </c>
      <c r="FM62">
        <v>3.1785999999999999</v>
      </c>
      <c r="FN62">
        <v>2.7686000000000002</v>
      </c>
      <c r="FO62">
        <v>9.8688899999999996E-2</v>
      </c>
      <c r="FP62">
        <v>0.103952</v>
      </c>
      <c r="FQ62">
        <v>0.119828</v>
      </c>
      <c r="FR62">
        <v>0.120356</v>
      </c>
      <c r="FS62">
        <v>28434.2</v>
      </c>
      <c r="FT62">
        <v>22243.3</v>
      </c>
      <c r="FU62">
        <v>29612.9</v>
      </c>
      <c r="FV62">
        <v>24271.4</v>
      </c>
      <c r="FW62">
        <v>33690.5</v>
      </c>
      <c r="FX62">
        <v>31168.400000000001</v>
      </c>
      <c r="FY62">
        <v>42092.6</v>
      </c>
      <c r="FZ62">
        <v>39606.1</v>
      </c>
      <c r="GA62">
        <v>2.1768800000000001</v>
      </c>
      <c r="GB62">
        <v>1.9197</v>
      </c>
      <c r="GC62">
        <v>0.136271</v>
      </c>
      <c r="GD62">
        <v>0</v>
      </c>
      <c r="GE62">
        <v>25.3811</v>
      </c>
      <c r="GF62">
        <v>999.9</v>
      </c>
      <c r="GG62">
        <v>59</v>
      </c>
      <c r="GH62">
        <v>31.2</v>
      </c>
      <c r="GI62">
        <v>26.592400000000001</v>
      </c>
      <c r="GJ62">
        <v>33.812899999999999</v>
      </c>
      <c r="GK62">
        <v>39.006399999999999</v>
      </c>
      <c r="GL62">
        <v>1</v>
      </c>
      <c r="GM62">
        <v>-6.0431899999999997E-2</v>
      </c>
      <c r="GN62">
        <v>0.24147299999999999</v>
      </c>
      <c r="GO62">
        <v>20.267399999999999</v>
      </c>
      <c r="GP62">
        <v>5.2270200000000004</v>
      </c>
      <c r="GQ62">
        <v>11.908099999999999</v>
      </c>
      <c r="GR62">
        <v>4.9637500000000001</v>
      </c>
      <c r="GS62">
        <v>3.2919999999999998</v>
      </c>
      <c r="GT62">
        <v>9999</v>
      </c>
      <c r="GU62">
        <v>9999</v>
      </c>
      <c r="GV62">
        <v>9999</v>
      </c>
      <c r="GW62">
        <v>999.9</v>
      </c>
      <c r="GX62">
        <v>1.8768499999999999</v>
      </c>
      <c r="GY62">
        <v>1.8751599999999999</v>
      </c>
      <c r="GZ62">
        <v>1.87381</v>
      </c>
      <c r="HA62">
        <v>1.8730199999999999</v>
      </c>
      <c r="HB62">
        <v>1.8745400000000001</v>
      </c>
      <c r="HC62">
        <v>1.86951</v>
      </c>
      <c r="HD62">
        <v>1.87365</v>
      </c>
      <c r="HE62">
        <v>1.8788100000000001</v>
      </c>
      <c r="HF62">
        <v>0</v>
      </c>
      <c r="HG62">
        <v>0</v>
      </c>
      <c r="HH62">
        <v>0</v>
      </c>
      <c r="HI62">
        <v>0</v>
      </c>
      <c r="HJ62" t="s">
        <v>402</v>
      </c>
      <c r="HK62" t="s">
        <v>403</v>
      </c>
      <c r="HL62" t="s">
        <v>404</v>
      </c>
      <c r="HM62" t="s">
        <v>405</v>
      </c>
      <c r="HN62" t="s">
        <v>405</v>
      </c>
      <c r="HO62" t="s">
        <v>404</v>
      </c>
      <c r="HP62">
        <v>0</v>
      </c>
      <c r="HQ62">
        <v>100</v>
      </c>
      <c r="HR62">
        <v>100</v>
      </c>
      <c r="HS62">
        <v>10.071</v>
      </c>
      <c r="HT62">
        <v>1.7708999999999999</v>
      </c>
      <c r="HU62">
        <v>7.5310089688934374</v>
      </c>
      <c r="HV62">
        <v>1.0206238100444329E-2</v>
      </c>
      <c r="HW62">
        <v>-5.3534552000986537E-6</v>
      </c>
      <c r="HX62">
        <v>1.2259479288304689E-9</v>
      </c>
      <c r="HY62">
        <v>1.770874282529058</v>
      </c>
      <c r="HZ62">
        <v>0</v>
      </c>
      <c r="IA62">
        <v>0</v>
      </c>
      <c r="IB62">
        <v>0</v>
      </c>
      <c r="IC62">
        <v>-1</v>
      </c>
      <c r="ID62">
        <v>1969</v>
      </c>
      <c r="IE62">
        <v>0</v>
      </c>
      <c r="IF62">
        <v>20</v>
      </c>
      <c r="IG62">
        <v>14.8</v>
      </c>
      <c r="IH62">
        <v>1301.4000000000001</v>
      </c>
      <c r="II62">
        <v>1.0656699999999999</v>
      </c>
      <c r="IJ62">
        <v>2.4328599999999998</v>
      </c>
      <c r="IK62">
        <v>1.42578</v>
      </c>
      <c r="IL62">
        <v>2.2814899999999998</v>
      </c>
      <c r="IM62">
        <v>1.5478499999999999</v>
      </c>
      <c r="IN62">
        <v>2.2460900000000001</v>
      </c>
      <c r="IO62">
        <v>34.031799999999997</v>
      </c>
      <c r="IP62">
        <v>14.517300000000001</v>
      </c>
      <c r="IQ62">
        <v>18</v>
      </c>
      <c r="IR62">
        <v>628.04499999999996</v>
      </c>
      <c r="IS62">
        <v>445.78300000000002</v>
      </c>
      <c r="IT62">
        <v>24.998899999999999</v>
      </c>
      <c r="IU62">
        <v>26.587299999999999</v>
      </c>
      <c r="IV62">
        <v>29.999700000000001</v>
      </c>
      <c r="IW62">
        <v>26.5701</v>
      </c>
      <c r="IX62">
        <v>26.51</v>
      </c>
      <c r="IY62">
        <v>21.340699999999998</v>
      </c>
      <c r="IZ62">
        <v>15.918799999999999</v>
      </c>
      <c r="JA62">
        <v>91.203400000000002</v>
      </c>
      <c r="JB62">
        <v>25</v>
      </c>
      <c r="JC62">
        <v>410</v>
      </c>
      <c r="JD62">
        <v>23.801200000000001</v>
      </c>
      <c r="JE62">
        <v>98.190899999999999</v>
      </c>
      <c r="JF62">
        <v>100.759</v>
      </c>
    </row>
    <row r="63" spans="1:266" x14ac:dyDescent="0.2">
      <c r="A63">
        <v>47</v>
      </c>
      <c r="B63">
        <v>1657774342.5999999</v>
      </c>
      <c r="C63">
        <v>7831.5999999046326</v>
      </c>
      <c r="D63" t="s">
        <v>541</v>
      </c>
      <c r="E63" t="s">
        <v>542</v>
      </c>
      <c r="F63" t="s">
        <v>394</v>
      </c>
      <c r="H63" t="s">
        <v>538</v>
      </c>
      <c r="I63" t="s">
        <v>396</v>
      </c>
      <c r="J63" t="s">
        <v>539</v>
      </c>
      <c r="K63">
        <v>1657774342.5999999</v>
      </c>
      <c r="L63">
        <f t="shared" si="46"/>
        <v>2.1994493069805582E-3</v>
      </c>
      <c r="M63">
        <f t="shared" si="47"/>
        <v>2.1994493069805583</v>
      </c>
      <c r="N63">
        <f t="shared" si="48"/>
        <v>13.647789521896426</v>
      </c>
      <c r="O63">
        <f t="shared" si="49"/>
        <v>385.55399999999997</v>
      </c>
      <c r="P63">
        <f t="shared" si="50"/>
        <v>250.46755937664602</v>
      </c>
      <c r="Q63">
        <f t="shared" si="51"/>
        <v>25.385699409118132</v>
      </c>
      <c r="R63">
        <f t="shared" si="52"/>
        <v>39.077148251621999</v>
      </c>
      <c r="S63">
        <f t="shared" si="53"/>
        <v>0.17652666363479264</v>
      </c>
      <c r="T63">
        <f t="shared" si="54"/>
        <v>2.157465776613833</v>
      </c>
      <c r="U63">
        <f t="shared" si="55"/>
        <v>0.1688770761198837</v>
      </c>
      <c r="V63">
        <f t="shared" si="56"/>
        <v>0.10620783288603347</v>
      </c>
      <c r="W63">
        <f t="shared" si="57"/>
        <v>241.71462600000001</v>
      </c>
      <c r="X63">
        <f t="shared" si="58"/>
        <v>27.771244956900031</v>
      </c>
      <c r="Y63">
        <f t="shared" si="59"/>
        <v>27.771244956900031</v>
      </c>
      <c r="Z63">
        <f t="shared" si="60"/>
        <v>3.7445265232862468</v>
      </c>
      <c r="AA63">
        <f t="shared" si="61"/>
        <v>70.3437566323894</v>
      </c>
      <c r="AB63">
        <f t="shared" si="62"/>
        <v>2.4649412757329001</v>
      </c>
      <c r="AC63">
        <f t="shared" si="63"/>
        <v>3.5041365342691</v>
      </c>
      <c r="AD63">
        <f t="shared" si="64"/>
        <v>1.2795852475533467</v>
      </c>
      <c r="AE63">
        <f t="shared" si="65"/>
        <v>-96.995714437842622</v>
      </c>
      <c r="AF63">
        <f t="shared" si="66"/>
        <v>-131.60209099025107</v>
      </c>
      <c r="AG63">
        <f t="shared" si="67"/>
        <v>-13.191301776839023</v>
      </c>
      <c r="AH63">
        <f t="shared" si="68"/>
        <v>-7.4481204932709488E-2</v>
      </c>
      <c r="AI63">
        <v>0</v>
      </c>
      <c r="AJ63">
        <v>0</v>
      </c>
      <c r="AK63">
        <f t="shared" si="69"/>
        <v>1</v>
      </c>
      <c r="AL63">
        <f t="shared" si="70"/>
        <v>0</v>
      </c>
      <c r="AM63">
        <f t="shared" si="71"/>
        <v>31981.056914319484</v>
      </c>
      <c r="AN63" t="s">
        <v>398</v>
      </c>
      <c r="AO63" t="s">
        <v>398</v>
      </c>
      <c r="AP63">
        <v>0</v>
      </c>
      <c r="AQ63">
        <v>0</v>
      </c>
      <c r="AR63" t="e">
        <f t="shared" si="72"/>
        <v>#DIV/0!</v>
      </c>
      <c r="AS63">
        <v>0</v>
      </c>
      <c r="AT63" t="s">
        <v>398</v>
      </c>
      <c r="AU63" t="s">
        <v>398</v>
      </c>
      <c r="AV63">
        <v>0</v>
      </c>
      <c r="AW63">
        <v>0</v>
      </c>
      <c r="AX63" t="e">
        <f t="shared" si="73"/>
        <v>#DIV/0!</v>
      </c>
      <c r="AY63">
        <v>0.5</v>
      </c>
      <c r="AZ63">
        <f t="shared" si="74"/>
        <v>1261.0554</v>
      </c>
      <c r="BA63">
        <f t="shared" si="75"/>
        <v>13.647789521896426</v>
      </c>
      <c r="BB63" t="e">
        <f t="shared" si="76"/>
        <v>#DIV/0!</v>
      </c>
      <c r="BC63">
        <f t="shared" si="77"/>
        <v>1.0822513841894992E-2</v>
      </c>
      <c r="BD63" t="e">
        <f t="shared" si="78"/>
        <v>#DIV/0!</v>
      </c>
      <c r="BE63" t="e">
        <f t="shared" si="79"/>
        <v>#DIV/0!</v>
      </c>
      <c r="BF63" t="s">
        <v>398</v>
      </c>
      <c r="BG63">
        <v>0</v>
      </c>
      <c r="BH63" t="e">
        <f t="shared" si="80"/>
        <v>#DIV/0!</v>
      </c>
      <c r="BI63" t="e">
        <f t="shared" si="81"/>
        <v>#DIV/0!</v>
      </c>
      <c r="BJ63" t="e">
        <f t="shared" si="82"/>
        <v>#DIV/0!</v>
      </c>
      <c r="BK63" t="e">
        <f t="shared" si="83"/>
        <v>#DIV/0!</v>
      </c>
      <c r="BL63" t="e">
        <f t="shared" si="84"/>
        <v>#DIV/0!</v>
      </c>
      <c r="BM63" t="e">
        <f t="shared" si="85"/>
        <v>#DIV/0!</v>
      </c>
      <c r="BN63" t="e">
        <f t="shared" si="86"/>
        <v>#DIV/0!</v>
      </c>
      <c r="BO63" t="e">
        <f t="shared" si="87"/>
        <v>#DIV/0!</v>
      </c>
      <c r="BP63">
        <v>16</v>
      </c>
      <c r="BQ63">
        <v>300</v>
      </c>
      <c r="BR63">
        <v>300</v>
      </c>
      <c r="BS63">
        <v>300</v>
      </c>
      <c r="BT63">
        <v>10482</v>
      </c>
      <c r="BU63">
        <v>818.92</v>
      </c>
      <c r="BV63">
        <v>-7.3915700000000001E-3</v>
      </c>
      <c r="BW63">
        <v>-0.49</v>
      </c>
      <c r="BX63" t="s">
        <v>398</v>
      </c>
      <c r="BY63" t="s">
        <v>398</v>
      </c>
      <c r="BZ63" t="s">
        <v>398</v>
      </c>
      <c r="CA63" t="s">
        <v>398</v>
      </c>
      <c r="CB63" t="s">
        <v>398</v>
      </c>
      <c r="CC63" t="s">
        <v>398</v>
      </c>
      <c r="CD63" t="s">
        <v>398</v>
      </c>
      <c r="CE63" t="s">
        <v>398</v>
      </c>
      <c r="CF63" t="s">
        <v>398</v>
      </c>
      <c r="CG63" t="s">
        <v>398</v>
      </c>
      <c r="CH63">
        <f t="shared" si="88"/>
        <v>1499.81</v>
      </c>
      <c r="CI63">
        <f t="shared" si="89"/>
        <v>1261.0554</v>
      </c>
      <c r="CJ63">
        <f t="shared" si="90"/>
        <v>0.8408101026129976</v>
      </c>
      <c r="CK63">
        <f t="shared" si="91"/>
        <v>0.16116349804308547</v>
      </c>
      <c r="CL63">
        <v>6</v>
      </c>
      <c r="CM63">
        <v>0.5</v>
      </c>
      <c r="CN63" t="s">
        <v>399</v>
      </c>
      <c r="CO63">
        <v>2</v>
      </c>
      <c r="CP63">
        <v>1657774342.5999999</v>
      </c>
      <c r="CQ63">
        <v>385.55399999999997</v>
      </c>
      <c r="CR63">
        <v>400.04399999999998</v>
      </c>
      <c r="CS63">
        <v>24.3203</v>
      </c>
      <c r="CT63">
        <v>22.1752</v>
      </c>
      <c r="CU63">
        <v>375.64299999999997</v>
      </c>
      <c r="CV63">
        <v>22.549399999999999</v>
      </c>
      <c r="CW63">
        <v>600.24</v>
      </c>
      <c r="CX63">
        <v>101.253</v>
      </c>
      <c r="CY63">
        <v>0.100243</v>
      </c>
      <c r="CZ63">
        <v>26.639800000000001</v>
      </c>
      <c r="DA63">
        <v>27.2712</v>
      </c>
      <c r="DB63">
        <v>999.9</v>
      </c>
      <c r="DC63">
        <v>0</v>
      </c>
      <c r="DD63">
        <v>0</v>
      </c>
      <c r="DE63">
        <v>6037.5</v>
      </c>
      <c r="DF63">
        <v>0</v>
      </c>
      <c r="DG63">
        <v>1923.32</v>
      </c>
      <c r="DH63">
        <v>-14.4899</v>
      </c>
      <c r="DI63">
        <v>395.16500000000002</v>
      </c>
      <c r="DJ63">
        <v>409.11599999999999</v>
      </c>
      <c r="DK63">
        <v>2.14506</v>
      </c>
      <c r="DL63">
        <v>400.04399999999998</v>
      </c>
      <c r="DM63">
        <v>22.1752</v>
      </c>
      <c r="DN63">
        <v>2.46251</v>
      </c>
      <c r="DO63">
        <v>2.24532</v>
      </c>
      <c r="DP63">
        <v>20.780799999999999</v>
      </c>
      <c r="DQ63">
        <v>19.289400000000001</v>
      </c>
      <c r="DR63">
        <v>1499.81</v>
      </c>
      <c r="DS63">
        <v>0.97299599999999997</v>
      </c>
      <c r="DT63">
        <v>2.7003699999999999E-2</v>
      </c>
      <c r="DU63">
        <v>0</v>
      </c>
      <c r="DV63">
        <v>2.2204999999999999</v>
      </c>
      <c r="DW63">
        <v>0</v>
      </c>
      <c r="DX63">
        <v>16867.5</v>
      </c>
      <c r="DY63">
        <v>13301.8</v>
      </c>
      <c r="DZ63">
        <v>37.125</v>
      </c>
      <c r="EA63">
        <v>39.561999999999998</v>
      </c>
      <c r="EB63">
        <v>37.811999999999998</v>
      </c>
      <c r="EC63">
        <v>37.436999999999998</v>
      </c>
      <c r="ED63">
        <v>37.25</v>
      </c>
      <c r="EE63">
        <v>1459.31</v>
      </c>
      <c r="EF63">
        <v>40.5</v>
      </c>
      <c r="EG63">
        <v>0</v>
      </c>
      <c r="EH63">
        <v>951.80000019073486</v>
      </c>
      <c r="EI63">
        <v>0</v>
      </c>
      <c r="EJ63">
        <v>2.4783200000000001</v>
      </c>
      <c r="EK63">
        <v>-0.32342309002562819</v>
      </c>
      <c r="EL63">
        <v>-306.70769412053329</v>
      </c>
      <c r="EM63">
        <v>16946.748</v>
      </c>
      <c r="EN63">
        <v>15</v>
      </c>
      <c r="EO63">
        <v>1657774144.0999999</v>
      </c>
      <c r="EP63" t="s">
        <v>540</v>
      </c>
      <c r="EQ63">
        <v>1657774144.0999999</v>
      </c>
      <c r="ER63">
        <v>1657696036.5999999</v>
      </c>
      <c r="ES63">
        <v>40</v>
      </c>
      <c r="ET63">
        <v>-0.76400000000000001</v>
      </c>
      <c r="EU63">
        <v>3.0000000000000001E-3</v>
      </c>
      <c r="EV63">
        <v>10.071</v>
      </c>
      <c r="EW63">
        <v>1.349</v>
      </c>
      <c r="EX63">
        <v>410</v>
      </c>
      <c r="EY63">
        <v>19</v>
      </c>
      <c r="EZ63">
        <v>0.09</v>
      </c>
      <c r="FA63">
        <v>0.02</v>
      </c>
      <c r="FB63">
        <v>-14.395856097560969</v>
      </c>
      <c r="FC63">
        <v>-0.21071080139375101</v>
      </c>
      <c r="FD63">
        <v>2.8377868814086622E-2</v>
      </c>
      <c r="FE63">
        <v>0</v>
      </c>
      <c r="FF63">
        <v>2.15740243902439</v>
      </c>
      <c r="FG63">
        <v>6.2869547038326146E-2</v>
      </c>
      <c r="FH63">
        <v>1.44789535702752E-2</v>
      </c>
      <c r="FI63">
        <v>1</v>
      </c>
      <c r="FJ63">
        <v>1</v>
      </c>
      <c r="FK63">
        <v>2</v>
      </c>
      <c r="FL63" t="s">
        <v>408</v>
      </c>
      <c r="FM63">
        <v>3.1792899999999999</v>
      </c>
      <c r="FN63">
        <v>2.76966</v>
      </c>
      <c r="FO63">
        <v>9.6776000000000001E-2</v>
      </c>
      <c r="FP63">
        <v>0.102114</v>
      </c>
      <c r="FQ63">
        <v>0.11640499999999999</v>
      </c>
      <c r="FR63">
        <v>0.115097</v>
      </c>
      <c r="FS63">
        <v>28511.5</v>
      </c>
      <c r="FT63">
        <v>22303.8</v>
      </c>
      <c r="FU63">
        <v>29628.7</v>
      </c>
      <c r="FV63">
        <v>24286</v>
      </c>
      <c r="FW63">
        <v>33839.1</v>
      </c>
      <c r="FX63">
        <v>31375.7</v>
      </c>
      <c r="FY63">
        <v>42111.4</v>
      </c>
      <c r="FZ63">
        <v>39629</v>
      </c>
      <c r="GA63">
        <v>2.1827999999999999</v>
      </c>
      <c r="GB63">
        <v>1.91943</v>
      </c>
      <c r="GC63">
        <v>0.137992</v>
      </c>
      <c r="GD63">
        <v>0</v>
      </c>
      <c r="GE63">
        <v>25.011299999999999</v>
      </c>
      <c r="GF63">
        <v>999.9</v>
      </c>
      <c r="GG63">
        <v>59.2</v>
      </c>
      <c r="GH63">
        <v>31.5</v>
      </c>
      <c r="GI63">
        <v>27.138100000000001</v>
      </c>
      <c r="GJ63">
        <v>33.782899999999998</v>
      </c>
      <c r="GK63">
        <v>39.150599999999997</v>
      </c>
      <c r="GL63">
        <v>1</v>
      </c>
      <c r="GM63">
        <v>-8.9834899999999995E-2</v>
      </c>
      <c r="GN63">
        <v>0.13439499999999999</v>
      </c>
      <c r="GO63">
        <v>20.270199999999999</v>
      </c>
      <c r="GP63">
        <v>5.2276199999999999</v>
      </c>
      <c r="GQ63">
        <v>11.908099999999999</v>
      </c>
      <c r="GR63">
        <v>4.9651500000000004</v>
      </c>
      <c r="GS63">
        <v>3.2919999999999998</v>
      </c>
      <c r="GT63">
        <v>9999</v>
      </c>
      <c r="GU63">
        <v>9999</v>
      </c>
      <c r="GV63">
        <v>9999</v>
      </c>
      <c r="GW63">
        <v>999.9</v>
      </c>
      <c r="GX63">
        <v>1.87693</v>
      </c>
      <c r="GY63">
        <v>1.8752500000000001</v>
      </c>
      <c r="GZ63">
        <v>1.87388</v>
      </c>
      <c r="HA63">
        <v>1.8730199999999999</v>
      </c>
      <c r="HB63">
        <v>1.8745400000000001</v>
      </c>
      <c r="HC63">
        <v>1.86951</v>
      </c>
      <c r="HD63">
        <v>1.87375</v>
      </c>
      <c r="HE63">
        <v>1.8788100000000001</v>
      </c>
      <c r="HF63">
        <v>0</v>
      </c>
      <c r="HG63">
        <v>0</v>
      </c>
      <c r="HH63">
        <v>0</v>
      </c>
      <c r="HI63">
        <v>0</v>
      </c>
      <c r="HJ63" t="s">
        <v>402</v>
      </c>
      <c r="HK63" t="s">
        <v>403</v>
      </c>
      <c r="HL63" t="s">
        <v>404</v>
      </c>
      <c r="HM63" t="s">
        <v>405</v>
      </c>
      <c r="HN63" t="s">
        <v>405</v>
      </c>
      <c r="HO63" t="s">
        <v>404</v>
      </c>
      <c r="HP63">
        <v>0</v>
      </c>
      <c r="HQ63">
        <v>100</v>
      </c>
      <c r="HR63">
        <v>100</v>
      </c>
      <c r="HS63">
        <v>9.9109999999999996</v>
      </c>
      <c r="HT63">
        <v>1.7708999999999999</v>
      </c>
      <c r="HU63">
        <v>6.7674745326325327</v>
      </c>
      <c r="HV63">
        <v>1.0206238100444329E-2</v>
      </c>
      <c r="HW63">
        <v>-5.3534552000986537E-6</v>
      </c>
      <c r="HX63">
        <v>1.2259479288304689E-9</v>
      </c>
      <c r="HY63">
        <v>1.770874282529058</v>
      </c>
      <c r="HZ63">
        <v>0</v>
      </c>
      <c r="IA63">
        <v>0</v>
      </c>
      <c r="IB63">
        <v>0</v>
      </c>
      <c r="IC63">
        <v>-1</v>
      </c>
      <c r="ID63">
        <v>1969</v>
      </c>
      <c r="IE63">
        <v>0</v>
      </c>
      <c r="IF63">
        <v>20</v>
      </c>
      <c r="IG63">
        <v>3.3</v>
      </c>
      <c r="IH63">
        <v>1305.0999999999999</v>
      </c>
      <c r="II63">
        <v>1.0412600000000001</v>
      </c>
      <c r="IJ63">
        <v>2.4291999999999998</v>
      </c>
      <c r="IK63">
        <v>1.42578</v>
      </c>
      <c r="IL63">
        <v>2.2814899999999998</v>
      </c>
      <c r="IM63">
        <v>1.5478499999999999</v>
      </c>
      <c r="IN63">
        <v>2.2875999999999999</v>
      </c>
      <c r="IO63">
        <v>34.213299999999997</v>
      </c>
      <c r="IP63">
        <v>14.4998</v>
      </c>
      <c r="IQ63">
        <v>18</v>
      </c>
      <c r="IR63">
        <v>628.572</v>
      </c>
      <c r="IS63">
        <v>442.82499999999999</v>
      </c>
      <c r="IT63">
        <v>24.9999</v>
      </c>
      <c r="IU63">
        <v>26.2456</v>
      </c>
      <c r="IV63">
        <v>29.999700000000001</v>
      </c>
      <c r="IW63">
        <v>26.216200000000001</v>
      </c>
      <c r="IX63">
        <v>26.1556</v>
      </c>
      <c r="IY63">
        <v>20.878599999999999</v>
      </c>
      <c r="IZ63">
        <v>22.947399999999998</v>
      </c>
      <c r="JA63">
        <v>91.236400000000003</v>
      </c>
      <c r="JB63">
        <v>25</v>
      </c>
      <c r="JC63">
        <v>400</v>
      </c>
      <c r="JD63">
        <v>22.108599999999999</v>
      </c>
      <c r="JE63">
        <v>98.238299999999995</v>
      </c>
      <c r="JF63">
        <v>100.818</v>
      </c>
    </row>
    <row r="64" spans="1:266" x14ac:dyDescent="0.2">
      <c r="A64">
        <v>48</v>
      </c>
      <c r="B64">
        <v>1657774418.0999999</v>
      </c>
      <c r="C64">
        <v>7907.0999999046326</v>
      </c>
      <c r="D64" t="s">
        <v>543</v>
      </c>
      <c r="E64" t="s">
        <v>544</v>
      </c>
      <c r="F64" t="s">
        <v>394</v>
      </c>
      <c r="H64" t="s">
        <v>538</v>
      </c>
      <c r="I64" t="s">
        <v>396</v>
      </c>
      <c r="J64" t="s">
        <v>539</v>
      </c>
      <c r="K64">
        <v>1657774418.0999999</v>
      </c>
      <c r="L64">
        <f t="shared" si="46"/>
        <v>2.4181669912154988E-3</v>
      </c>
      <c r="M64">
        <f t="shared" si="47"/>
        <v>2.4181669912154988</v>
      </c>
      <c r="N64">
        <f t="shared" si="48"/>
        <v>9.8241284927162891</v>
      </c>
      <c r="O64">
        <f t="shared" si="49"/>
        <v>289.48</v>
      </c>
      <c r="P64">
        <f t="shared" si="50"/>
        <v>197.7568982843384</v>
      </c>
      <c r="Q64">
        <f t="shared" si="51"/>
        <v>20.042278388248821</v>
      </c>
      <c r="R64">
        <f t="shared" si="52"/>
        <v>29.338236987760002</v>
      </c>
      <c r="S64">
        <f t="shared" si="53"/>
        <v>0.18924356954866214</v>
      </c>
      <c r="T64">
        <f t="shared" si="54"/>
        <v>2.145449216518089</v>
      </c>
      <c r="U64">
        <f t="shared" si="55"/>
        <v>0.18043491598628425</v>
      </c>
      <c r="V64">
        <f t="shared" si="56"/>
        <v>0.11352907163087084</v>
      </c>
      <c r="W64">
        <f t="shared" si="57"/>
        <v>241.72043099999993</v>
      </c>
      <c r="X64">
        <f t="shared" si="58"/>
        <v>27.68856854823953</v>
      </c>
      <c r="Y64">
        <f t="shared" si="59"/>
        <v>27.68856854823953</v>
      </c>
      <c r="Z64">
        <f t="shared" si="60"/>
        <v>3.7264861353712941</v>
      </c>
      <c r="AA64">
        <f t="shared" si="61"/>
        <v>68.808683486708304</v>
      </c>
      <c r="AB64">
        <f t="shared" si="62"/>
        <v>2.409347477926</v>
      </c>
      <c r="AC64">
        <f t="shared" si="63"/>
        <v>3.5015166049375304</v>
      </c>
      <c r="AD64">
        <f t="shared" si="64"/>
        <v>1.3171386574452941</v>
      </c>
      <c r="AE64">
        <f t="shared" si="65"/>
        <v>-106.64116431260349</v>
      </c>
      <c r="AF64">
        <f t="shared" si="66"/>
        <v>-122.77524595553544</v>
      </c>
      <c r="AG64">
        <f t="shared" si="67"/>
        <v>-12.369558213148906</v>
      </c>
      <c r="AH64">
        <f t="shared" si="68"/>
        <v>-6.5537481287904598E-2</v>
      </c>
      <c r="AI64">
        <v>0</v>
      </c>
      <c r="AJ64">
        <v>0</v>
      </c>
      <c r="AK64">
        <f t="shared" si="69"/>
        <v>1</v>
      </c>
      <c r="AL64">
        <f t="shared" si="70"/>
        <v>0</v>
      </c>
      <c r="AM64">
        <f t="shared" si="71"/>
        <v>31672.916718960925</v>
      </c>
      <c r="AN64" t="s">
        <v>398</v>
      </c>
      <c r="AO64" t="s">
        <v>398</v>
      </c>
      <c r="AP64">
        <v>0</v>
      </c>
      <c r="AQ64">
        <v>0</v>
      </c>
      <c r="AR64" t="e">
        <f t="shared" si="72"/>
        <v>#DIV/0!</v>
      </c>
      <c r="AS64">
        <v>0</v>
      </c>
      <c r="AT64" t="s">
        <v>398</v>
      </c>
      <c r="AU64" t="s">
        <v>398</v>
      </c>
      <c r="AV64">
        <v>0</v>
      </c>
      <c r="AW64">
        <v>0</v>
      </c>
      <c r="AX64" t="e">
        <f t="shared" si="73"/>
        <v>#DIV/0!</v>
      </c>
      <c r="AY64">
        <v>0.5</v>
      </c>
      <c r="AZ64">
        <f t="shared" si="74"/>
        <v>1261.0886999999998</v>
      </c>
      <c r="BA64">
        <f t="shared" si="75"/>
        <v>9.8241284927162891</v>
      </c>
      <c r="BB64" t="e">
        <f t="shared" si="76"/>
        <v>#DIV/0!</v>
      </c>
      <c r="BC64">
        <f t="shared" si="77"/>
        <v>7.7901962746286524E-3</v>
      </c>
      <c r="BD64" t="e">
        <f t="shared" si="78"/>
        <v>#DIV/0!</v>
      </c>
      <c r="BE64" t="e">
        <f t="shared" si="79"/>
        <v>#DIV/0!</v>
      </c>
      <c r="BF64" t="s">
        <v>398</v>
      </c>
      <c r="BG64">
        <v>0</v>
      </c>
      <c r="BH64" t="e">
        <f t="shared" si="80"/>
        <v>#DIV/0!</v>
      </c>
      <c r="BI64" t="e">
        <f t="shared" si="81"/>
        <v>#DIV/0!</v>
      </c>
      <c r="BJ64" t="e">
        <f t="shared" si="82"/>
        <v>#DIV/0!</v>
      </c>
      <c r="BK64" t="e">
        <f t="shared" si="83"/>
        <v>#DIV/0!</v>
      </c>
      <c r="BL64" t="e">
        <f t="shared" si="84"/>
        <v>#DIV/0!</v>
      </c>
      <c r="BM64" t="e">
        <f t="shared" si="85"/>
        <v>#DIV/0!</v>
      </c>
      <c r="BN64" t="e">
        <f t="shared" si="86"/>
        <v>#DIV/0!</v>
      </c>
      <c r="BO64" t="e">
        <f t="shared" si="87"/>
        <v>#DIV/0!</v>
      </c>
      <c r="BP64">
        <v>16</v>
      </c>
      <c r="BQ64">
        <v>300</v>
      </c>
      <c r="BR64">
        <v>300</v>
      </c>
      <c r="BS64">
        <v>300</v>
      </c>
      <c r="BT64">
        <v>10482</v>
      </c>
      <c r="BU64">
        <v>818.92</v>
      </c>
      <c r="BV64">
        <v>-7.3915700000000001E-3</v>
      </c>
      <c r="BW64">
        <v>-0.49</v>
      </c>
      <c r="BX64" t="s">
        <v>398</v>
      </c>
      <c r="BY64" t="s">
        <v>398</v>
      </c>
      <c r="BZ64" t="s">
        <v>398</v>
      </c>
      <c r="CA64" t="s">
        <v>398</v>
      </c>
      <c r="CB64" t="s">
        <v>398</v>
      </c>
      <c r="CC64" t="s">
        <v>398</v>
      </c>
      <c r="CD64" t="s">
        <v>398</v>
      </c>
      <c r="CE64" t="s">
        <v>398</v>
      </c>
      <c r="CF64" t="s">
        <v>398</v>
      </c>
      <c r="CG64" t="s">
        <v>398</v>
      </c>
      <c r="CH64">
        <f t="shared" si="88"/>
        <v>1499.85</v>
      </c>
      <c r="CI64">
        <f t="shared" si="89"/>
        <v>1261.0886999999998</v>
      </c>
      <c r="CJ64">
        <f t="shared" si="90"/>
        <v>0.84080988098809872</v>
      </c>
      <c r="CK64">
        <f t="shared" si="91"/>
        <v>0.16116307030703067</v>
      </c>
      <c r="CL64">
        <v>6</v>
      </c>
      <c r="CM64">
        <v>0.5</v>
      </c>
      <c r="CN64" t="s">
        <v>399</v>
      </c>
      <c r="CO64">
        <v>2</v>
      </c>
      <c r="CP64">
        <v>1657774418.0999999</v>
      </c>
      <c r="CQ64">
        <v>289.48</v>
      </c>
      <c r="CR64">
        <v>300.00200000000001</v>
      </c>
      <c r="CS64">
        <v>23.773</v>
      </c>
      <c r="CT64">
        <v>21.412800000000001</v>
      </c>
      <c r="CU64">
        <v>280.28899999999999</v>
      </c>
      <c r="CV64">
        <v>22.002099999999999</v>
      </c>
      <c r="CW64">
        <v>600.12199999999996</v>
      </c>
      <c r="CX64">
        <v>101.248</v>
      </c>
      <c r="CY64">
        <v>0.100062</v>
      </c>
      <c r="CZ64">
        <v>26.627099999999999</v>
      </c>
      <c r="DA64">
        <v>27.138100000000001</v>
      </c>
      <c r="DB64">
        <v>999.9</v>
      </c>
      <c r="DC64">
        <v>0</v>
      </c>
      <c r="DD64">
        <v>0</v>
      </c>
      <c r="DE64">
        <v>5984.38</v>
      </c>
      <c r="DF64">
        <v>0</v>
      </c>
      <c r="DG64">
        <v>1924.67</v>
      </c>
      <c r="DH64">
        <v>-10.479100000000001</v>
      </c>
      <c r="DI64">
        <v>296.57400000000001</v>
      </c>
      <c r="DJ64">
        <v>306.56700000000001</v>
      </c>
      <c r="DK64">
        <v>2.3601299999999998</v>
      </c>
      <c r="DL64">
        <v>300.00200000000001</v>
      </c>
      <c r="DM64">
        <v>21.412800000000001</v>
      </c>
      <c r="DN64">
        <v>2.4069699999999998</v>
      </c>
      <c r="DO64">
        <v>2.1680100000000002</v>
      </c>
      <c r="DP64">
        <v>20.410699999999999</v>
      </c>
      <c r="DQ64">
        <v>18.727900000000002</v>
      </c>
      <c r="DR64">
        <v>1499.85</v>
      </c>
      <c r="DS64">
        <v>0.97300600000000004</v>
      </c>
      <c r="DT64">
        <v>2.69935E-2</v>
      </c>
      <c r="DU64">
        <v>0</v>
      </c>
      <c r="DV64">
        <v>2.2193999999999998</v>
      </c>
      <c r="DW64">
        <v>0</v>
      </c>
      <c r="DX64">
        <v>16948.7</v>
      </c>
      <c r="DY64">
        <v>13302.3</v>
      </c>
      <c r="DZ64">
        <v>38.061999999999998</v>
      </c>
      <c r="EA64">
        <v>40.625</v>
      </c>
      <c r="EB64">
        <v>38.75</v>
      </c>
      <c r="EC64">
        <v>38.5</v>
      </c>
      <c r="ED64">
        <v>38</v>
      </c>
      <c r="EE64">
        <v>1459.36</v>
      </c>
      <c r="EF64">
        <v>40.49</v>
      </c>
      <c r="EG64">
        <v>0</v>
      </c>
      <c r="EH64">
        <v>1027.400000095367</v>
      </c>
      <c r="EI64">
        <v>0</v>
      </c>
      <c r="EJ64">
        <v>2.4295119999999999</v>
      </c>
      <c r="EK64">
        <v>-8.9084623851892974E-2</v>
      </c>
      <c r="EL64">
        <v>242.14615719511229</v>
      </c>
      <c r="EM64">
        <v>16868.132000000001</v>
      </c>
      <c r="EN64">
        <v>15</v>
      </c>
      <c r="EO64">
        <v>1657774438.0999999</v>
      </c>
      <c r="EP64" t="s">
        <v>545</v>
      </c>
      <c r="EQ64">
        <v>1657774438.0999999</v>
      </c>
      <c r="ER64">
        <v>1657696036.5999999</v>
      </c>
      <c r="ES64">
        <v>41</v>
      </c>
      <c r="ET64">
        <v>-0.122</v>
      </c>
      <c r="EU64">
        <v>3.0000000000000001E-3</v>
      </c>
      <c r="EV64">
        <v>9.1910000000000007</v>
      </c>
      <c r="EW64">
        <v>1.349</v>
      </c>
      <c r="EX64">
        <v>300</v>
      </c>
      <c r="EY64">
        <v>19</v>
      </c>
      <c r="EZ64">
        <v>0.16</v>
      </c>
      <c r="FA64">
        <v>0.02</v>
      </c>
      <c r="FB64">
        <v>-10.4377</v>
      </c>
      <c r="FC64">
        <v>3.9059662288924581E-2</v>
      </c>
      <c r="FD64">
        <v>5.0048606374203823E-2</v>
      </c>
      <c r="FE64">
        <v>1</v>
      </c>
      <c r="FF64">
        <v>2.38792625</v>
      </c>
      <c r="FG64">
        <v>-6.8194333958731146E-2</v>
      </c>
      <c r="FH64">
        <v>1.924840404910233E-2</v>
      </c>
      <c r="FI64">
        <v>1</v>
      </c>
      <c r="FJ64">
        <v>2</v>
      </c>
      <c r="FK64">
        <v>2</v>
      </c>
      <c r="FL64" t="s">
        <v>401</v>
      </c>
      <c r="FM64">
        <v>3.1791299999999998</v>
      </c>
      <c r="FN64">
        <v>2.7692000000000001</v>
      </c>
      <c r="FO64">
        <v>7.6458700000000004E-2</v>
      </c>
      <c r="FP64">
        <v>8.1297300000000003E-2</v>
      </c>
      <c r="FQ64">
        <v>0.114431</v>
      </c>
      <c r="FR64">
        <v>0.11235199999999999</v>
      </c>
      <c r="FS64">
        <v>29157</v>
      </c>
      <c r="FT64">
        <v>22823.8</v>
      </c>
      <c r="FU64">
        <v>29632.6</v>
      </c>
      <c r="FV64">
        <v>24288.9</v>
      </c>
      <c r="FW64">
        <v>33918.9</v>
      </c>
      <c r="FX64">
        <v>31477.9</v>
      </c>
      <c r="FY64">
        <v>42115.6</v>
      </c>
      <c r="FZ64">
        <v>39633.9</v>
      </c>
      <c r="GA64">
        <v>2.1840000000000002</v>
      </c>
      <c r="GB64">
        <v>1.9177999999999999</v>
      </c>
      <c r="GC64">
        <v>0.14263000000000001</v>
      </c>
      <c r="GD64">
        <v>0</v>
      </c>
      <c r="GE64">
        <v>24.801600000000001</v>
      </c>
      <c r="GF64">
        <v>999.9</v>
      </c>
      <c r="GG64">
        <v>58.9</v>
      </c>
      <c r="GH64">
        <v>31.6</v>
      </c>
      <c r="GI64">
        <v>27.1539</v>
      </c>
      <c r="GJ64">
        <v>34.0229</v>
      </c>
      <c r="GK64">
        <v>38.926299999999998</v>
      </c>
      <c r="GL64">
        <v>1</v>
      </c>
      <c r="GM64">
        <v>-9.5838400000000004E-2</v>
      </c>
      <c r="GN64">
        <v>0.10854800000000001</v>
      </c>
      <c r="GO64">
        <v>20.269400000000001</v>
      </c>
      <c r="GP64">
        <v>5.22403</v>
      </c>
      <c r="GQ64">
        <v>11.908099999999999</v>
      </c>
      <c r="GR64">
        <v>4.9641000000000002</v>
      </c>
      <c r="GS64">
        <v>3.29135</v>
      </c>
      <c r="GT64">
        <v>9999</v>
      </c>
      <c r="GU64">
        <v>9999</v>
      </c>
      <c r="GV64">
        <v>9999</v>
      </c>
      <c r="GW64">
        <v>999.9</v>
      </c>
      <c r="GX64">
        <v>1.8769</v>
      </c>
      <c r="GY64">
        <v>1.87523</v>
      </c>
      <c r="GZ64">
        <v>1.87388</v>
      </c>
      <c r="HA64">
        <v>1.8730199999999999</v>
      </c>
      <c r="HB64">
        <v>1.8745400000000001</v>
      </c>
      <c r="HC64">
        <v>1.86951</v>
      </c>
      <c r="HD64">
        <v>1.8736999999999999</v>
      </c>
      <c r="HE64">
        <v>1.8788100000000001</v>
      </c>
      <c r="HF64">
        <v>0</v>
      </c>
      <c r="HG64">
        <v>0</v>
      </c>
      <c r="HH64">
        <v>0</v>
      </c>
      <c r="HI64">
        <v>0</v>
      </c>
      <c r="HJ64" t="s">
        <v>402</v>
      </c>
      <c r="HK64" t="s">
        <v>403</v>
      </c>
      <c r="HL64" t="s">
        <v>404</v>
      </c>
      <c r="HM64" t="s">
        <v>405</v>
      </c>
      <c r="HN64" t="s">
        <v>405</v>
      </c>
      <c r="HO64" t="s">
        <v>404</v>
      </c>
      <c r="HP64">
        <v>0</v>
      </c>
      <c r="HQ64">
        <v>100</v>
      </c>
      <c r="HR64">
        <v>100</v>
      </c>
      <c r="HS64">
        <v>9.1910000000000007</v>
      </c>
      <c r="HT64">
        <v>1.7708999999999999</v>
      </c>
      <c r="HU64">
        <v>6.7674745326325327</v>
      </c>
      <c r="HV64">
        <v>1.0206238100444329E-2</v>
      </c>
      <c r="HW64">
        <v>-5.3534552000986537E-6</v>
      </c>
      <c r="HX64">
        <v>1.2259479288304689E-9</v>
      </c>
      <c r="HY64">
        <v>1.770874282529058</v>
      </c>
      <c r="HZ64">
        <v>0</v>
      </c>
      <c r="IA64">
        <v>0</v>
      </c>
      <c r="IB64">
        <v>0</v>
      </c>
      <c r="IC64">
        <v>-1</v>
      </c>
      <c r="ID64">
        <v>1969</v>
      </c>
      <c r="IE64">
        <v>0</v>
      </c>
      <c r="IF64">
        <v>20</v>
      </c>
      <c r="IG64">
        <v>4.5999999999999996</v>
      </c>
      <c r="IH64">
        <v>1306.4000000000001</v>
      </c>
      <c r="II64">
        <v>0.82397500000000001</v>
      </c>
      <c r="IJ64">
        <v>2.4340799999999998</v>
      </c>
      <c r="IK64">
        <v>1.42578</v>
      </c>
      <c r="IL64">
        <v>2.2827099999999998</v>
      </c>
      <c r="IM64">
        <v>1.5478499999999999</v>
      </c>
      <c r="IN64">
        <v>2.33887</v>
      </c>
      <c r="IO64">
        <v>34.281399999999998</v>
      </c>
      <c r="IP64">
        <v>14.491</v>
      </c>
      <c r="IQ64">
        <v>18</v>
      </c>
      <c r="IR64">
        <v>628.49</v>
      </c>
      <c r="IS64">
        <v>441.18599999999998</v>
      </c>
      <c r="IT64">
        <v>25.000299999999999</v>
      </c>
      <c r="IU64">
        <v>26.165700000000001</v>
      </c>
      <c r="IV64">
        <v>29.9998</v>
      </c>
      <c r="IW64">
        <v>26.127500000000001</v>
      </c>
      <c r="IX64">
        <v>26.067499999999999</v>
      </c>
      <c r="IY64">
        <v>16.5046</v>
      </c>
      <c r="IZ64">
        <v>25.630299999999998</v>
      </c>
      <c r="JA64">
        <v>90.486500000000007</v>
      </c>
      <c r="JB64">
        <v>25</v>
      </c>
      <c r="JC64">
        <v>300</v>
      </c>
      <c r="JD64">
        <v>21.541899999999998</v>
      </c>
      <c r="JE64">
        <v>98.249399999999994</v>
      </c>
      <c r="JF64">
        <v>100.83</v>
      </c>
    </row>
    <row r="65" spans="1:266" x14ac:dyDescent="0.2">
      <c r="A65">
        <v>49</v>
      </c>
      <c r="B65">
        <v>1657774514.0999999</v>
      </c>
      <c r="C65">
        <v>8003.0999999046326</v>
      </c>
      <c r="D65" t="s">
        <v>546</v>
      </c>
      <c r="E65" t="s">
        <v>547</v>
      </c>
      <c r="F65" t="s">
        <v>394</v>
      </c>
      <c r="H65" t="s">
        <v>538</v>
      </c>
      <c r="I65" t="s">
        <v>396</v>
      </c>
      <c r="J65" t="s">
        <v>539</v>
      </c>
      <c r="K65">
        <v>1657774514.0999999</v>
      </c>
      <c r="L65">
        <f t="shared" si="46"/>
        <v>2.315342522171237E-3</v>
      </c>
      <c r="M65">
        <f t="shared" si="47"/>
        <v>2.3153425221712371</v>
      </c>
      <c r="N65">
        <f t="shared" si="48"/>
        <v>5.8602386309909376</v>
      </c>
      <c r="O65">
        <f t="shared" si="49"/>
        <v>193.678</v>
      </c>
      <c r="P65">
        <f t="shared" si="50"/>
        <v>136.64284736203433</v>
      </c>
      <c r="Q65">
        <f t="shared" si="51"/>
        <v>13.848246045107008</v>
      </c>
      <c r="R65">
        <f t="shared" si="52"/>
        <v>19.628547335653998</v>
      </c>
      <c r="S65">
        <f t="shared" si="53"/>
        <v>0.18217808214126943</v>
      </c>
      <c r="T65">
        <f t="shared" si="54"/>
        <v>2.1447174091273591</v>
      </c>
      <c r="U65">
        <f t="shared" si="55"/>
        <v>0.17399696845041862</v>
      </c>
      <c r="V65">
        <f t="shared" si="56"/>
        <v>0.10945252698007124</v>
      </c>
      <c r="W65">
        <f t="shared" si="57"/>
        <v>241.75292999999996</v>
      </c>
      <c r="X65">
        <f t="shared" si="58"/>
        <v>27.969751643295901</v>
      </c>
      <c r="Y65">
        <f t="shared" si="59"/>
        <v>27.969751643295901</v>
      </c>
      <c r="Z65">
        <f t="shared" si="60"/>
        <v>3.7881530981516529</v>
      </c>
      <c r="AA65">
        <f t="shared" si="61"/>
        <v>69.847685468495285</v>
      </c>
      <c r="AB65">
        <f t="shared" si="62"/>
        <v>2.4812714261482998</v>
      </c>
      <c r="AC65">
        <f t="shared" si="63"/>
        <v>3.5524032178095211</v>
      </c>
      <c r="AD65">
        <f t="shared" si="64"/>
        <v>1.3068816720033531</v>
      </c>
      <c r="AE65">
        <f t="shared" si="65"/>
        <v>-102.10660522775156</v>
      </c>
      <c r="AF65">
        <f t="shared" si="66"/>
        <v>-126.89394915205143</v>
      </c>
      <c r="AG65">
        <f t="shared" si="67"/>
        <v>-12.822551953842371</v>
      </c>
      <c r="AH65">
        <f t="shared" si="68"/>
        <v>-7.017633364540643E-2</v>
      </c>
      <c r="AI65">
        <v>0</v>
      </c>
      <c r="AJ65">
        <v>0</v>
      </c>
      <c r="AK65">
        <f t="shared" si="69"/>
        <v>1</v>
      </c>
      <c r="AL65">
        <f t="shared" si="70"/>
        <v>0</v>
      </c>
      <c r="AM65">
        <f t="shared" si="71"/>
        <v>31628.249190386447</v>
      </c>
      <c r="AN65" t="s">
        <v>398</v>
      </c>
      <c r="AO65" t="s">
        <v>398</v>
      </c>
      <c r="AP65">
        <v>0</v>
      </c>
      <c r="AQ65">
        <v>0</v>
      </c>
      <c r="AR65" t="e">
        <f t="shared" si="72"/>
        <v>#DIV/0!</v>
      </c>
      <c r="AS65">
        <v>0</v>
      </c>
      <c r="AT65" t="s">
        <v>398</v>
      </c>
      <c r="AU65" t="s">
        <v>398</v>
      </c>
      <c r="AV65">
        <v>0</v>
      </c>
      <c r="AW65">
        <v>0</v>
      </c>
      <c r="AX65" t="e">
        <f t="shared" si="73"/>
        <v>#DIV/0!</v>
      </c>
      <c r="AY65">
        <v>0.5</v>
      </c>
      <c r="AZ65">
        <f t="shared" si="74"/>
        <v>1261.2570000000001</v>
      </c>
      <c r="BA65">
        <f t="shared" si="75"/>
        <v>5.8602386309909376</v>
      </c>
      <c r="BB65" t="e">
        <f t="shared" si="76"/>
        <v>#DIV/0!</v>
      </c>
      <c r="BC65">
        <f t="shared" si="77"/>
        <v>4.6463477554463022E-3</v>
      </c>
      <c r="BD65" t="e">
        <f t="shared" si="78"/>
        <v>#DIV/0!</v>
      </c>
      <c r="BE65" t="e">
        <f t="shared" si="79"/>
        <v>#DIV/0!</v>
      </c>
      <c r="BF65" t="s">
        <v>398</v>
      </c>
      <c r="BG65">
        <v>0</v>
      </c>
      <c r="BH65" t="e">
        <f t="shared" si="80"/>
        <v>#DIV/0!</v>
      </c>
      <c r="BI65" t="e">
        <f t="shared" si="81"/>
        <v>#DIV/0!</v>
      </c>
      <c r="BJ65" t="e">
        <f t="shared" si="82"/>
        <v>#DIV/0!</v>
      </c>
      <c r="BK65" t="e">
        <f t="shared" si="83"/>
        <v>#DIV/0!</v>
      </c>
      <c r="BL65" t="e">
        <f t="shared" si="84"/>
        <v>#DIV/0!</v>
      </c>
      <c r="BM65" t="e">
        <f t="shared" si="85"/>
        <v>#DIV/0!</v>
      </c>
      <c r="BN65" t="e">
        <f t="shared" si="86"/>
        <v>#DIV/0!</v>
      </c>
      <c r="BO65" t="e">
        <f t="shared" si="87"/>
        <v>#DIV/0!</v>
      </c>
      <c r="BP65">
        <v>16</v>
      </c>
      <c r="BQ65">
        <v>300</v>
      </c>
      <c r="BR65">
        <v>300</v>
      </c>
      <c r="BS65">
        <v>300</v>
      </c>
      <c r="BT65">
        <v>10482</v>
      </c>
      <c r="BU65">
        <v>818.92</v>
      </c>
      <c r="BV65">
        <v>-7.3915700000000001E-3</v>
      </c>
      <c r="BW65">
        <v>-0.49</v>
      </c>
      <c r="BX65" t="s">
        <v>398</v>
      </c>
      <c r="BY65" t="s">
        <v>398</v>
      </c>
      <c r="BZ65" t="s">
        <v>398</v>
      </c>
      <c r="CA65" t="s">
        <v>398</v>
      </c>
      <c r="CB65" t="s">
        <v>398</v>
      </c>
      <c r="CC65" t="s">
        <v>398</v>
      </c>
      <c r="CD65" t="s">
        <v>398</v>
      </c>
      <c r="CE65" t="s">
        <v>398</v>
      </c>
      <c r="CF65" t="s">
        <v>398</v>
      </c>
      <c r="CG65" t="s">
        <v>398</v>
      </c>
      <c r="CH65">
        <f t="shared" si="88"/>
        <v>1500.05</v>
      </c>
      <c r="CI65">
        <f t="shared" si="89"/>
        <v>1261.2570000000001</v>
      </c>
      <c r="CJ65">
        <f t="shared" si="90"/>
        <v>0.84080997300089999</v>
      </c>
      <c r="CK65">
        <f t="shared" si="91"/>
        <v>0.16116324789173692</v>
      </c>
      <c r="CL65">
        <v>6</v>
      </c>
      <c r="CM65">
        <v>0.5</v>
      </c>
      <c r="CN65" t="s">
        <v>399</v>
      </c>
      <c r="CO65">
        <v>2</v>
      </c>
      <c r="CP65">
        <v>1657774514.0999999</v>
      </c>
      <c r="CQ65">
        <v>193.678</v>
      </c>
      <c r="CR65">
        <v>199.98400000000001</v>
      </c>
      <c r="CS65">
        <v>24.4831</v>
      </c>
      <c r="CT65">
        <v>22.2254</v>
      </c>
      <c r="CU65">
        <v>185.327</v>
      </c>
      <c r="CV65">
        <v>22.712299999999999</v>
      </c>
      <c r="CW65">
        <v>600.25400000000002</v>
      </c>
      <c r="CX65">
        <v>101.246</v>
      </c>
      <c r="CY65">
        <v>0.10029299999999999</v>
      </c>
      <c r="CZ65">
        <v>26.872299999999999</v>
      </c>
      <c r="DA65">
        <v>27.3414</v>
      </c>
      <c r="DB65">
        <v>999.9</v>
      </c>
      <c r="DC65">
        <v>0</v>
      </c>
      <c r="DD65">
        <v>0</v>
      </c>
      <c r="DE65">
        <v>5981.25</v>
      </c>
      <c r="DF65">
        <v>0</v>
      </c>
      <c r="DG65">
        <v>1930.96</v>
      </c>
      <c r="DH65">
        <v>-6.2968799999999998</v>
      </c>
      <c r="DI65">
        <v>198.548</v>
      </c>
      <c r="DJ65">
        <v>204.53</v>
      </c>
      <c r="DK65">
        <v>2.2577799999999999</v>
      </c>
      <c r="DL65">
        <v>199.98400000000001</v>
      </c>
      <c r="DM65">
        <v>22.2254</v>
      </c>
      <c r="DN65">
        <v>2.4788100000000002</v>
      </c>
      <c r="DO65">
        <v>2.2502200000000001</v>
      </c>
      <c r="DP65">
        <v>20.888100000000001</v>
      </c>
      <c r="DQ65">
        <v>19.324400000000001</v>
      </c>
      <c r="DR65">
        <v>1500.05</v>
      </c>
      <c r="DS65">
        <v>0.973001</v>
      </c>
      <c r="DT65">
        <v>2.69987E-2</v>
      </c>
      <c r="DU65">
        <v>0</v>
      </c>
      <c r="DV65">
        <v>2.3601999999999999</v>
      </c>
      <c r="DW65">
        <v>0</v>
      </c>
      <c r="DX65">
        <v>17106.400000000001</v>
      </c>
      <c r="DY65">
        <v>13304.1</v>
      </c>
      <c r="DZ65">
        <v>39.375</v>
      </c>
      <c r="EA65">
        <v>41.75</v>
      </c>
      <c r="EB65">
        <v>39.936999999999998</v>
      </c>
      <c r="EC65">
        <v>40.061999999999998</v>
      </c>
      <c r="ED65">
        <v>39.25</v>
      </c>
      <c r="EE65">
        <v>1459.55</v>
      </c>
      <c r="EF65">
        <v>40.5</v>
      </c>
      <c r="EG65">
        <v>0</v>
      </c>
      <c r="EH65">
        <v>1123.400000095367</v>
      </c>
      <c r="EI65">
        <v>0</v>
      </c>
      <c r="EJ65">
        <v>2.3601839999999998</v>
      </c>
      <c r="EK65">
        <v>0.7137615449979845</v>
      </c>
      <c r="EL65">
        <v>2007.984612636677</v>
      </c>
      <c r="EM65">
        <v>17013.795999999998</v>
      </c>
      <c r="EN65">
        <v>15</v>
      </c>
      <c r="EO65">
        <v>1657774535.0999999</v>
      </c>
      <c r="EP65" t="s">
        <v>548</v>
      </c>
      <c r="EQ65">
        <v>1657774535.0999999</v>
      </c>
      <c r="ER65">
        <v>1657696036.5999999</v>
      </c>
      <c r="ES65">
        <v>42</v>
      </c>
      <c r="ET65">
        <v>-6.2E-2</v>
      </c>
      <c r="EU65">
        <v>3.0000000000000001E-3</v>
      </c>
      <c r="EV65">
        <v>8.3510000000000009</v>
      </c>
      <c r="EW65">
        <v>1.349</v>
      </c>
      <c r="EX65">
        <v>200</v>
      </c>
      <c r="EY65">
        <v>19</v>
      </c>
      <c r="EZ65">
        <v>0.22</v>
      </c>
      <c r="FA65">
        <v>0.02</v>
      </c>
      <c r="FB65">
        <v>-6.2908980000000003</v>
      </c>
      <c r="FC65">
        <v>-7.1620863039397784E-2</v>
      </c>
      <c r="FD65">
        <v>2.892915702193901E-2</v>
      </c>
      <c r="FE65">
        <v>1</v>
      </c>
      <c r="FF65">
        <v>2.2284039999999998</v>
      </c>
      <c r="FG65">
        <v>0.1670287429643447</v>
      </c>
      <c r="FH65">
        <v>1.6174190675270251E-2</v>
      </c>
      <c r="FI65">
        <v>1</v>
      </c>
      <c r="FJ65">
        <v>2</v>
      </c>
      <c r="FK65">
        <v>2</v>
      </c>
      <c r="FL65" t="s">
        <v>401</v>
      </c>
      <c r="FM65">
        <v>3.1794500000000001</v>
      </c>
      <c r="FN65">
        <v>2.7694200000000002</v>
      </c>
      <c r="FO65">
        <v>5.33794E-2</v>
      </c>
      <c r="FP65">
        <v>5.74666E-2</v>
      </c>
      <c r="FQ65">
        <v>0.117022</v>
      </c>
      <c r="FR65">
        <v>0.115305</v>
      </c>
      <c r="FS65">
        <v>29884</v>
      </c>
      <c r="FT65">
        <v>23413.9</v>
      </c>
      <c r="FU65">
        <v>29630.9</v>
      </c>
      <c r="FV65">
        <v>24286.9</v>
      </c>
      <c r="FW65">
        <v>33814.300000000003</v>
      </c>
      <c r="FX65">
        <v>31367.200000000001</v>
      </c>
      <c r="FY65">
        <v>42113.3</v>
      </c>
      <c r="FZ65">
        <v>39630</v>
      </c>
      <c r="GA65">
        <v>2.18445</v>
      </c>
      <c r="GB65">
        <v>1.9181699999999999</v>
      </c>
      <c r="GC65">
        <v>0.135764</v>
      </c>
      <c r="GD65">
        <v>0</v>
      </c>
      <c r="GE65">
        <v>25.118300000000001</v>
      </c>
      <c r="GF65">
        <v>999.9</v>
      </c>
      <c r="GG65">
        <v>58.6</v>
      </c>
      <c r="GH65">
        <v>31.7</v>
      </c>
      <c r="GI65">
        <v>27.170999999999999</v>
      </c>
      <c r="GJ65">
        <v>34.082900000000002</v>
      </c>
      <c r="GK65">
        <v>38.982399999999998</v>
      </c>
      <c r="GL65">
        <v>1</v>
      </c>
      <c r="GM65">
        <v>-9.6333799999999997E-2</v>
      </c>
      <c r="GN65">
        <v>0.18729299999999999</v>
      </c>
      <c r="GO65">
        <v>20.27</v>
      </c>
      <c r="GP65">
        <v>5.2280699999999998</v>
      </c>
      <c r="GQ65">
        <v>11.908099999999999</v>
      </c>
      <c r="GR65">
        <v>4.9646999999999997</v>
      </c>
      <c r="GS65">
        <v>3.2919999999999998</v>
      </c>
      <c r="GT65">
        <v>9999</v>
      </c>
      <c r="GU65">
        <v>9999</v>
      </c>
      <c r="GV65">
        <v>9999</v>
      </c>
      <c r="GW65">
        <v>999.9</v>
      </c>
      <c r="GX65">
        <v>1.8769100000000001</v>
      </c>
      <c r="GY65">
        <v>1.87521</v>
      </c>
      <c r="GZ65">
        <v>1.87388</v>
      </c>
      <c r="HA65">
        <v>1.8730199999999999</v>
      </c>
      <c r="HB65">
        <v>1.8745400000000001</v>
      </c>
      <c r="HC65">
        <v>1.86951</v>
      </c>
      <c r="HD65">
        <v>1.8736900000000001</v>
      </c>
      <c r="HE65">
        <v>1.8788100000000001</v>
      </c>
      <c r="HF65">
        <v>0</v>
      </c>
      <c r="HG65">
        <v>0</v>
      </c>
      <c r="HH65">
        <v>0</v>
      </c>
      <c r="HI65">
        <v>0</v>
      </c>
      <c r="HJ65" t="s">
        <v>402</v>
      </c>
      <c r="HK65" t="s">
        <v>403</v>
      </c>
      <c r="HL65" t="s">
        <v>404</v>
      </c>
      <c r="HM65" t="s">
        <v>405</v>
      </c>
      <c r="HN65" t="s">
        <v>405</v>
      </c>
      <c r="HO65" t="s">
        <v>404</v>
      </c>
      <c r="HP65">
        <v>0</v>
      </c>
      <c r="HQ65">
        <v>100</v>
      </c>
      <c r="HR65">
        <v>100</v>
      </c>
      <c r="HS65">
        <v>8.3510000000000009</v>
      </c>
      <c r="HT65">
        <v>1.7707999999999999</v>
      </c>
      <c r="HU65">
        <v>6.6452123252387709</v>
      </c>
      <c r="HV65">
        <v>1.0206238100444329E-2</v>
      </c>
      <c r="HW65">
        <v>-5.3534552000986537E-6</v>
      </c>
      <c r="HX65">
        <v>1.2259479288304689E-9</v>
      </c>
      <c r="HY65">
        <v>1.770874282529058</v>
      </c>
      <c r="HZ65">
        <v>0</v>
      </c>
      <c r="IA65">
        <v>0</v>
      </c>
      <c r="IB65">
        <v>0</v>
      </c>
      <c r="IC65">
        <v>-1</v>
      </c>
      <c r="ID65">
        <v>1969</v>
      </c>
      <c r="IE65">
        <v>0</v>
      </c>
      <c r="IF65">
        <v>20</v>
      </c>
      <c r="IG65">
        <v>1.3</v>
      </c>
      <c r="IH65">
        <v>1308</v>
      </c>
      <c r="II65">
        <v>0.59692400000000001</v>
      </c>
      <c r="IJ65">
        <v>2.4584999999999999</v>
      </c>
      <c r="IK65">
        <v>1.42578</v>
      </c>
      <c r="IL65">
        <v>2.2814899999999998</v>
      </c>
      <c r="IM65">
        <v>1.5478499999999999</v>
      </c>
      <c r="IN65">
        <v>2.3034699999999999</v>
      </c>
      <c r="IO65">
        <v>34.417999999999999</v>
      </c>
      <c r="IP65">
        <v>14.4735</v>
      </c>
      <c r="IQ65">
        <v>18</v>
      </c>
      <c r="IR65">
        <v>628.31399999999996</v>
      </c>
      <c r="IS65">
        <v>441.03</v>
      </c>
      <c r="IT65">
        <v>25</v>
      </c>
      <c r="IU65">
        <v>26.144200000000001</v>
      </c>
      <c r="IV65">
        <v>30.0002</v>
      </c>
      <c r="IW65">
        <v>26.081</v>
      </c>
      <c r="IX65">
        <v>26.020099999999999</v>
      </c>
      <c r="IY65">
        <v>11.962300000000001</v>
      </c>
      <c r="IZ65">
        <v>22.0044</v>
      </c>
      <c r="JA65">
        <v>90.617599999999996</v>
      </c>
      <c r="JB65">
        <v>25</v>
      </c>
      <c r="JC65">
        <v>200</v>
      </c>
      <c r="JD65">
        <v>22.1981</v>
      </c>
      <c r="JE65">
        <v>98.244</v>
      </c>
      <c r="JF65">
        <v>100.821</v>
      </c>
    </row>
    <row r="66" spans="1:266" x14ac:dyDescent="0.2">
      <c r="A66">
        <v>50</v>
      </c>
      <c r="B66">
        <v>1657774611.0999999</v>
      </c>
      <c r="C66">
        <v>8100.0999999046326</v>
      </c>
      <c r="D66" t="s">
        <v>549</v>
      </c>
      <c r="E66" t="s">
        <v>550</v>
      </c>
      <c r="F66" t="s">
        <v>394</v>
      </c>
      <c r="H66" t="s">
        <v>538</v>
      </c>
      <c r="I66" t="s">
        <v>396</v>
      </c>
      <c r="J66" t="s">
        <v>539</v>
      </c>
      <c r="K66">
        <v>1657774611.0999999</v>
      </c>
      <c r="L66">
        <f t="shared" si="46"/>
        <v>2.4132911480725548E-3</v>
      </c>
      <c r="M66">
        <f t="shared" si="47"/>
        <v>2.4132911480725547</v>
      </c>
      <c r="N66">
        <f t="shared" si="48"/>
        <v>1.7257303736570753</v>
      </c>
      <c r="O66">
        <f t="shared" si="49"/>
        <v>98.0672</v>
      </c>
      <c r="P66">
        <f t="shared" si="50"/>
        <v>81.339991177231809</v>
      </c>
      <c r="Q66">
        <f t="shared" si="51"/>
        <v>8.2433833809145138</v>
      </c>
      <c r="R66">
        <f t="shared" si="52"/>
        <v>9.9385986523084817</v>
      </c>
      <c r="S66">
        <f t="shared" si="53"/>
        <v>0.19371753188979801</v>
      </c>
      <c r="T66">
        <f t="shared" si="54"/>
        <v>2.1489265767698003</v>
      </c>
      <c r="U66">
        <f t="shared" si="55"/>
        <v>0.18451251739650459</v>
      </c>
      <c r="V66">
        <f t="shared" si="56"/>
        <v>0.11611089975738981</v>
      </c>
      <c r="W66">
        <f t="shared" si="57"/>
        <v>241.751913</v>
      </c>
      <c r="X66">
        <f t="shared" si="58"/>
        <v>28.073768521043668</v>
      </c>
      <c r="Y66">
        <f t="shared" si="59"/>
        <v>28.073768521043668</v>
      </c>
      <c r="Z66">
        <f t="shared" si="60"/>
        <v>3.8111898504052135</v>
      </c>
      <c r="AA66">
        <f t="shared" si="61"/>
        <v>70.555622038390027</v>
      </c>
      <c r="AB66">
        <f t="shared" si="62"/>
        <v>2.5271232597045601</v>
      </c>
      <c r="AC66">
        <f t="shared" si="63"/>
        <v>3.5817461269486466</v>
      </c>
      <c r="AD66">
        <f t="shared" si="64"/>
        <v>1.2840665907006534</v>
      </c>
      <c r="AE66">
        <f t="shared" si="65"/>
        <v>-106.42613962999967</v>
      </c>
      <c r="AF66">
        <f t="shared" si="66"/>
        <v>-122.97423784832053</v>
      </c>
      <c r="AG66">
        <f t="shared" si="67"/>
        <v>-12.417241418497554</v>
      </c>
      <c r="AH66">
        <f t="shared" si="68"/>
        <v>-6.5705896817746634E-2</v>
      </c>
      <c r="AI66">
        <v>0</v>
      </c>
      <c r="AJ66">
        <v>0</v>
      </c>
      <c r="AK66">
        <f t="shared" si="69"/>
        <v>1</v>
      </c>
      <c r="AL66">
        <f t="shared" si="70"/>
        <v>0</v>
      </c>
      <c r="AM66">
        <f t="shared" si="71"/>
        <v>31721.789912173488</v>
      </c>
      <c r="AN66" t="s">
        <v>398</v>
      </c>
      <c r="AO66" t="s">
        <v>398</v>
      </c>
      <c r="AP66">
        <v>0</v>
      </c>
      <c r="AQ66">
        <v>0</v>
      </c>
      <c r="AR66" t="e">
        <f t="shared" si="72"/>
        <v>#DIV/0!</v>
      </c>
      <c r="AS66">
        <v>0</v>
      </c>
      <c r="AT66" t="s">
        <v>398</v>
      </c>
      <c r="AU66" t="s">
        <v>398</v>
      </c>
      <c r="AV66">
        <v>0</v>
      </c>
      <c r="AW66">
        <v>0</v>
      </c>
      <c r="AX66" t="e">
        <f t="shared" si="73"/>
        <v>#DIV/0!</v>
      </c>
      <c r="AY66">
        <v>0.5</v>
      </c>
      <c r="AZ66">
        <f t="shared" si="74"/>
        <v>1261.2488999999998</v>
      </c>
      <c r="BA66">
        <f t="shared" si="75"/>
        <v>1.7257303736570753</v>
      </c>
      <c r="BB66" t="e">
        <f t="shared" si="76"/>
        <v>#DIV/0!</v>
      </c>
      <c r="BC66">
        <f t="shared" si="77"/>
        <v>1.3682710634332965E-3</v>
      </c>
      <c r="BD66" t="e">
        <f t="shared" si="78"/>
        <v>#DIV/0!</v>
      </c>
      <c r="BE66" t="e">
        <f t="shared" si="79"/>
        <v>#DIV/0!</v>
      </c>
      <c r="BF66" t="s">
        <v>398</v>
      </c>
      <c r="BG66">
        <v>0</v>
      </c>
      <c r="BH66" t="e">
        <f t="shared" si="80"/>
        <v>#DIV/0!</v>
      </c>
      <c r="BI66" t="e">
        <f t="shared" si="81"/>
        <v>#DIV/0!</v>
      </c>
      <c r="BJ66" t="e">
        <f t="shared" si="82"/>
        <v>#DIV/0!</v>
      </c>
      <c r="BK66" t="e">
        <f t="shared" si="83"/>
        <v>#DIV/0!</v>
      </c>
      <c r="BL66" t="e">
        <f t="shared" si="84"/>
        <v>#DIV/0!</v>
      </c>
      <c r="BM66" t="e">
        <f t="shared" si="85"/>
        <v>#DIV/0!</v>
      </c>
      <c r="BN66" t="e">
        <f t="shared" si="86"/>
        <v>#DIV/0!</v>
      </c>
      <c r="BO66" t="e">
        <f t="shared" si="87"/>
        <v>#DIV/0!</v>
      </c>
      <c r="BP66">
        <v>16</v>
      </c>
      <c r="BQ66">
        <v>300</v>
      </c>
      <c r="BR66">
        <v>300</v>
      </c>
      <c r="BS66">
        <v>300</v>
      </c>
      <c r="BT66">
        <v>10482</v>
      </c>
      <c r="BU66">
        <v>818.92</v>
      </c>
      <c r="BV66">
        <v>-7.3915700000000001E-3</v>
      </c>
      <c r="BW66">
        <v>-0.49</v>
      </c>
      <c r="BX66" t="s">
        <v>398</v>
      </c>
      <c r="BY66" t="s">
        <v>398</v>
      </c>
      <c r="BZ66" t="s">
        <v>398</v>
      </c>
      <c r="CA66" t="s">
        <v>398</v>
      </c>
      <c r="CB66" t="s">
        <v>398</v>
      </c>
      <c r="CC66" t="s">
        <v>398</v>
      </c>
      <c r="CD66" t="s">
        <v>398</v>
      </c>
      <c r="CE66" t="s">
        <v>398</v>
      </c>
      <c r="CF66" t="s">
        <v>398</v>
      </c>
      <c r="CG66" t="s">
        <v>398</v>
      </c>
      <c r="CH66">
        <f t="shared" si="88"/>
        <v>1500.04</v>
      </c>
      <c r="CI66">
        <f t="shared" si="89"/>
        <v>1261.2488999999998</v>
      </c>
      <c r="CJ66">
        <f t="shared" si="90"/>
        <v>0.84081017839524275</v>
      </c>
      <c r="CK66">
        <f t="shared" si="91"/>
        <v>0.1611636443028186</v>
      </c>
      <c r="CL66">
        <v>6</v>
      </c>
      <c r="CM66">
        <v>0.5</v>
      </c>
      <c r="CN66" t="s">
        <v>399</v>
      </c>
      <c r="CO66">
        <v>2</v>
      </c>
      <c r="CP66">
        <v>1657774611.0999999</v>
      </c>
      <c r="CQ66">
        <v>98.0672</v>
      </c>
      <c r="CR66">
        <v>100.029</v>
      </c>
      <c r="CS66">
        <v>24.9359</v>
      </c>
      <c r="CT66">
        <v>22.583500000000001</v>
      </c>
      <c r="CU66">
        <v>90.490200000000002</v>
      </c>
      <c r="CV66">
        <v>23.164999999999999</v>
      </c>
      <c r="CW66">
        <v>600.18200000000002</v>
      </c>
      <c r="CX66">
        <v>101.245</v>
      </c>
      <c r="CY66">
        <v>9.9778400000000003E-2</v>
      </c>
      <c r="CZ66">
        <v>27.0123</v>
      </c>
      <c r="DA66">
        <v>27.433599999999998</v>
      </c>
      <c r="DB66">
        <v>999.9</v>
      </c>
      <c r="DC66">
        <v>0</v>
      </c>
      <c r="DD66">
        <v>0</v>
      </c>
      <c r="DE66">
        <v>6000</v>
      </c>
      <c r="DF66">
        <v>0</v>
      </c>
      <c r="DG66">
        <v>1929.21</v>
      </c>
      <c r="DH66">
        <v>-2.0747300000000002</v>
      </c>
      <c r="DI66">
        <v>100.459</v>
      </c>
      <c r="DJ66">
        <v>102.34</v>
      </c>
      <c r="DK66">
        <v>2.3523900000000002</v>
      </c>
      <c r="DL66">
        <v>100.029</v>
      </c>
      <c r="DM66">
        <v>22.583500000000001</v>
      </c>
      <c r="DN66">
        <v>2.5246400000000002</v>
      </c>
      <c r="DO66">
        <v>2.28647</v>
      </c>
      <c r="DP66">
        <v>21.186199999999999</v>
      </c>
      <c r="DQ66">
        <v>19.581399999999999</v>
      </c>
      <c r="DR66">
        <v>1500.04</v>
      </c>
      <c r="DS66">
        <v>0.97299599999999997</v>
      </c>
      <c r="DT66">
        <v>2.7003699999999999E-2</v>
      </c>
      <c r="DU66">
        <v>0</v>
      </c>
      <c r="DV66">
        <v>2.3489</v>
      </c>
      <c r="DW66">
        <v>0</v>
      </c>
      <c r="DX66">
        <v>17342</v>
      </c>
      <c r="DY66">
        <v>13303.9</v>
      </c>
      <c r="DZ66">
        <v>38.375</v>
      </c>
      <c r="EA66">
        <v>39.936999999999998</v>
      </c>
      <c r="EB66">
        <v>38.875</v>
      </c>
      <c r="EC66">
        <v>38.686999999999998</v>
      </c>
      <c r="ED66">
        <v>38.375</v>
      </c>
      <c r="EE66">
        <v>1459.53</v>
      </c>
      <c r="EF66">
        <v>40.51</v>
      </c>
      <c r="EG66">
        <v>0</v>
      </c>
      <c r="EH66">
        <v>1220</v>
      </c>
      <c r="EI66">
        <v>0</v>
      </c>
      <c r="EJ66">
        <v>2.333138461538462</v>
      </c>
      <c r="EK66">
        <v>-0.75522734531947688</v>
      </c>
      <c r="EL66">
        <v>4619.9213678584156</v>
      </c>
      <c r="EM66">
        <v>16516.365384615379</v>
      </c>
      <c r="EN66">
        <v>15</v>
      </c>
      <c r="EO66">
        <v>1657774629.5999999</v>
      </c>
      <c r="EP66" t="s">
        <v>551</v>
      </c>
      <c r="EQ66">
        <v>1657774629.5999999</v>
      </c>
      <c r="ER66">
        <v>1657696036.5999999</v>
      </c>
      <c r="ES66">
        <v>43</v>
      </c>
      <c r="ET66">
        <v>9.5000000000000001E-2</v>
      </c>
      <c r="EU66">
        <v>3.0000000000000001E-3</v>
      </c>
      <c r="EV66">
        <v>7.577</v>
      </c>
      <c r="EW66">
        <v>1.349</v>
      </c>
      <c r="EX66">
        <v>100</v>
      </c>
      <c r="EY66">
        <v>19</v>
      </c>
      <c r="EZ66">
        <v>0.44</v>
      </c>
      <c r="FA66">
        <v>0.02</v>
      </c>
      <c r="FB66">
        <v>-2.0581017073170731</v>
      </c>
      <c r="FC66">
        <v>7.6911428571428769E-2</v>
      </c>
      <c r="FD66">
        <v>4.031840782174053E-2</v>
      </c>
      <c r="FE66">
        <v>1</v>
      </c>
      <c r="FF66">
        <v>2.3786124390243901</v>
      </c>
      <c r="FG66">
        <v>-9.8758536585359546E-2</v>
      </c>
      <c r="FH66">
        <v>1.496814565318836E-2</v>
      </c>
      <c r="FI66">
        <v>1</v>
      </c>
      <c r="FJ66">
        <v>2</v>
      </c>
      <c r="FK66">
        <v>2</v>
      </c>
      <c r="FL66" t="s">
        <v>401</v>
      </c>
      <c r="FM66">
        <v>3.1792199999999999</v>
      </c>
      <c r="FN66">
        <v>2.7690000000000001</v>
      </c>
      <c r="FO66">
        <v>2.7087099999999999E-2</v>
      </c>
      <c r="FP66">
        <v>3.0038200000000001E-2</v>
      </c>
      <c r="FQ66">
        <v>0.118644</v>
      </c>
      <c r="FR66">
        <v>0.116581</v>
      </c>
      <c r="FS66">
        <v>30705.599999999999</v>
      </c>
      <c r="FT66">
        <v>24091.1</v>
      </c>
      <c r="FU66">
        <v>29623.1</v>
      </c>
      <c r="FV66">
        <v>24282.799999999999</v>
      </c>
      <c r="FW66">
        <v>33739.699999999997</v>
      </c>
      <c r="FX66">
        <v>31315</v>
      </c>
      <c r="FY66">
        <v>42101</v>
      </c>
      <c r="FZ66">
        <v>39623.4</v>
      </c>
      <c r="GA66">
        <v>2.1839499999999998</v>
      </c>
      <c r="GB66">
        <v>1.9174199999999999</v>
      </c>
      <c r="GC66">
        <v>0.121601</v>
      </c>
      <c r="GD66">
        <v>0</v>
      </c>
      <c r="GE66">
        <v>25.443200000000001</v>
      </c>
      <c r="GF66">
        <v>999.9</v>
      </c>
      <c r="GG66">
        <v>58.3</v>
      </c>
      <c r="GH66">
        <v>31.9</v>
      </c>
      <c r="GI66">
        <v>27.3398</v>
      </c>
      <c r="GJ66">
        <v>33.752899999999997</v>
      </c>
      <c r="GK66">
        <v>38.473599999999998</v>
      </c>
      <c r="GL66">
        <v>1</v>
      </c>
      <c r="GM66">
        <v>-9.0223600000000001E-2</v>
      </c>
      <c r="GN66">
        <v>0.29560999999999998</v>
      </c>
      <c r="GO66">
        <v>20.267299999999999</v>
      </c>
      <c r="GP66">
        <v>5.2207299999999996</v>
      </c>
      <c r="GQ66">
        <v>11.908099999999999</v>
      </c>
      <c r="GR66">
        <v>4.9639499999999996</v>
      </c>
      <c r="GS66">
        <v>3.2913299999999999</v>
      </c>
      <c r="GT66">
        <v>9999</v>
      </c>
      <c r="GU66">
        <v>9999</v>
      </c>
      <c r="GV66">
        <v>9999</v>
      </c>
      <c r="GW66">
        <v>999.9</v>
      </c>
      <c r="GX66">
        <v>1.87687</v>
      </c>
      <c r="GY66">
        <v>1.87523</v>
      </c>
      <c r="GZ66">
        <v>1.8738699999999999</v>
      </c>
      <c r="HA66">
        <v>1.8730199999999999</v>
      </c>
      <c r="HB66">
        <v>1.8745400000000001</v>
      </c>
      <c r="HC66">
        <v>1.86951</v>
      </c>
      <c r="HD66">
        <v>1.8737600000000001</v>
      </c>
      <c r="HE66">
        <v>1.8788100000000001</v>
      </c>
      <c r="HF66">
        <v>0</v>
      </c>
      <c r="HG66">
        <v>0</v>
      </c>
      <c r="HH66">
        <v>0</v>
      </c>
      <c r="HI66">
        <v>0</v>
      </c>
      <c r="HJ66" t="s">
        <v>402</v>
      </c>
      <c r="HK66" t="s">
        <v>403</v>
      </c>
      <c r="HL66" t="s">
        <v>404</v>
      </c>
      <c r="HM66" t="s">
        <v>405</v>
      </c>
      <c r="HN66" t="s">
        <v>405</v>
      </c>
      <c r="HO66" t="s">
        <v>404</v>
      </c>
      <c r="HP66">
        <v>0</v>
      </c>
      <c r="HQ66">
        <v>100</v>
      </c>
      <c r="HR66">
        <v>100</v>
      </c>
      <c r="HS66">
        <v>7.577</v>
      </c>
      <c r="HT66">
        <v>1.7708999999999999</v>
      </c>
      <c r="HU66">
        <v>6.5834244733180922</v>
      </c>
      <c r="HV66">
        <v>1.0206238100444329E-2</v>
      </c>
      <c r="HW66">
        <v>-5.3534552000986537E-6</v>
      </c>
      <c r="HX66">
        <v>1.2259479288304689E-9</v>
      </c>
      <c r="HY66">
        <v>1.770874282529058</v>
      </c>
      <c r="HZ66">
        <v>0</v>
      </c>
      <c r="IA66">
        <v>0</v>
      </c>
      <c r="IB66">
        <v>0</v>
      </c>
      <c r="IC66">
        <v>-1</v>
      </c>
      <c r="ID66">
        <v>1969</v>
      </c>
      <c r="IE66">
        <v>0</v>
      </c>
      <c r="IF66">
        <v>20</v>
      </c>
      <c r="IG66">
        <v>1.3</v>
      </c>
      <c r="IH66">
        <v>1309.5999999999999</v>
      </c>
      <c r="II66">
        <v>0.36132799999999998</v>
      </c>
      <c r="IJ66">
        <v>2.47437</v>
      </c>
      <c r="IK66">
        <v>1.42578</v>
      </c>
      <c r="IL66">
        <v>2.2814899999999998</v>
      </c>
      <c r="IM66">
        <v>1.5478499999999999</v>
      </c>
      <c r="IN66">
        <v>2.3815900000000001</v>
      </c>
      <c r="IO66">
        <v>34.6235</v>
      </c>
      <c r="IP66">
        <v>14.456</v>
      </c>
      <c r="IQ66">
        <v>18</v>
      </c>
      <c r="IR66">
        <v>628.16499999999996</v>
      </c>
      <c r="IS66">
        <v>440.779</v>
      </c>
      <c r="IT66">
        <v>25.001000000000001</v>
      </c>
      <c r="IU66">
        <v>26.2026</v>
      </c>
      <c r="IV66">
        <v>30.000499999999999</v>
      </c>
      <c r="IW66">
        <v>26.101199999999999</v>
      </c>
      <c r="IX66">
        <v>26.043600000000001</v>
      </c>
      <c r="IY66">
        <v>7.2648400000000004</v>
      </c>
      <c r="IZ66">
        <v>20.981400000000001</v>
      </c>
      <c r="JA66">
        <v>91.314999999999998</v>
      </c>
      <c r="JB66">
        <v>25</v>
      </c>
      <c r="JC66">
        <v>100</v>
      </c>
      <c r="JD66">
        <v>22.647200000000002</v>
      </c>
      <c r="JE66">
        <v>98.216399999999993</v>
      </c>
      <c r="JF66">
        <v>100.804</v>
      </c>
    </row>
    <row r="67" spans="1:266" x14ac:dyDescent="0.2">
      <c r="A67">
        <v>51</v>
      </c>
      <c r="B67">
        <v>1657774705.5999999</v>
      </c>
      <c r="C67">
        <v>8194.5999999046326</v>
      </c>
      <c r="D67" t="s">
        <v>552</v>
      </c>
      <c r="E67" t="s">
        <v>553</v>
      </c>
      <c r="F67" t="s">
        <v>394</v>
      </c>
      <c r="H67" t="s">
        <v>538</v>
      </c>
      <c r="I67" t="s">
        <v>396</v>
      </c>
      <c r="J67" t="s">
        <v>539</v>
      </c>
      <c r="K67">
        <v>1657774705.5999999</v>
      </c>
      <c r="L67">
        <f t="shared" si="46"/>
        <v>2.6444040252916849E-3</v>
      </c>
      <c r="M67">
        <f t="shared" si="47"/>
        <v>2.6444040252916849</v>
      </c>
      <c r="N67">
        <f t="shared" si="48"/>
        <v>-0.52547089038035366</v>
      </c>
      <c r="O67">
        <f t="shared" si="49"/>
        <v>50.36</v>
      </c>
      <c r="P67">
        <f t="shared" si="50"/>
        <v>53.451888858782254</v>
      </c>
      <c r="Q67">
        <f t="shared" si="51"/>
        <v>5.4170674261197185</v>
      </c>
      <c r="R67">
        <f t="shared" si="52"/>
        <v>5.1037207740240005</v>
      </c>
      <c r="S67">
        <f t="shared" si="53"/>
        <v>0.21020934935738847</v>
      </c>
      <c r="T67">
        <f t="shared" si="54"/>
        <v>2.1483638283803654</v>
      </c>
      <c r="U67">
        <f t="shared" si="55"/>
        <v>0.19941454387380186</v>
      </c>
      <c r="V67">
        <f t="shared" si="56"/>
        <v>0.12555774794169103</v>
      </c>
      <c r="W67">
        <f t="shared" si="57"/>
        <v>241.73319899999998</v>
      </c>
      <c r="X67">
        <f t="shared" si="58"/>
        <v>27.916879768976617</v>
      </c>
      <c r="Y67">
        <f t="shared" si="59"/>
        <v>27.916879768976617</v>
      </c>
      <c r="Z67">
        <f t="shared" si="60"/>
        <v>3.776490136076287</v>
      </c>
      <c r="AA67">
        <f t="shared" si="61"/>
        <v>69.386496050719288</v>
      </c>
      <c r="AB67">
        <f t="shared" si="62"/>
        <v>2.47401749728746</v>
      </c>
      <c r="AC67">
        <f t="shared" si="63"/>
        <v>3.5655605025494195</v>
      </c>
      <c r="AD67">
        <f t="shared" si="64"/>
        <v>1.302472638788827</v>
      </c>
      <c r="AE67">
        <f t="shared" si="65"/>
        <v>-116.6182175153633</v>
      </c>
      <c r="AF67">
        <f t="shared" si="66"/>
        <v>-113.70069409600519</v>
      </c>
      <c r="AG67">
        <f t="shared" si="67"/>
        <v>-11.470447741775116</v>
      </c>
      <c r="AH67">
        <f t="shared" si="68"/>
        <v>-5.6160353143610564E-2</v>
      </c>
      <c r="AI67">
        <v>0</v>
      </c>
      <c r="AJ67">
        <v>0</v>
      </c>
      <c r="AK67">
        <f t="shared" si="69"/>
        <v>1</v>
      </c>
      <c r="AL67">
        <f t="shared" si="70"/>
        <v>0</v>
      </c>
      <c r="AM67">
        <f t="shared" si="71"/>
        <v>31715.46247161043</v>
      </c>
      <c r="AN67" t="s">
        <v>398</v>
      </c>
      <c r="AO67" t="s">
        <v>398</v>
      </c>
      <c r="AP67">
        <v>0</v>
      </c>
      <c r="AQ67">
        <v>0</v>
      </c>
      <c r="AR67" t="e">
        <f t="shared" si="72"/>
        <v>#DIV/0!</v>
      </c>
      <c r="AS67">
        <v>0</v>
      </c>
      <c r="AT67" t="s">
        <v>398</v>
      </c>
      <c r="AU67" t="s">
        <v>398</v>
      </c>
      <c r="AV67">
        <v>0</v>
      </c>
      <c r="AW67">
        <v>0</v>
      </c>
      <c r="AX67" t="e">
        <f t="shared" si="73"/>
        <v>#DIV/0!</v>
      </c>
      <c r="AY67">
        <v>0.5</v>
      </c>
      <c r="AZ67">
        <f t="shared" si="74"/>
        <v>1261.1559</v>
      </c>
      <c r="BA67">
        <f t="shared" si="75"/>
        <v>-0.52547089038035366</v>
      </c>
      <c r="BB67" t="e">
        <f t="shared" si="76"/>
        <v>#DIV/0!</v>
      </c>
      <c r="BC67">
        <f t="shared" si="77"/>
        <v>-4.1665815493576461E-4</v>
      </c>
      <c r="BD67" t="e">
        <f t="shared" si="78"/>
        <v>#DIV/0!</v>
      </c>
      <c r="BE67" t="e">
        <f t="shared" si="79"/>
        <v>#DIV/0!</v>
      </c>
      <c r="BF67" t="s">
        <v>398</v>
      </c>
      <c r="BG67">
        <v>0</v>
      </c>
      <c r="BH67" t="e">
        <f t="shared" si="80"/>
        <v>#DIV/0!</v>
      </c>
      <c r="BI67" t="e">
        <f t="shared" si="81"/>
        <v>#DIV/0!</v>
      </c>
      <c r="BJ67" t="e">
        <f t="shared" si="82"/>
        <v>#DIV/0!</v>
      </c>
      <c r="BK67" t="e">
        <f t="shared" si="83"/>
        <v>#DIV/0!</v>
      </c>
      <c r="BL67" t="e">
        <f t="shared" si="84"/>
        <v>#DIV/0!</v>
      </c>
      <c r="BM67" t="e">
        <f t="shared" si="85"/>
        <v>#DIV/0!</v>
      </c>
      <c r="BN67" t="e">
        <f t="shared" si="86"/>
        <v>#DIV/0!</v>
      </c>
      <c r="BO67" t="e">
        <f t="shared" si="87"/>
        <v>#DIV/0!</v>
      </c>
      <c r="BP67">
        <v>16</v>
      </c>
      <c r="BQ67">
        <v>300</v>
      </c>
      <c r="BR67">
        <v>300</v>
      </c>
      <c r="BS67">
        <v>300</v>
      </c>
      <c r="BT67">
        <v>10482</v>
      </c>
      <c r="BU67">
        <v>818.92</v>
      </c>
      <c r="BV67">
        <v>-7.3915700000000001E-3</v>
      </c>
      <c r="BW67">
        <v>-0.49</v>
      </c>
      <c r="BX67" t="s">
        <v>398</v>
      </c>
      <c r="BY67" t="s">
        <v>398</v>
      </c>
      <c r="BZ67" t="s">
        <v>398</v>
      </c>
      <c r="CA67" t="s">
        <v>398</v>
      </c>
      <c r="CB67" t="s">
        <v>398</v>
      </c>
      <c r="CC67" t="s">
        <v>398</v>
      </c>
      <c r="CD67" t="s">
        <v>398</v>
      </c>
      <c r="CE67" t="s">
        <v>398</v>
      </c>
      <c r="CF67" t="s">
        <v>398</v>
      </c>
      <c r="CG67" t="s">
        <v>398</v>
      </c>
      <c r="CH67">
        <f t="shared" si="88"/>
        <v>1499.93</v>
      </c>
      <c r="CI67">
        <f t="shared" si="89"/>
        <v>1261.1559</v>
      </c>
      <c r="CJ67">
        <f t="shared" si="90"/>
        <v>0.84080983779243024</v>
      </c>
      <c r="CK67">
        <f t="shared" si="91"/>
        <v>0.16116298693939049</v>
      </c>
      <c r="CL67">
        <v>6</v>
      </c>
      <c r="CM67">
        <v>0.5</v>
      </c>
      <c r="CN67" t="s">
        <v>399</v>
      </c>
      <c r="CO67">
        <v>2</v>
      </c>
      <c r="CP67">
        <v>1657774705.5999999</v>
      </c>
      <c r="CQ67">
        <v>50.36</v>
      </c>
      <c r="CR67">
        <v>49.967799999999997</v>
      </c>
      <c r="CS67">
        <v>24.411899999999999</v>
      </c>
      <c r="CT67">
        <v>21.832699999999999</v>
      </c>
      <c r="CU67">
        <v>42.899000000000001</v>
      </c>
      <c r="CV67">
        <v>22.640999999999998</v>
      </c>
      <c r="CW67">
        <v>600.15099999999995</v>
      </c>
      <c r="CX67">
        <v>101.245</v>
      </c>
      <c r="CY67">
        <v>9.97334E-2</v>
      </c>
      <c r="CZ67">
        <v>26.935199999999998</v>
      </c>
      <c r="DA67">
        <v>27.342099999999999</v>
      </c>
      <c r="DB67">
        <v>999.9</v>
      </c>
      <c r="DC67">
        <v>0</v>
      </c>
      <c r="DD67">
        <v>0</v>
      </c>
      <c r="DE67">
        <v>5997.5</v>
      </c>
      <c r="DF67">
        <v>0</v>
      </c>
      <c r="DG67">
        <v>1931.2</v>
      </c>
      <c r="DH67">
        <v>3.8013499999999999E-2</v>
      </c>
      <c r="DI67">
        <v>51.256999999999998</v>
      </c>
      <c r="DJ67">
        <v>51.082999999999998</v>
      </c>
      <c r="DK67">
        <v>2.57917</v>
      </c>
      <c r="DL67">
        <v>49.967799999999997</v>
      </c>
      <c r="DM67">
        <v>21.832699999999999</v>
      </c>
      <c r="DN67">
        <v>2.4715799999999999</v>
      </c>
      <c r="DO67">
        <v>2.2104599999999999</v>
      </c>
      <c r="DP67">
        <v>20.840599999999998</v>
      </c>
      <c r="DQ67">
        <v>19.0383</v>
      </c>
      <c r="DR67">
        <v>1499.93</v>
      </c>
      <c r="DS67">
        <v>0.97300699999999996</v>
      </c>
      <c r="DT67">
        <v>2.69935E-2</v>
      </c>
      <c r="DU67">
        <v>0</v>
      </c>
      <c r="DV67">
        <v>2.2136999999999998</v>
      </c>
      <c r="DW67">
        <v>0</v>
      </c>
      <c r="DX67">
        <v>16881.400000000001</v>
      </c>
      <c r="DY67">
        <v>13303</v>
      </c>
      <c r="DZ67">
        <v>36.936999999999998</v>
      </c>
      <c r="EA67">
        <v>38.5</v>
      </c>
      <c r="EB67">
        <v>37.5</v>
      </c>
      <c r="EC67">
        <v>37.186999999999998</v>
      </c>
      <c r="ED67">
        <v>37.061999999999998</v>
      </c>
      <c r="EE67">
        <v>1459.44</v>
      </c>
      <c r="EF67">
        <v>40.49</v>
      </c>
      <c r="EG67">
        <v>0</v>
      </c>
      <c r="EH67">
        <v>1314.8000001907351</v>
      </c>
      <c r="EI67">
        <v>0</v>
      </c>
      <c r="EJ67">
        <v>2.4805038461538458</v>
      </c>
      <c r="EK67">
        <v>-0.53783586842684572</v>
      </c>
      <c r="EL67">
        <v>-313.03248017127419</v>
      </c>
      <c r="EM67">
        <v>16942.792307692311</v>
      </c>
      <c r="EN67">
        <v>15</v>
      </c>
      <c r="EO67">
        <v>1657774725.0999999</v>
      </c>
      <c r="EP67" t="s">
        <v>554</v>
      </c>
      <c r="EQ67">
        <v>1657774725.0999999</v>
      </c>
      <c r="ER67">
        <v>1657696036.5999999</v>
      </c>
      <c r="ES67">
        <v>44</v>
      </c>
      <c r="ET67">
        <v>0.35699999999999998</v>
      </c>
      <c r="EU67">
        <v>3.0000000000000001E-3</v>
      </c>
      <c r="EV67">
        <v>7.4610000000000003</v>
      </c>
      <c r="EW67">
        <v>1.349</v>
      </c>
      <c r="EX67">
        <v>50</v>
      </c>
      <c r="EY67">
        <v>19</v>
      </c>
      <c r="EZ67">
        <v>0.28000000000000003</v>
      </c>
      <c r="FA67">
        <v>0.02</v>
      </c>
      <c r="FB67">
        <v>-5.281029999999996E-4</v>
      </c>
      <c r="FC67">
        <v>9.3984868473867569E-2</v>
      </c>
      <c r="FD67">
        <v>3.9028212582599517E-2</v>
      </c>
      <c r="FE67">
        <v>1</v>
      </c>
      <c r="FF67">
        <v>2.652251707317073</v>
      </c>
      <c r="FG67">
        <v>-0.48688118466898539</v>
      </c>
      <c r="FH67">
        <v>4.8397620124035381E-2</v>
      </c>
      <c r="FI67">
        <v>1</v>
      </c>
      <c r="FJ67">
        <v>2</v>
      </c>
      <c r="FK67">
        <v>2</v>
      </c>
      <c r="FL67" t="s">
        <v>401</v>
      </c>
      <c r="FM67">
        <v>3.1791200000000002</v>
      </c>
      <c r="FN67">
        <v>2.7689499999999998</v>
      </c>
      <c r="FO67">
        <v>1.2921800000000001E-2</v>
      </c>
      <c r="FP67">
        <v>1.5137400000000001E-2</v>
      </c>
      <c r="FQ67">
        <v>0.116756</v>
      </c>
      <c r="FR67">
        <v>0.113881</v>
      </c>
      <c r="FS67">
        <v>31152.400000000001</v>
      </c>
      <c r="FT67">
        <v>24460.7</v>
      </c>
      <c r="FU67">
        <v>29623</v>
      </c>
      <c r="FV67">
        <v>24282.5</v>
      </c>
      <c r="FW67">
        <v>33812.199999999997</v>
      </c>
      <c r="FX67">
        <v>31411.9</v>
      </c>
      <c r="FY67">
        <v>42099.4</v>
      </c>
      <c r="FZ67">
        <v>39623.199999999997</v>
      </c>
      <c r="GA67">
        <v>2.18397</v>
      </c>
      <c r="GB67">
        <v>1.9139999999999999</v>
      </c>
      <c r="GC67">
        <v>0.119686</v>
      </c>
      <c r="GD67">
        <v>0</v>
      </c>
      <c r="GE67">
        <v>25.3828</v>
      </c>
      <c r="GF67">
        <v>999.9</v>
      </c>
      <c r="GG67">
        <v>58.1</v>
      </c>
      <c r="GH67">
        <v>32</v>
      </c>
      <c r="GI67">
        <v>27.401299999999999</v>
      </c>
      <c r="GJ67">
        <v>33.572899999999997</v>
      </c>
      <c r="GK67">
        <v>38.5657</v>
      </c>
      <c r="GL67">
        <v>1</v>
      </c>
      <c r="GM67">
        <v>-8.7561E-2</v>
      </c>
      <c r="GN67">
        <v>0.27126099999999997</v>
      </c>
      <c r="GO67">
        <v>20.268000000000001</v>
      </c>
      <c r="GP67">
        <v>5.2249299999999996</v>
      </c>
      <c r="GQ67">
        <v>11.908099999999999</v>
      </c>
      <c r="GR67">
        <v>4.9638</v>
      </c>
      <c r="GS67">
        <v>3.2919999999999998</v>
      </c>
      <c r="GT67">
        <v>9999</v>
      </c>
      <c r="GU67">
        <v>9999</v>
      </c>
      <c r="GV67">
        <v>9999</v>
      </c>
      <c r="GW67">
        <v>999.9</v>
      </c>
      <c r="GX67">
        <v>1.8769100000000001</v>
      </c>
      <c r="GY67">
        <v>1.8752899999999999</v>
      </c>
      <c r="GZ67">
        <v>1.8738999999999999</v>
      </c>
      <c r="HA67">
        <v>1.8730199999999999</v>
      </c>
      <c r="HB67">
        <v>1.8745400000000001</v>
      </c>
      <c r="HC67">
        <v>1.8695299999999999</v>
      </c>
      <c r="HD67">
        <v>1.8737600000000001</v>
      </c>
      <c r="HE67">
        <v>1.8788100000000001</v>
      </c>
      <c r="HF67">
        <v>0</v>
      </c>
      <c r="HG67">
        <v>0</v>
      </c>
      <c r="HH67">
        <v>0</v>
      </c>
      <c r="HI67">
        <v>0</v>
      </c>
      <c r="HJ67" t="s">
        <v>402</v>
      </c>
      <c r="HK67" t="s">
        <v>403</v>
      </c>
      <c r="HL67" t="s">
        <v>404</v>
      </c>
      <c r="HM67" t="s">
        <v>405</v>
      </c>
      <c r="HN67" t="s">
        <v>405</v>
      </c>
      <c r="HO67" t="s">
        <v>404</v>
      </c>
      <c r="HP67">
        <v>0</v>
      </c>
      <c r="HQ67">
        <v>100</v>
      </c>
      <c r="HR67">
        <v>100</v>
      </c>
      <c r="HS67">
        <v>7.4610000000000003</v>
      </c>
      <c r="HT67">
        <v>1.7708999999999999</v>
      </c>
      <c r="HU67">
        <v>6.6786621258319121</v>
      </c>
      <c r="HV67">
        <v>1.0206238100444329E-2</v>
      </c>
      <c r="HW67">
        <v>-5.3534552000986537E-6</v>
      </c>
      <c r="HX67">
        <v>1.2259479288304689E-9</v>
      </c>
      <c r="HY67">
        <v>1.770874282529058</v>
      </c>
      <c r="HZ67">
        <v>0</v>
      </c>
      <c r="IA67">
        <v>0</v>
      </c>
      <c r="IB67">
        <v>0</v>
      </c>
      <c r="IC67">
        <v>-1</v>
      </c>
      <c r="ID67">
        <v>1969</v>
      </c>
      <c r="IE67">
        <v>0</v>
      </c>
      <c r="IF67">
        <v>20</v>
      </c>
      <c r="IG67">
        <v>1.3</v>
      </c>
      <c r="IH67">
        <v>1311.2</v>
      </c>
      <c r="II67">
        <v>0.244141</v>
      </c>
      <c r="IJ67">
        <v>2.4865699999999999</v>
      </c>
      <c r="IK67">
        <v>1.42578</v>
      </c>
      <c r="IL67">
        <v>2.2814899999999998</v>
      </c>
      <c r="IM67">
        <v>1.5478499999999999</v>
      </c>
      <c r="IN67">
        <v>2.3840300000000001</v>
      </c>
      <c r="IO67">
        <v>34.760800000000003</v>
      </c>
      <c r="IP67">
        <v>14.4472</v>
      </c>
      <c r="IQ67">
        <v>18</v>
      </c>
      <c r="IR67">
        <v>628.25900000000001</v>
      </c>
      <c r="IS67">
        <v>438.79899999999998</v>
      </c>
      <c r="IT67">
        <v>25.000900000000001</v>
      </c>
      <c r="IU67">
        <v>26.230899999999998</v>
      </c>
      <c r="IV67">
        <v>30.0002</v>
      </c>
      <c r="IW67">
        <v>26.1081</v>
      </c>
      <c r="IX67">
        <v>26.0441</v>
      </c>
      <c r="IY67">
        <v>4.9279799999999998</v>
      </c>
      <c r="IZ67">
        <v>24.7303</v>
      </c>
      <c r="JA67">
        <v>91.503100000000003</v>
      </c>
      <c r="JB67">
        <v>25</v>
      </c>
      <c r="JC67">
        <v>50</v>
      </c>
      <c r="JD67">
        <v>21.897099999999998</v>
      </c>
      <c r="JE67">
        <v>98.214100000000002</v>
      </c>
      <c r="JF67">
        <v>100.803</v>
      </c>
    </row>
    <row r="68" spans="1:266" x14ac:dyDescent="0.2">
      <c r="A68">
        <v>52</v>
      </c>
      <c r="B68">
        <v>1657774801.0999999</v>
      </c>
      <c r="C68">
        <v>8290.0999999046326</v>
      </c>
      <c r="D68" t="s">
        <v>555</v>
      </c>
      <c r="E68" t="s">
        <v>556</v>
      </c>
      <c r="F68" t="s">
        <v>394</v>
      </c>
      <c r="H68" t="s">
        <v>538</v>
      </c>
      <c r="I68" t="s">
        <v>396</v>
      </c>
      <c r="J68" t="s">
        <v>539</v>
      </c>
      <c r="K68">
        <v>1657774801.0999999</v>
      </c>
      <c r="L68">
        <f t="shared" si="46"/>
        <v>2.6641777644231864E-3</v>
      </c>
      <c r="M68">
        <f t="shared" si="47"/>
        <v>2.6641777644231865</v>
      </c>
      <c r="N68">
        <f t="shared" si="48"/>
        <v>-2.7194578939352145</v>
      </c>
      <c r="O68">
        <f t="shared" si="49"/>
        <v>6.1658300000000006</v>
      </c>
      <c r="P68">
        <f t="shared" si="50"/>
        <v>27.230650144513117</v>
      </c>
      <c r="Q68">
        <f t="shared" si="51"/>
        <v>2.7596605248102444</v>
      </c>
      <c r="R68">
        <f t="shared" si="52"/>
        <v>0.62486931319630401</v>
      </c>
      <c r="S68">
        <f t="shared" si="53"/>
        <v>0.2127400287993553</v>
      </c>
      <c r="T68">
        <f t="shared" si="54"/>
        <v>2.1430006018694341</v>
      </c>
      <c r="U68">
        <f t="shared" si="55"/>
        <v>0.20166497541936121</v>
      </c>
      <c r="V68">
        <f t="shared" si="56"/>
        <v>0.12698759332756393</v>
      </c>
      <c r="W68">
        <f t="shared" si="57"/>
        <v>241.75612199999998</v>
      </c>
      <c r="X68">
        <f t="shared" si="58"/>
        <v>27.95959238826071</v>
      </c>
      <c r="Y68">
        <f t="shared" si="59"/>
        <v>27.95959238826071</v>
      </c>
      <c r="Z68">
        <f t="shared" si="60"/>
        <v>3.7859096408059854</v>
      </c>
      <c r="AA68">
        <f t="shared" si="61"/>
        <v>69.59967924064118</v>
      </c>
      <c r="AB68">
        <f t="shared" si="62"/>
        <v>2.4885098149748797</v>
      </c>
      <c r="AC68">
        <f t="shared" si="63"/>
        <v>3.5754616143715934</v>
      </c>
      <c r="AD68">
        <f t="shared" si="64"/>
        <v>1.2973998258311057</v>
      </c>
      <c r="AE68">
        <f t="shared" si="65"/>
        <v>-117.49023941106252</v>
      </c>
      <c r="AF68">
        <f t="shared" si="66"/>
        <v>-112.89840641288215</v>
      </c>
      <c r="AG68">
        <f t="shared" si="67"/>
        <v>-11.423141212555139</v>
      </c>
      <c r="AH68">
        <f t="shared" si="68"/>
        <v>-5.566503649984611E-2</v>
      </c>
      <c r="AI68">
        <v>0</v>
      </c>
      <c r="AJ68">
        <v>0</v>
      </c>
      <c r="AK68">
        <f t="shared" si="69"/>
        <v>1</v>
      </c>
      <c r="AL68">
        <f t="shared" si="70"/>
        <v>0</v>
      </c>
      <c r="AM68">
        <f t="shared" si="71"/>
        <v>31572.549919571655</v>
      </c>
      <c r="AN68" t="s">
        <v>398</v>
      </c>
      <c r="AO68" t="s">
        <v>398</v>
      </c>
      <c r="AP68">
        <v>0</v>
      </c>
      <c r="AQ68">
        <v>0</v>
      </c>
      <c r="AR68" t="e">
        <f t="shared" si="72"/>
        <v>#DIV/0!</v>
      </c>
      <c r="AS68">
        <v>0</v>
      </c>
      <c r="AT68" t="s">
        <v>398</v>
      </c>
      <c r="AU68" t="s">
        <v>398</v>
      </c>
      <c r="AV68">
        <v>0</v>
      </c>
      <c r="AW68">
        <v>0</v>
      </c>
      <c r="AX68" t="e">
        <f t="shared" si="73"/>
        <v>#DIV/0!</v>
      </c>
      <c r="AY68">
        <v>0.5</v>
      </c>
      <c r="AZ68">
        <f t="shared" si="74"/>
        <v>1261.2737999999999</v>
      </c>
      <c r="BA68">
        <f t="shared" si="75"/>
        <v>-2.7194578939352145</v>
      </c>
      <c r="BB68" t="e">
        <f t="shared" si="76"/>
        <v>#DIV/0!</v>
      </c>
      <c r="BC68">
        <f t="shared" si="77"/>
        <v>-2.1561201809910066E-3</v>
      </c>
      <c r="BD68" t="e">
        <f t="shared" si="78"/>
        <v>#DIV/0!</v>
      </c>
      <c r="BE68" t="e">
        <f t="shared" si="79"/>
        <v>#DIV/0!</v>
      </c>
      <c r="BF68" t="s">
        <v>398</v>
      </c>
      <c r="BG68">
        <v>0</v>
      </c>
      <c r="BH68" t="e">
        <f t="shared" si="80"/>
        <v>#DIV/0!</v>
      </c>
      <c r="BI68" t="e">
        <f t="shared" si="81"/>
        <v>#DIV/0!</v>
      </c>
      <c r="BJ68" t="e">
        <f t="shared" si="82"/>
        <v>#DIV/0!</v>
      </c>
      <c r="BK68" t="e">
        <f t="shared" si="83"/>
        <v>#DIV/0!</v>
      </c>
      <c r="BL68" t="e">
        <f t="shared" si="84"/>
        <v>#DIV/0!</v>
      </c>
      <c r="BM68" t="e">
        <f t="shared" si="85"/>
        <v>#DIV/0!</v>
      </c>
      <c r="BN68" t="e">
        <f t="shared" si="86"/>
        <v>#DIV/0!</v>
      </c>
      <c r="BO68" t="e">
        <f t="shared" si="87"/>
        <v>#DIV/0!</v>
      </c>
      <c r="BP68">
        <v>16</v>
      </c>
      <c r="BQ68">
        <v>300</v>
      </c>
      <c r="BR68">
        <v>300</v>
      </c>
      <c r="BS68">
        <v>300</v>
      </c>
      <c r="BT68">
        <v>10482</v>
      </c>
      <c r="BU68">
        <v>818.92</v>
      </c>
      <c r="BV68">
        <v>-7.3915700000000001E-3</v>
      </c>
      <c r="BW68">
        <v>-0.49</v>
      </c>
      <c r="BX68" t="s">
        <v>398</v>
      </c>
      <c r="BY68" t="s">
        <v>398</v>
      </c>
      <c r="BZ68" t="s">
        <v>398</v>
      </c>
      <c r="CA68" t="s">
        <v>398</v>
      </c>
      <c r="CB68" t="s">
        <v>398</v>
      </c>
      <c r="CC68" t="s">
        <v>398</v>
      </c>
      <c r="CD68" t="s">
        <v>398</v>
      </c>
      <c r="CE68" t="s">
        <v>398</v>
      </c>
      <c r="CF68" t="s">
        <v>398</v>
      </c>
      <c r="CG68" t="s">
        <v>398</v>
      </c>
      <c r="CH68">
        <f t="shared" si="88"/>
        <v>1500.07</v>
      </c>
      <c r="CI68">
        <f t="shared" si="89"/>
        <v>1261.2737999999999</v>
      </c>
      <c r="CJ68">
        <f t="shared" si="90"/>
        <v>0.84080996220176396</v>
      </c>
      <c r="CK68">
        <f t="shared" si="91"/>
        <v>0.16116322704940436</v>
      </c>
      <c r="CL68">
        <v>6</v>
      </c>
      <c r="CM68">
        <v>0.5</v>
      </c>
      <c r="CN68" t="s">
        <v>399</v>
      </c>
      <c r="CO68">
        <v>2</v>
      </c>
      <c r="CP68">
        <v>1657774801.0999999</v>
      </c>
      <c r="CQ68">
        <v>6.1658300000000006</v>
      </c>
      <c r="CR68">
        <v>3.4633799999999999</v>
      </c>
      <c r="CS68">
        <v>24.555099999999999</v>
      </c>
      <c r="CT68">
        <v>21.956900000000001</v>
      </c>
      <c r="CU68">
        <v>-1.48417</v>
      </c>
      <c r="CV68">
        <v>22.784199999999998</v>
      </c>
      <c r="CW68">
        <v>600.12900000000002</v>
      </c>
      <c r="CX68">
        <v>101.244</v>
      </c>
      <c r="CY68">
        <v>9.9908800000000006E-2</v>
      </c>
      <c r="CZ68">
        <v>26.982399999999998</v>
      </c>
      <c r="DA68">
        <v>27.469899999999999</v>
      </c>
      <c r="DB68">
        <v>999.9</v>
      </c>
      <c r="DC68">
        <v>0</v>
      </c>
      <c r="DD68">
        <v>0</v>
      </c>
      <c r="DE68">
        <v>5973.75</v>
      </c>
      <c r="DF68">
        <v>0</v>
      </c>
      <c r="DG68">
        <v>1929.3</v>
      </c>
      <c r="DH68">
        <v>2.0731899999999999</v>
      </c>
      <c r="DI68">
        <v>5.6759399999999998</v>
      </c>
      <c r="DJ68">
        <v>3.5411299999999999</v>
      </c>
      <c r="DK68">
        <v>2.5982599999999998</v>
      </c>
      <c r="DL68">
        <v>3.4633799999999999</v>
      </c>
      <c r="DM68">
        <v>21.956900000000001</v>
      </c>
      <c r="DN68">
        <v>2.4860699999999998</v>
      </c>
      <c r="DO68">
        <v>2.2230099999999999</v>
      </c>
      <c r="DP68">
        <v>20.935600000000001</v>
      </c>
      <c r="DQ68">
        <v>19.129100000000001</v>
      </c>
      <c r="DR68">
        <v>1500.07</v>
      </c>
      <c r="DS68">
        <v>0.973001</v>
      </c>
      <c r="DT68">
        <v>2.6998600000000001E-2</v>
      </c>
      <c r="DU68">
        <v>0</v>
      </c>
      <c r="DV68">
        <v>2.3622999999999998</v>
      </c>
      <c r="DW68">
        <v>0</v>
      </c>
      <c r="DX68">
        <v>16536</v>
      </c>
      <c r="DY68">
        <v>13304.2</v>
      </c>
      <c r="DZ68">
        <v>36.75</v>
      </c>
      <c r="EA68">
        <v>38.686999999999998</v>
      </c>
      <c r="EB68">
        <v>37.375</v>
      </c>
      <c r="EC68">
        <v>37.125</v>
      </c>
      <c r="ED68">
        <v>36.936999999999998</v>
      </c>
      <c r="EE68">
        <v>1459.57</v>
      </c>
      <c r="EF68">
        <v>40.5</v>
      </c>
      <c r="EG68">
        <v>0</v>
      </c>
      <c r="EH68">
        <v>1410.2000000476839</v>
      </c>
      <c r="EI68">
        <v>0</v>
      </c>
      <c r="EJ68">
        <v>2.351804</v>
      </c>
      <c r="EK68">
        <v>-0.1841384573060367</v>
      </c>
      <c r="EL68">
        <v>-1630.999999515805</v>
      </c>
      <c r="EM68">
        <v>16519.495999999999</v>
      </c>
      <c r="EN68">
        <v>15</v>
      </c>
      <c r="EO68">
        <v>1657774822.0999999</v>
      </c>
      <c r="EP68" t="s">
        <v>557</v>
      </c>
      <c r="EQ68">
        <v>1657774822.0999999</v>
      </c>
      <c r="ER68">
        <v>1657696036.5999999</v>
      </c>
      <c r="ES68">
        <v>45</v>
      </c>
      <c r="ET68">
        <v>0.65700000000000003</v>
      </c>
      <c r="EU68">
        <v>3.0000000000000001E-3</v>
      </c>
      <c r="EV68">
        <v>7.65</v>
      </c>
      <c r="EW68">
        <v>1.349</v>
      </c>
      <c r="EX68">
        <v>3</v>
      </c>
      <c r="EY68">
        <v>19</v>
      </c>
      <c r="EZ68">
        <v>0.28000000000000003</v>
      </c>
      <c r="FA68">
        <v>0.02</v>
      </c>
      <c r="FB68">
        <v>2.1252278048780489</v>
      </c>
      <c r="FC68">
        <v>-0.1451550522648081</v>
      </c>
      <c r="FD68">
        <v>2.4134825208904379E-2</v>
      </c>
      <c r="FE68">
        <v>0</v>
      </c>
      <c r="FF68">
        <v>2.607972682926829</v>
      </c>
      <c r="FG68">
        <v>-8.4506132404185683E-2</v>
      </c>
      <c r="FH68">
        <v>1.016070960273799E-2</v>
      </c>
      <c r="FI68">
        <v>1</v>
      </c>
      <c r="FJ68">
        <v>1</v>
      </c>
      <c r="FK68">
        <v>2</v>
      </c>
      <c r="FL68" t="s">
        <v>408</v>
      </c>
      <c r="FM68">
        <v>3.1789800000000001</v>
      </c>
      <c r="FN68">
        <v>2.7690000000000001</v>
      </c>
      <c r="FO68">
        <v>-4.44444E-4</v>
      </c>
      <c r="FP68">
        <v>1.04462E-3</v>
      </c>
      <c r="FQ68">
        <v>0.117257</v>
      </c>
      <c r="FR68">
        <v>0.114314</v>
      </c>
      <c r="FS68">
        <v>31568.6</v>
      </c>
      <c r="FT68">
        <v>24806.799999999999</v>
      </c>
      <c r="FU68">
        <v>29617.9</v>
      </c>
      <c r="FV68">
        <v>24278.799999999999</v>
      </c>
      <c r="FW68">
        <v>33785.5</v>
      </c>
      <c r="FX68">
        <v>31391.1</v>
      </c>
      <c r="FY68">
        <v>42091</v>
      </c>
      <c r="FZ68">
        <v>39617.1</v>
      </c>
      <c r="GA68">
        <v>2.1831299999999998</v>
      </c>
      <c r="GB68">
        <v>1.9118200000000001</v>
      </c>
      <c r="GC68">
        <v>0.11884400000000001</v>
      </c>
      <c r="GD68">
        <v>0</v>
      </c>
      <c r="GE68">
        <v>25.524799999999999</v>
      </c>
      <c r="GF68">
        <v>999.9</v>
      </c>
      <c r="GG68">
        <v>57.7</v>
      </c>
      <c r="GH68">
        <v>32.200000000000003</v>
      </c>
      <c r="GI68">
        <v>27.522400000000001</v>
      </c>
      <c r="GJ68">
        <v>32.972900000000003</v>
      </c>
      <c r="GK68">
        <v>38.834099999999999</v>
      </c>
      <c r="GL68">
        <v>1</v>
      </c>
      <c r="GM68">
        <v>-7.9906000000000005E-2</v>
      </c>
      <c r="GN68">
        <v>0.35418300000000003</v>
      </c>
      <c r="GO68">
        <v>20.2697</v>
      </c>
      <c r="GP68">
        <v>5.2250800000000002</v>
      </c>
      <c r="GQ68">
        <v>11.908099999999999</v>
      </c>
      <c r="GR68">
        <v>4.9651500000000004</v>
      </c>
      <c r="GS68">
        <v>3.2919999999999998</v>
      </c>
      <c r="GT68">
        <v>9999</v>
      </c>
      <c r="GU68">
        <v>9999</v>
      </c>
      <c r="GV68">
        <v>9999</v>
      </c>
      <c r="GW68">
        <v>999.9</v>
      </c>
      <c r="GX68">
        <v>1.8769800000000001</v>
      </c>
      <c r="GY68">
        <v>1.87531</v>
      </c>
      <c r="GZ68">
        <v>1.8739300000000001</v>
      </c>
      <c r="HA68">
        <v>1.8730599999999999</v>
      </c>
      <c r="HB68">
        <v>1.87463</v>
      </c>
      <c r="HC68">
        <v>1.8695600000000001</v>
      </c>
      <c r="HD68">
        <v>1.87378</v>
      </c>
      <c r="HE68">
        <v>1.8788800000000001</v>
      </c>
      <c r="HF68">
        <v>0</v>
      </c>
      <c r="HG68">
        <v>0</v>
      </c>
      <c r="HH68">
        <v>0</v>
      </c>
      <c r="HI68">
        <v>0</v>
      </c>
      <c r="HJ68" t="s">
        <v>402</v>
      </c>
      <c r="HK68" t="s">
        <v>403</v>
      </c>
      <c r="HL68" t="s">
        <v>404</v>
      </c>
      <c r="HM68" t="s">
        <v>405</v>
      </c>
      <c r="HN68" t="s">
        <v>405</v>
      </c>
      <c r="HO68" t="s">
        <v>404</v>
      </c>
      <c r="HP68">
        <v>0</v>
      </c>
      <c r="HQ68">
        <v>100</v>
      </c>
      <c r="HR68">
        <v>100</v>
      </c>
      <c r="HS68">
        <v>7.65</v>
      </c>
      <c r="HT68">
        <v>1.7708999999999999</v>
      </c>
      <c r="HU68">
        <v>7.035901620637568</v>
      </c>
      <c r="HV68">
        <v>1.0206238100444329E-2</v>
      </c>
      <c r="HW68">
        <v>-5.3534552000986537E-6</v>
      </c>
      <c r="HX68">
        <v>1.2259479288304689E-9</v>
      </c>
      <c r="HY68">
        <v>1.770874282529058</v>
      </c>
      <c r="HZ68">
        <v>0</v>
      </c>
      <c r="IA68">
        <v>0</v>
      </c>
      <c r="IB68">
        <v>0</v>
      </c>
      <c r="IC68">
        <v>-1</v>
      </c>
      <c r="ID68">
        <v>1969</v>
      </c>
      <c r="IE68">
        <v>0</v>
      </c>
      <c r="IF68">
        <v>20</v>
      </c>
      <c r="IG68">
        <v>1.3</v>
      </c>
      <c r="IH68">
        <v>1312.7</v>
      </c>
      <c r="II68">
        <v>3.1738299999999997E-2</v>
      </c>
      <c r="IJ68">
        <v>4.99756</v>
      </c>
      <c r="IK68">
        <v>1.42578</v>
      </c>
      <c r="IL68">
        <v>2.2802699999999998</v>
      </c>
      <c r="IM68">
        <v>1.5478499999999999</v>
      </c>
      <c r="IN68">
        <v>2.3645</v>
      </c>
      <c r="IO68">
        <v>34.944400000000002</v>
      </c>
      <c r="IP68">
        <v>14.420999999999999</v>
      </c>
      <c r="IQ68">
        <v>18</v>
      </c>
      <c r="IR68">
        <v>628.26900000000001</v>
      </c>
      <c r="IS68">
        <v>438.01100000000002</v>
      </c>
      <c r="IT68">
        <v>25.0001</v>
      </c>
      <c r="IU68">
        <v>26.307400000000001</v>
      </c>
      <c r="IV68">
        <v>30.000599999999999</v>
      </c>
      <c r="IW68">
        <v>26.166499999999999</v>
      </c>
      <c r="IX68">
        <v>26.104299999999999</v>
      </c>
      <c r="IY68">
        <v>0</v>
      </c>
      <c r="IZ68">
        <v>23.780100000000001</v>
      </c>
      <c r="JA68">
        <v>91.238200000000006</v>
      </c>
      <c r="JB68">
        <v>25</v>
      </c>
      <c r="JC68">
        <v>0</v>
      </c>
      <c r="JD68">
        <v>21.928599999999999</v>
      </c>
      <c r="JE68">
        <v>98.195700000000002</v>
      </c>
      <c r="JF68">
        <v>100.788</v>
      </c>
    </row>
    <row r="69" spans="1:266" x14ac:dyDescent="0.2">
      <c r="A69">
        <v>53</v>
      </c>
      <c r="B69">
        <v>1657774898.0999999</v>
      </c>
      <c r="C69">
        <v>8387.0999999046326</v>
      </c>
      <c r="D69" t="s">
        <v>558</v>
      </c>
      <c r="E69" t="s">
        <v>559</v>
      </c>
      <c r="F69" t="s">
        <v>394</v>
      </c>
      <c r="H69" t="s">
        <v>538</v>
      </c>
      <c r="I69" t="s">
        <v>396</v>
      </c>
      <c r="J69" t="s">
        <v>539</v>
      </c>
      <c r="K69">
        <v>1657774898.0999999</v>
      </c>
      <c r="L69">
        <f t="shared" si="46"/>
        <v>2.7305499097008226E-3</v>
      </c>
      <c r="M69">
        <f t="shared" si="47"/>
        <v>2.7305499097008226</v>
      </c>
      <c r="N69">
        <f t="shared" si="48"/>
        <v>13.529393890589484</v>
      </c>
      <c r="O69">
        <f t="shared" si="49"/>
        <v>385.63799999999998</v>
      </c>
      <c r="P69">
        <f t="shared" si="50"/>
        <v>276.440247219615</v>
      </c>
      <c r="Q69">
        <f t="shared" si="51"/>
        <v>28.015000152775624</v>
      </c>
      <c r="R69">
        <f t="shared" si="52"/>
        <v>39.081315899465402</v>
      </c>
      <c r="S69">
        <f t="shared" si="53"/>
        <v>0.22181436864881335</v>
      </c>
      <c r="T69">
        <f t="shared" si="54"/>
        <v>2.1514179297896434</v>
      </c>
      <c r="U69">
        <f t="shared" si="55"/>
        <v>0.20984727545571297</v>
      </c>
      <c r="V69">
        <f t="shared" si="56"/>
        <v>0.13217591362614856</v>
      </c>
      <c r="W69">
        <f t="shared" si="57"/>
        <v>241.77469499999995</v>
      </c>
      <c r="X69">
        <f t="shared" si="58"/>
        <v>27.686541812992669</v>
      </c>
      <c r="Y69">
        <f t="shared" si="59"/>
        <v>27.686541812992669</v>
      </c>
      <c r="Z69">
        <f t="shared" si="60"/>
        <v>3.7260448461142426</v>
      </c>
      <c r="AA69">
        <f t="shared" si="61"/>
        <v>69.455184062705882</v>
      </c>
      <c r="AB69">
        <f t="shared" si="62"/>
        <v>2.4475403997602903</v>
      </c>
      <c r="AC69">
        <f t="shared" si="63"/>
        <v>3.5239132007059246</v>
      </c>
      <c r="AD69">
        <f t="shared" si="64"/>
        <v>1.2785044463539523</v>
      </c>
      <c r="AE69">
        <f t="shared" si="65"/>
        <v>-120.41725101780628</v>
      </c>
      <c r="AF69">
        <f t="shared" si="66"/>
        <v>-110.32031700081163</v>
      </c>
      <c r="AG69">
        <f t="shared" si="67"/>
        <v>-11.089773910906386</v>
      </c>
      <c r="AH69">
        <f t="shared" si="68"/>
        <v>-5.2646929524343022E-2</v>
      </c>
      <c r="AI69">
        <v>0</v>
      </c>
      <c r="AJ69">
        <v>0</v>
      </c>
      <c r="AK69">
        <f t="shared" si="69"/>
        <v>1</v>
      </c>
      <c r="AL69">
        <f t="shared" si="70"/>
        <v>0</v>
      </c>
      <c r="AM69">
        <f t="shared" si="71"/>
        <v>31815.349422095009</v>
      </c>
      <c r="AN69" t="s">
        <v>398</v>
      </c>
      <c r="AO69" t="s">
        <v>398</v>
      </c>
      <c r="AP69">
        <v>0</v>
      </c>
      <c r="AQ69">
        <v>0</v>
      </c>
      <c r="AR69" t="e">
        <f t="shared" si="72"/>
        <v>#DIV/0!</v>
      </c>
      <c r="AS69">
        <v>0</v>
      </c>
      <c r="AT69" t="s">
        <v>398</v>
      </c>
      <c r="AU69" t="s">
        <v>398</v>
      </c>
      <c r="AV69">
        <v>0</v>
      </c>
      <c r="AW69">
        <v>0</v>
      </c>
      <c r="AX69" t="e">
        <f t="shared" si="73"/>
        <v>#DIV/0!</v>
      </c>
      <c r="AY69">
        <v>0.5</v>
      </c>
      <c r="AZ69">
        <f t="shared" si="74"/>
        <v>1261.3742999999999</v>
      </c>
      <c r="BA69">
        <f t="shared" si="75"/>
        <v>13.529393890589484</v>
      </c>
      <c r="BB69" t="e">
        <f t="shared" si="76"/>
        <v>#DIV/0!</v>
      </c>
      <c r="BC69">
        <f t="shared" si="77"/>
        <v>1.0725915289846547E-2</v>
      </c>
      <c r="BD69" t="e">
        <f t="shared" si="78"/>
        <v>#DIV/0!</v>
      </c>
      <c r="BE69" t="e">
        <f t="shared" si="79"/>
        <v>#DIV/0!</v>
      </c>
      <c r="BF69" t="s">
        <v>398</v>
      </c>
      <c r="BG69">
        <v>0</v>
      </c>
      <c r="BH69" t="e">
        <f t="shared" si="80"/>
        <v>#DIV/0!</v>
      </c>
      <c r="BI69" t="e">
        <f t="shared" si="81"/>
        <v>#DIV/0!</v>
      </c>
      <c r="BJ69" t="e">
        <f t="shared" si="82"/>
        <v>#DIV/0!</v>
      </c>
      <c r="BK69" t="e">
        <f t="shared" si="83"/>
        <v>#DIV/0!</v>
      </c>
      <c r="BL69" t="e">
        <f t="shared" si="84"/>
        <v>#DIV/0!</v>
      </c>
      <c r="BM69" t="e">
        <f t="shared" si="85"/>
        <v>#DIV/0!</v>
      </c>
      <c r="BN69" t="e">
        <f t="shared" si="86"/>
        <v>#DIV/0!</v>
      </c>
      <c r="BO69" t="e">
        <f t="shared" si="87"/>
        <v>#DIV/0!</v>
      </c>
      <c r="BP69">
        <v>16</v>
      </c>
      <c r="BQ69">
        <v>300</v>
      </c>
      <c r="BR69">
        <v>300</v>
      </c>
      <c r="BS69">
        <v>300</v>
      </c>
      <c r="BT69">
        <v>10482</v>
      </c>
      <c r="BU69">
        <v>818.92</v>
      </c>
      <c r="BV69">
        <v>-7.3915700000000001E-3</v>
      </c>
      <c r="BW69">
        <v>-0.49</v>
      </c>
      <c r="BX69" t="s">
        <v>398</v>
      </c>
      <c r="BY69" t="s">
        <v>398</v>
      </c>
      <c r="BZ69" t="s">
        <v>398</v>
      </c>
      <c r="CA69" t="s">
        <v>398</v>
      </c>
      <c r="CB69" t="s">
        <v>398</v>
      </c>
      <c r="CC69" t="s">
        <v>398</v>
      </c>
      <c r="CD69" t="s">
        <v>398</v>
      </c>
      <c r="CE69" t="s">
        <v>398</v>
      </c>
      <c r="CF69" t="s">
        <v>398</v>
      </c>
      <c r="CG69" t="s">
        <v>398</v>
      </c>
      <c r="CH69">
        <f t="shared" si="88"/>
        <v>1500.19</v>
      </c>
      <c r="CI69">
        <f t="shared" si="89"/>
        <v>1261.3742999999999</v>
      </c>
      <c r="CJ69">
        <f t="shared" si="90"/>
        <v>0.84080969743832434</v>
      </c>
      <c r="CK69">
        <f t="shared" si="91"/>
        <v>0.16116271605596622</v>
      </c>
      <c r="CL69">
        <v>6</v>
      </c>
      <c r="CM69">
        <v>0.5</v>
      </c>
      <c r="CN69" t="s">
        <v>399</v>
      </c>
      <c r="CO69">
        <v>2</v>
      </c>
      <c r="CP69">
        <v>1657774898.0999999</v>
      </c>
      <c r="CQ69">
        <v>385.63799999999998</v>
      </c>
      <c r="CR69">
        <v>400.21600000000001</v>
      </c>
      <c r="CS69">
        <v>24.151299999999999</v>
      </c>
      <c r="CT69">
        <v>21.487500000000001</v>
      </c>
      <c r="CU69">
        <v>375.47800000000001</v>
      </c>
      <c r="CV69">
        <v>22.380400000000002</v>
      </c>
      <c r="CW69">
        <v>600.18100000000004</v>
      </c>
      <c r="CX69">
        <v>101.242</v>
      </c>
      <c r="CY69">
        <v>9.9973300000000001E-2</v>
      </c>
      <c r="CZ69">
        <v>26.735399999999998</v>
      </c>
      <c r="DA69">
        <v>27.079799999999999</v>
      </c>
      <c r="DB69">
        <v>999.9</v>
      </c>
      <c r="DC69">
        <v>0</v>
      </c>
      <c r="DD69">
        <v>0</v>
      </c>
      <c r="DE69">
        <v>6011.25</v>
      </c>
      <c r="DF69">
        <v>0</v>
      </c>
      <c r="DG69">
        <v>1932.97</v>
      </c>
      <c r="DH69">
        <v>-13.9025</v>
      </c>
      <c r="DI69">
        <v>395.87400000000002</v>
      </c>
      <c r="DJ69">
        <v>409.00400000000002</v>
      </c>
      <c r="DK69">
        <v>2.6637400000000002</v>
      </c>
      <c r="DL69">
        <v>400.21600000000001</v>
      </c>
      <c r="DM69">
        <v>21.487500000000001</v>
      </c>
      <c r="DN69">
        <v>2.4451200000000002</v>
      </c>
      <c r="DO69">
        <v>2.17544</v>
      </c>
      <c r="DP69">
        <v>20.665700000000001</v>
      </c>
      <c r="DQ69">
        <v>18.782599999999999</v>
      </c>
      <c r="DR69">
        <v>1500.19</v>
      </c>
      <c r="DS69">
        <v>0.97301199999999999</v>
      </c>
      <c r="DT69">
        <v>2.6988499999999999E-2</v>
      </c>
      <c r="DU69">
        <v>0</v>
      </c>
      <c r="DV69">
        <v>2.2246000000000001</v>
      </c>
      <c r="DW69">
        <v>0</v>
      </c>
      <c r="DX69">
        <v>17062.7</v>
      </c>
      <c r="DY69">
        <v>13305.3</v>
      </c>
      <c r="DZ69">
        <v>38.125</v>
      </c>
      <c r="EA69">
        <v>40.561999999999998</v>
      </c>
      <c r="EB69">
        <v>38.875</v>
      </c>
      <c r="EC69">
        <v>38.436999999999998</v>
      </c>
      <c r="ED69">
        <v>38.186999999999998</v>
      </c>
      <c r="EE69">
        <v>1459.7</v>
      </c>
      <c r="EF69">
        <v>40.49</v>
      </c>
      <c r="EG69">
        <v>0</v>
      </c>
      <c r="EH69">
        <v>1507.400000095367</v>
      </c>
      <c r="EI69">
        <v>0</v>
      </c>
      <c r="EJ69">
        <v>2.4673720000000001</v>
      </c>
      <c r="EK69">
        <v>0.23040769772954819</v>
      </c>
      <c r="EL69">
        <v>6257.3384506642487</v>
      </c>
      <c r="EM69">
        <v>16414.272000000001</v>
      </c>
      <c r="EN69">
        <v>15</v>
      </c>
      <c r="EO69">
        <v>1657774919.0999999</v>
      </c>
      <c r="EP69" t="s">
        <v>560</v>
      </c>
      <c r="EQ69">
        <v>1657774919.0999999</v>
      </c>
      <c r="ER69">
        <v>1657696036.5999999</v>
      </c>
      <c r="ES69">
        <v>46</v>
      </c>
      <c r="ET69">
        <v>-0.77300000000000002</v>
      </c>
      <c r="EU69">
        <v>3.0000000000000001E-3</v>
      </c>
      <c r="EV69">
        <v>10.16</v>
      </c>
      <c r="EW69">
        <v>1.349</v>
      </c>
      <c r="EX69">
        <v>401</v>
      </c>
      <c r="EY69">
        <v>19</v>
      </c>
      <c r="EZ69">
        <v>0.09</v>
      </c>
      <c r="FA69">
        <v>0.02</v>
      </c>
      <c r="FB69">
        <v>-13.551704878048779</v>
      </c>
      <c r="FC69">
        <v>-3.4372891986062681</v>
      </c>
      <c r="FD69">
        <v>0.38445884232206112</v>
      </c>
      <c r="FE69">
        <v>0</v>
      </c>
      <c r="FF69">
        <v>2.6804602439024392</v>
      </c>
      <c r="FG69">
        <v>-0.2579669686411144</v>
      </c>
      <c r="FH69">
        <v>2.6288379189830579E-2</v>
      </c>
      <c r="FI69">
        <v>1</v>
      </c>
      <c r="FJ69">
        <v>1</v>
      </c>
      <c r="FK69">
        <v>2</v>
      </c>
      <c r="FL69" t="s">
        <v>408</v>
      </c>
      <c r="FM69">
        <v>3.17902</v>
      </c>
      <c r="FN69">
        <v>2.76925</v>
      </c>
      <c r="FO69">
        <v>9.6733600000000003E-2</v>
      </c>
      <c r="FP69">
        <v>0.102135</v>
      </c>
      <c r="FQ69">
        <v>0.115782</v>
      </c>
      <c r="FR69">
        <v>0.11260000000000001</v>
      </c>
      <c r="FS69">
        <v>28500.7</v>
      </c>
      <c r="FT69">
        <v>22296.6</v>
      </c>
      <c r="FU69">
        <v>29616.7</v>
      </c>
      <c r="FV69">
        <v>24279.200000000001</v>
      </c>
      <c r="FW69">
        <v>33845.300000000003</v>
      </c>
      <c r="FX69">
        <v>31457.8</v>
      </c>
      <c r="FY69">
        <v>42088.3</v>
      </c>
      <c r="FZ69">
        <v>39618.5</v>
      </c>
      <c r="GA69">
        <v>2.1831800000000001</v>
      </c>
      <c r="GB69">
        <v>1.9093500000000001</v>
      </c>
      <c r="GC69">
        <v>0.11890000000000001</v>
      </c>
      <c r="GD69">
        <v>0</v>
      </c>
      <c r="GE69">
        <v>25.1325</v>
      </c>
      <c r="GF69">
        <v>999.9</v>
      </c>
      <c r="GG69">
        <v>57.4</v>
      </c>
      <c r="GH69">
        <v>32.299999999999997</v>
      </c>
      <c r="GI69">
        <v>27.532599999999999</v>
      </c>
      <c r="GJ69">
        <v>33.6629</v>
      </c>
      <c r="GK69">
        <v>39.274799999999999</v>
      </c>
      <c r="GL69">
        <v>1</v>
      </c>
      <c r="GM69">
        <v>-7.7273900000000006E-2</v>
      </c>
      <c r="GN69">
        <v>0.29766900000000002</v>
      </c>
      <c r="GO69">
        <v>20.2699</v>
      </c>
      <c r="GP69">
        <v>5.22837</v>
      </c>
      <c r="GQ69">
        <v>11.908099999999999</v>
      </c>
      <c r="GR69">
        <v>4.9638999999999998</v>
      </c>
      <c r="GS69">
        <v>3.2919200000000002</v>
      </c>
      <c r="GT69">
        <v>9999</v>
      </c>
      <c r="GU69">
        <v>9999</v>
      </c>
      <c r="GV69">
        <v>9999</v>
      </c>
      <c r="GW69">
        <v>999.9</v>
      </c>
      <c r="GX69">
        <v>1.87696</v>
      </c>
      <c r="GY69">
        <v>1.87531</v>
      </c>
      <c r="GZ69">
        <v>1.8739300000000001</v>
      </c>
      <c r="HA69">
        <v>1.87304</v>
      </c>
      <c r="HB69">
        <v>1.8745799999999999</v>
      </c>
      <c r="HC69">
        <v>1.8695600000000001</v>
      </c>
      <c r="HD69">
        <v>1.8737699999999999</v>
      </c>
      <c r="HE69">
        <v>1.8788400000000001</v>
      </c>
      <c r="HF69">
        <v>0</v>
      </c>
      <c r="HG69">
        <v>0</v>
      </c>
      <c r="HH69">
        <v>0</v>
      </c>
      <c r="HI69">
        <v>0</v>
      </c>
      <c r="HJ69" t="s">
        <v>402</v>
      </c>
      <c r="HK69" t="s">
        <v>403</v>
      </c>
      <c r="HL69" t="s">
        <v>404</v>
      </c>
      <c r="HM69" t="s">
        <v>405</v>
      </c>
      <c r="HN69" t="s">
        <v>405</v>
      </c>
      <c r="HO69" t="s">
        <v>404</v>
      </c>
      <c r="HP69">
        <v>0</v>
      </c>
      <c r="HQ69">
        <v>100</v>
      </c>
      <c r="HR69">
        <v>100</v>
      </c>
      <c r="HS69">
        <v>10.16</v>
      </c>
      <c r="HT69">
        <v>1.7708999999999999</v>
      </c>
      <c r="HU69">
        <v>7.6926863115241426</v>
      </c>
      <c r="HV69">
        <v>1.0206238100444329E-2</v>
      </c>
      <c r="HW69">
        <v>-5.3534552000986537E-6</v>
      </c>
      <c r="HX69">
        <v>1.2259479288304689E-9</v>
      </c>
      <c r="HY69">
        <v>1.770874282529058</v>
      </c>
      <c r="HZ69">
        <v>0</v>
      </c>
      <c r="IA69">
        <v>0</v>
      </c>
      <c r="IB69">
        <v>0</v>
      </c>
      <c r="IC69">
        <v>-1</v>
      </c>
      <c r="ID69">
        <v>1969</v>
      </c>
      <c r="IE69">
        <v>0</v>
      </c>
      <c r="IF69">
        <v>20</v>
      </c>
      <c r="IG69">
        <v>1.3</v>
      </c>
      <c r="IH69">
        <v>1314.4</v>
      </c>
      <c r="II69">
        <v>1.0461400000000001</v>
      </c>
      <c r="IJ69">
        <v>2.4633799999999999</v>
      </c>
      <c r="IK69">
        <v>1.42578</v>
      </c>
      <c r="IL69">
        <v>2.2802699999999998</v>
      </c>
      <c r="IM69">
        <v>1.5478499999999999</v>
      </c>
      <c r="IN69">
        <v>2.3059099999999999</v>
      </c>
      <c r="IO69">
        <v>35.128599999999999</v>
      </c>
      <c r="IP69">
        <v>14.420999999999999</v>
      </c>
      <c r="IQ69">
        <v>18</v>
      </c>
      <c r="IR69">
        <v>628.72299999999996</v>
      </c>
      <c r="IS69">
        <v>436.82600000000002</v>
      </c>
      <c r="IT69">
        <v>24.9983</v>
      </c>
      <c r="IU69">
        <v>26.361899999999999</v>
      </c>
      <c r="IV69">
        <v>29.9999</v>
      </c>
      <c r="IW69">
        <v>26.204799999999999</v>
      </c>
      <c r="IX69">
        <v>26.135400000000001</v>
      </c>
      <c r="IY69">
        <v>20.978400000000001</v>
      </c>
      <c r="IZ69">
        <v>26.4312</v>
      </c>
      <c r="JA69">
        <v>90.368300000000005</v>
      </c>
      <c r="JB69">
        <v>25</v>
      </c>
      <c r="JC69">
        <v>400</v>
      </c>
      <c r="JD69">
        <v>21.392600000000002</v>
      </c>
      <c r="JE69">
        <v>98.190200000000004</v>
      </c>
      <c r="JF69">
        <v>100.791</v>
      </c>
    </row>
    <row r="70" spans="1:266" x14ac:dyDescent="0.2">
      <c r="A70">
        <v>54</v>
      </c>
      <c r="B70">
        <v>1657774995.0999999</v>
      </c>
      <c r="C70">
        <v>8484.0999999046326</v>
      </c>
      <c r="D70" t="s">
        <v>561</v>
      </c>
      <c r="E70" t="s">
        <v>562</v>
      </c>
      <c r="F70" t="s">
        <v>394</v>
      </c>
      <c r="H70" t="s">
        <v>538</v>
      </c>
      <c r="I70" t="s">
        <v>396</v>
      </c>
      <c r="J70" t="s">
        <v>539</v>
      </c>
      <c r="K70">
        <v>1657774995.0999999</v>
      </c>
      <c r="L70">
        <f t="shared" si="46"/>
        <v>3.0832076162395959E-3</v>
      </c>
      <c r="M70">
        <f t="shared" si="47"/>
        <v>3.083207616239596</v>
      </c>
      <c r="N70">
        <f t="shared" si="48"/>
        <v>12.963592511083483</v>
      </c>
      <c r="O70">
        <f t="shared" si="49"/>
        <v>385.875</v>
      </c>
      <c r="P70">
        <f t="shared" si="50"/>
        <v>288.63717650897007</v>
      </c>
      <c r="Q70">
        <f t="shared" si="51"/>
        <v>29.250774245260853</v>
      </c>
      <c r="R70">
        <f t="shared" si="52"/>
        <v>39.104950541737502</v>
      </c>
      <c r="S70">
        <f t="shared" si="53"/>
        <v>0.24275556343212512</v>
      </c>
      <c r="T70">
        <f t="shared" si="54"/>
        <v>2.1480290917190104</v>
      </c>
      <c r="U70">
        <f t="shared" si="55"/>
        <v>0.22847908960609492</v>
      </c>
      <c r="V70">
        <f t="shared" si="56"/>
        <v>0.14401209887533817</v>
      </c>
      <c r="W70">
        <f t="shared" si="57"/>
        <v>241.73856599999999</v>
      </c>
      <c r="X70">
        <f t="shared" si="58"/>
        <v>27.625011555289408</v>
      </c>
      <c r="Y70">
        <f t="shared" si="59"/>
        <v>27.625011555289408</v>
      </c>
      <c r="Z70">
        <f t="shared" si="60"/>
        <v>3.7126693027111064</v>
      </c>
      <c r="AA70">
        <f t="shared" si="61"/>
        <v>67.480009987784129</v>
      </c>
      <c r="AB70">
        <f t="shared" si="62"/>
        <v>2.3862760489958998</v>
      </c>
      <c r="AC70">
        <f t="shared" si="63"/>
        <v>3.5362710370491737</v>
      </c>
      <c r="AD70">
        <f t="shared" si="64"/>
        <v>1.3263932537152066</v>
      </c>
      <c r="AE70">
        <f t="shared" si="65"/>
        <v>-135.96945587616619</v>
      </c>
      <c r="AF70">
        <f t="shared" si="66"/>
        <v>-96.130690455451571</v>
      </c>
      <c r="AG70">
        <f t="shared" si="67"/>
        <v>-9.6785258035044386</v>
      </c>
      <c r="AH70">
        <f t="shared" si="68"/>
        <v>-4.0106135122215392E-2</v>
      </c>
      <c r="AI70">
        <v>0</v>
      </c>
      <c r="AJ70">
        <v>0</v>
      </c>
      <c r="AK70">
        <f t="shared" si="69"/>
        <v>1</v>
      </c>
      <c r="AL70">
        <f t="shared" si="70"/>
        <v>0</v>
      </c>
      <c r="AM70">
        <f t="shared" si="71"/>
        <v>31721.80690421793</v>
      </c>
      <c r="AN70" t="s">
        <v>398</v>
      </c>
      <c r="AO70" t="s">
        <v>398</v>
      </c>
      <c r="AP70">
        <v>0</v>
      </c>
      <c r="AQ70">
        <v>0</v>
      </c>
      <c r="AR70" t="e">
        <f t="shared" si="72"/>
        <v>#DIV/0!</v>
      </c>
      <c r="AS70">
        <v>0</v>
      </c>
      <c r="AT70" t="s">
        <v>398</v>
      </c>
      <c r="AU70" t="s">
        <v>398</v>
      </c>
      <c r="AV70">
        <v>0</v>
      </c>
      <c r="AW70">
        <v>0</v>
      </c>
      <c r="AX70" t="e">
        <f t="shared" si="73"/>
        <v>#DIV/0!</v>
      </c>
      <c r="AY70">
        <v>0.5</v>
      </c>
      <c r="AZ70">
        <f t="shared" si="74"/>
        <v>1261.1813999999999</v>
      </c>
      <c r="BA70">
        <f t="shared" si="75"/>
        <v>12.963592511083483</v>
      </c>
      <c r="BB70" t="e">
        <f t="shared" si="76"/>
        <v>#DIV/0!</v>
      </c>
      <c r="BC70">
        <f t="shared" si="77"/>
        <v>1.0278927766523898E-2</v>
      </c>
      <c r="BD70" t="e">
        <f t="shared" si="78"/>
        <v>#DIV/0!</v>
      </c>
      <c r="BE70" t="e">
        <f t="shared" si="79"/>
        <v>#DIV/0!</v>
      </c>
      <c r="BF70" t="s">
        <v>398</v>
      </c>
      <c r="BG70">
        <v>0</v>
      </c>
      <c r="BH70" t="e">
        <f t="shared" si="80"/>
        <v>#DIV/0!</v>
      </c>
      <c r="BI70" t="e">
        <f t="shared" si="81"/>
        <v>#DIV/0!</v>
      </c>
      <c r="BJ70" t="e">
        <f t="shared" si="82"/>
        <v>#DIV/0!</v>
      </c>
      <c r="BK70" t="e">
        <f t="shared" si="83"/>
        <v>#DIV/0!</v>
      </c>
      <c r="BL70" t="e">
        <f t="shared" si="84"/>
        <v>#DIV/0!</v>
      </c>
      <c r="BM70" t="e">
        <f t="shared" si="85"/>
        <v>#DIV/0!</v>
      </c>
      <c r="BN70" t="e">
        <f t="shared" si="86"/>
        <v>#DIV/0!</v>
      </c>
      <c r="BO70" t="e">
        <f t="shared" si="87"/>
        <v>#DIV/0!</v>
      </c>
      <c r="BP70">
        <v>16</v>
      </c>
      <c r="BQ70">
        <v>300</v>
      </c>
      <c r="BR70">
        <v>300</v>
      </c>
      <c r="BS70">
        <v>300</v>
      </c>
      <c r="BT70">
        <v>10482</v>
      </c>
      <c r="BU70">
        <v>818.92</v>
      </c>
      <c r="BV70">
        <v>-7.3915700000000001E-3</v>
      </c>
      <c r="BW70">
        <v>-0.49</v>
      </c>
      <c r="BX70" t="s">
        <v>398</v>
      </c>
      <c r="BY70" t="s">
        <v>398</v>
      </c>
      <c r="BZ70" t="s">
        <v>398</v>
      </c>
      <c r="CA70" t="s">
        <v>398</v>
      </c>
      <c r="CB70" t="s">
        <v>398</v>
      </c>
      <c r="CC70" t="s">
        <v>398</v>
      </c>
      <c r="CD70" t="s">
        <v>398</v>
      </c>
      <c r="CE70" t="s">
        <v>398</v>
      </c>
      <c r="CF70" t="s">
        <v>398</v>
      </c>
      <c r="CG70" t="s">
        <v>398</v>
      </c>
      <c r="CH70">
        <f t="shared" si="88"/>
        <v>1499.96</v>
      </c>
      <c r="CI70">
        <f t="shared" si="89"/>
        <v>1261.1813999999999</v>
      </c>
      <c r="CJ70">
        <f t="shared" si="90"/>
        <v>0.84081002160057594</v>
      </c>
      <c r="CK70">
        <f t="shared" si="91"/>
        <v>0.1611633416891117</v>
      </c>
      <c r="CL70">
        <v>6</v>
      </c>
      <c r="CM70">
        <v>0.5</v>
      </c>
      <c r="CN70" t="s">
        <v>399</v>
      </c>
      <c r="CO70">
        <v>2</v>
      </c>
      <c r="CP70">
        <v>1657774995.0999999</v>
      </c>
      <c r="CQ70">
        <v>385.875</v>
      </c>
      <c r="CR70">
        <v>400.02499999999998</v>
      </c>
      <c r="CS70">
        <v>23.547000000000001</v>
      </c>
      <c r="CT70">
        <v>20.537099999999999</v>
      </c>
      <c r="CU70">
        <v>375.81099999999998</v>
      </c>
      <c r="CV70">
        <v>21.7057</v>
      </c>
      <c r="CW70">
        <v>600.14099999999996</v>
      </c>
      <c r="CX70">
        <v>101.241</v>
      </c>
      <c r="CY70">
        <v>9.9979700000000005E-2</v>
      </c>
      <c r="CZ70">
        <v>26.794899999999998</v>
      </c>
      <c r="DA70">
        <v>26.971399999999999</v>
      </c>
      <c r="DB70">
        <v>999.9</v>
      </c>
      <c r="DC70">
        <v>0</v>
      </c>
      <c r="DD70">
        <v>0</v>
      </c>
      <c r="DE70">
        <v>5996.25</v>
      </c>
      <c r="DF70">
        <v>0</v>
      </c>
      <c r="DG70">
        <v>1933.56</v>
      </c>
      <c r="DH70">
        <v>-14.15</v>
      </c>
      <c r="DI70">
        <v>395.18</v>
      </c>
      <c r="DJ70">
        <v>408.41199999999998</v>
      </c>
      <c r="DK70">
        <v>3.0099</v>
      </c>
      <c r="DL70">
        <v>400.02499999999998</v>
      </c>
      <c r="DM70">
        <v>20.537099999999999</v>
      </c>
      <c r="DN70">
        <v>2.3839299999999999</v>
      </c>
      <c r="DO70">
        <v>2.0792099999999998</v>
      </c>
      <c r="DP70">
        <v>20.255099999999999</v>
      </c>
      <c r="DQ70">
        <v>18.0608</v>
      </c>
      <c r="DR70">
        <v>1499.96</v>
      </c>
      <c r="DS70">
        <v>0.973001</v>
      </c>
      <c r="DT70">
        <v>2.69987E-2</v>
      </c>
      <c r="DU70">
        <v>0</v>
      </c>
      <c r="DV70">
        <v>2.4055</v>
      </c>
      <c r="DW70">
        <v>0</v>
      </c>
      <c r="DX70">
        <v>16633.099999999999</v>
      </c>
      <c r="DY70">
        <v>13303.2</v>
      </c>
      <c r="DZ70">
        <v>39.436999999999998</v>
      </c>
      <c r="EA70">
        <v>41.625</v>
      </c>
      <c r="EB70">
        <v>40.061999999999998</v>
      </c>
      <c r="EC70">
        <v>39.936999999999998</v>
      </c>
      <c r="ED70">
        <v>39.25</v>
      </c>
      <c r="EE70">
        <v>1459.46</v>
      </c>
      <c r="EF70">
        <v>40.5</v>
      </c>
      <c r="EG70">
        <v>0</v>
      </c>
      <c r="EH70">
        <v>1604</v>
      </c>
      <c r="EI70">
        <v>0</v>
      </c>
      <c r="EJ70">
        <v>2.543276923076923</v>
      </c>
      <c r="EK70">
        <v>2.9770940406524182E-2</v>
      </c>
      <c r="EL70">
        <v>-1378.0512807575769</v>
      </c>
      <c r="EM70">
        <v>16856.538461538461</v>
      </c>
      <c r="EN70">
        <v>15</v>
      </c>
      <c r="EO70">
        <v>1657774919.0999999</v>
      </c>
      <c r="EP70" t="s">
        <v>560</v>
      </c>
      <c r="EQ70">
        <v>1657774919.0999999</v>
      </c>
      <c r="ER70">
        <v>1657696036.5999999</v>
      </c>
      <c r="ES70">
        <v>46</v>
      </c>
      <c r="ET70">
        <v>-0.77300000000000002</v>
      </c>
      <c r="EU70">
        <v>3.0000000000000001E-3</v>
      </c>
      <c r="EV70">
        <v>10.16</v>
      </c>
      <c r="EW70">
        <v>1.349</v>
      </c>
      <c r="EX70">
        <v>401</v>
      </c>
      <c r="EY70">
        <v>19</v>
      </c>
      <c r="EZ70">
        <v>0.09</v>
      </c>
      <c r="FA70">
        <v>0.02</v>
      </c>
      <c r="FB70">
        <v>-14.111082926829271</v>
      </c>
      <c r="FC70">
        <v>-0.48749477351922033</v>
      </c>
      <c r="FD70">
        <v>6.237393882938768E-2</v>
      </c>
      <c r="FE70">
        <v>0</v>
      </c>
      <c r="FF70">
        <v>3.0088985365853662</v>
      </c>
      <c r="FG70">
        <v>1.3204181184713561E-3</v>
      </c>
      <c r="FH70">
        <v>6.7096158012125273E-3</v>
      </c>
      <c r="FI70">
        <v>1</v>
      </c>
      <c r="FJ70">
        <v>1</v>
      </c>
      <c r="FK70">
        <v>2</v>
      </c>
      <c r="FL70" t="s">
        <v>408</v>
      </c>
      <c r="FM70">
        <v>3.1789800000000001</v>
      </c>
      <c r="FN70">
        <v>2.76918</v>
      </c>
      <c r="FO70">
        <v>9.6800300000000006E-2</v>
      </c>
      <c r="FP70">
        <v>0.10209500000000001</v>
      </c>
      <c r="FQ70">
        <v>0.11332399999999999</v>
      </c>
      <c r="FR70">
        <v>0.109112</v>
      </c>
      <c r="FS70">
        <v>28502.2</v>
      </c>
      <c r="FT70">
        <v>22301.4</v>
      </c>
      <c r="FU70">
        <v>29620.2</v>
      </c>
      <c r="FV70">
        <v>24283.200000000001</v>
      </c>
      <c r="FW70">
        <v>33944.199999999997</v>
      </c>
      <c r="FX70">
        <v>31588.400000000001</v>
      </c>
      <c r="FY70">
        <v>42091.3</v>
      </c>
      <c r="FZ70">
        <v>39624.5</v>
      </c>
      <c r="GA70">
        <v>2.1831999999999998</v>
      </c>
      <c r="GB70">
        <v>1.9081699999999999</v>
      </c>
      <c r="GC70">
        <v>0.134133</v>
      </c>
      <c r="GD70">
        <v>0</v>
      </c>
      <c r="GE70">
        <v>24.773800000000001</v>
      </c>
      <c r="GF70">
        <v>999.9</v>
      </c>
      <c r="GG70">
        <v>56.9</v>
      </c>
      <c r="GH70">
        <v>32.5</v>
      </c>
      <c r="GI70">
        <v>27.605799999999999</v>
      </c>
      <c r="GJ70">
        <v>33.992899999999999</v>
      </c>
      <c r="GK70">
        <v>38.946300000000001</v>
      </c>
      <c r="GL70">
        <v>1</v>
      </c>
      <c r="GM70">
        <v>-8.1895300000000004E-2</v>
      </c>
      <c r="GN70">
        <v>0.22609499999999999</v>
      </c>
      <c r="GO70">
        <v>20.269400000000001</v>
      </c>
      <c r="GP70">
        <v>5.2244799999999998</v>
      </c>
      <c r="GQ70">
        <v>11.908099999999999</v>
      </c>
      <c r="GR70">
        <v>4.9640000000000004</v>
      </c>
      <c r="GS70">
        <v>3.2912499999999998</v>
      </c>
      <c r="GT70">
        <v>9999</v>
      </c>
      <c r="GU70">
        <v>9999</v>
      </c>
      <c r="GV70">
        <v>9999</v>
      </c>
      <c r="GW70">
        <v>999.9</v>
      </c>
      <c r="GX70">
        <v>1.87696</v>
      </c>
      <c r="GY70">
        <v>1.8753</v>
      </c>
      <c r="GZ70">
        <v>1.8739300000000001</v>
      </c>
      <c r="HA70">
        <v>1.8730800000000001</v>
      </c>
      <c r="HB70">
        <v>1.8745799999999999</v>
      </c>
      <c r="HC70">
        <v>1.8695200000000001</v>
      </c>
      <c r="HD70">
        <v>1.87378</v>
      </c>
      <c r="HE70">
        <v>1.8788100000000001</v>
      </c>
      <c r="HF70">
        <v>0</v>
      </c>
      <c r="HG70">
        <v>0</v>
      </c>
      <c r="HH70">
        <v>0</v>
      </c>
      <c r="HI70">
        <v>0</v>
      </c>
      <c r="HJ70" t="s">
        <v>402</v>
      </c>
      <c r="HK70" t="s">
        <v>403</v>
      </c>
      <c r="HL70" t="s">
        <v>404</v>
      </c>
      <c r="HM70" t="s">
        <v>405</v>
      </c>
      <c r="HN70" t="s">
        <v>405</v>
      </c>
      <c r="HO70" t="s">
        <v>404</v>
      </c>
      <c r="HP70">
        <v>0</v>
      </c>
      <c r="HQ70">
        <v>100</v>
      </c>
      <c r="HR70">
        <v>100</v>
      </c>
      <c r="HS70">
        <v>10.064</v>
      </c>
      <c r="HT70">
        <v>1.8412999999999999</v>
      </c>
      <c r="HU70">
        <v>6.9194212707516209</v>
      </c>
      <c r="HV70">
        <v>1.0206238100444329E-2</v>
      </c>
      <c r="HW70">
        <v>-5.3534552000986537E-6</v>
      </c>
      <c r="HX70">
        <v>1.2259479288304689E-9</v>
      </c>
      <c r="HY70">
        <v>0.68597615408841806</v>
      </c>
      <c r="HZ70">
        <v>6.7986658236529288E-2</v>
      </c>
      <c r="IA70">
        <v>-1.48167319548361E-3</v>
      </c>
      <c r="IB70">
        <v>3.6941082955141072E-5</v>
      </c>
      <c r="IC70">
        <v>-1</v>
      </c>
      <c r="ID70">
        <v>1969</v>
      </c>
      <c r="IE70">
        <v>0</v>
      </c>
      <c r="IF70">
        <v>20</v>
      </c>
      <c r="IG70">
        <v>1.3</v>
      </c>
      <c r="IH70">
        <v>1316</v>
      </c>
      <c r="II70">
        <v>1.0424800000000001</v>
      </c>
      <c r="IJ70">
        <v>2.4438499999999999</v>
      </c>
      <c r="IK70">
        <v>1.42578</v>
      </c>
      <c r="IL70">
        <v>2.2802699999999998</v>
      </c>
      <c r="IM70">
        <v>1.5478499999999999</v>
      </c>
      <c r="IN70">
        <v>2.36084</v>
      </c>
      <c r="IO70">
        <v>35.174700000000001</v>
      </c>
      <c r="IP70">
        <v>14.4122</v>
      </c>
      <c r="IQ70">
        <v>18</v>
      </c>
      <c r="IR70">
        <v>628.47699999999998</v>
      </c>
      <c r="IS70">
        <v>435.93200000000002</v>
      </c>
      <c r="IT70">
        <v>24.9998</v>
      </c>
      <c r="IU70">
        <v>26.324000000000002</v>
      </c>
      <c r="IV70">
        <v>29.9998</v>
      </c>
      <c r="IW70">
        <v>26.180499999999999</v>
      </c>
      <c r="IX70">
        <v>26.107500000000002</v>
      </c>
      <c r="IY70">
        <v>20.893899999999999</v>
      </c>
      <c r="IZ70">
        <v>28.479199999999999</v>
      </c>
      <c r="JA70">
        <v>88.830699999999993</v>
      </c>
      <c r="JB70">
        <v>25</v>
      </c>
      <c r="JC70">
        <v>400</v>
      </c>
      <c r="JD70">
        <v>20.8049</v>
      </c>
      <c r="JE70">
        <v>98.199200000000005</v>
      </c>
      <c r="JF70">
        <v>100.807</v>
      </c>
    </row>
    <row r="71" spans="1:266" x14ac:dyDescent="0.2">
      <c r="A71">
        <v>55</v>
      </c>
      <c r="B71">
        <v>1657775070.5999999</v>
      </c>
      <c r="C71">
        <v>8559.5999999046326</v>
      </c>
      <c r="D71" t="s">
        <v>563</v>
      </c>
      <c r="E71" t="s">
        <v>564</v>
      </c>
      <c r="F71" t="s">
        <v>394</v>
      </c>
      <c r="H71" t="s">
        <v>538</v>
      </c>
      <c r="I71" t="s">
        <v>396</v>
      </c>
      <c r="J71" t="s">
        <v>539</v>
      </c>
      <c r="K71">
        <v>1657775070.5999999</v>
      </c>
      <c r="L71">
        <f t="shared" si="46"/>
        <v>2.9419254543395176E-3</v>
      </c>
      <c r="M71">
        <f t="shared" si="47"/>
        <v>2.9419254543395175</v>
      </c>
      <c r="N71">
        <f t="shared" si="48"/>
        <v>16.338957620875597</v>
      </c>
      <c r="O71">
        <f t="shared" si="49"/>
        <v>582.08899999999994</v>
      </c>
      <c r="P71">
        <f t="shared" si="50"/>
        <v>455.0168928457212</v>
      </c>
      <c r="Q71">
        <f t="shared" si="51"/>
        <v>46.113679361165815</v>
      </c>
      <c r="R71">
        <f t="shared" si="52"/>
        <v>58.991799925904793</v>
      </c>
      <c r="S71">
        <f t="shared" si="53"/>
        <v>0.23666611034687651</v>
      </c>
      <c r="T71">
        <f t="shared" si="54"/>
        <v>2.1503331129005088</v>
      </c>
      <c r="U71">
        <f t="shared" si="55"/>
        <v>0.22308904164033533</v>
      </c>
      <c r="V71">
        <f t="shared" si="56"/>
        <v>0.14058554731991973</v>
      </c>
      <c r="W71">
        <f t="shared" si="57"/>
        <v>241.740162</v>
      </c>
      <c r="X71">
        <f t="shared" si="58"/>
        <v>27.755301522272898</v>
      </c>
      <c r="Y71">
        <f t="shared" si="59"/>
        <v>27.755301522272898</v>
      </c>
      <c r="Z71">
        <f t="shared" si="60"/>
        <v>3.7410416707683698</v>
      </c>
      <c r="AA71">
        <f t="shared" si="61"/>
        <v>68.817330409297739</v>
      </c>
      <c r="AB71">
        <f t="shared" si="62"/>
        <v>2.4453733686294399</v>
      </c>
      <c r="AC71">
        <f t="shared" si="63"/>
        <v>3.5534266645993746</v>
      </c>
      <c r="AD71">
        <f t="shared" si="64"/>
        <v>1.2956683021389299</v>
      </c>
      <c r="AE71">
        <f t="shared" si="65"/>
        <v>-129.73891253637274</v>
      </c>
      <c r="AF71">
        <f t="shared" si="66"/>
        <v>-101.79721956228984</v>
      </c>
      <c r="AG71">
        <f t="shared" si="67"/>
        <v>-10.24893667553196</v>
      </c>
      <c r="AH71">
        <f t="shared" si="68"/>
        <v>-4.490677419452993E-2</v>
      </c>
      <c r="AI71">
        <v>0</v>
      </c>
      <c r="AJ71">
        <v>0</v>
      </c>
      <c r="AK71">
        <f t="shared" si="69"/>
        <v>1</v>
      </c>
      <c r="AL71">
        <f t="shared" si="70"/>
        <v>0</v>
      </c>
      <c r="AM71">
        <f t="shared" si="71"/>
        <v>31772.28748766629</v>
      </c>
      <c r="AN71" t="s">
        <v>398</v>
      </c>
      <c r="AO71" t="s">
        <v>398</v>
      </c>
      <c r="AP71">
        <v>0</v>
      </c>
      <c r="AQ71">
        <v>0</v>
      </c>
      <c r="AR71" t="e">
        <f t="shared" si="72"/>
        <v>#DIV/0!</v>
      </c>
      <c r="AS71">
        <v>0</v>
      </c>
      <c r="AT71" t="s">
        <v>398</v>
      </c>
      <c r="AU71" t="s">
        <v>398</v>
      </c>
      <c r="AV71">
        <v>0</v>
      </c>
      <c r="AW71">
        <v>0</v>
      </c>
      <c r="AX71" t="e">
        <f t="shared" si="73"/>
        <v>#DIV/0!</v>
      </c>
      <c r="AY71">
        <v>0.5</v>
      </c>
      <c r="AZ71">
        <f t="shared" si="74"/>
        <v>1261.1897999999999</v>
      </c>
      <c r="BA71">
        <f t="shared" si="75"/>
        <v>16.338957620875597</v>
      </c>
      <c r="BB71" t="e">
        <f t="shared" si="76"/>
        <v>#DIV/0!</v>
      </c>
      <c r="BC71">
        <f t="shared" si="77"/>
        <v>1.2955193279295153E-2</v>
      </c>
      <c r="BD71" t="e">
        <f t="shared" si="78"/>
        <v>#DIV/0!</v>
      </c>
      <c r="BE71" t="e">
        <f t="shared" si="79"/>
        <v>#DIV/0!</v>
      </c>
      <c r="BF71" t="s">
        <v>398</v>
      </c>
      <c r="BG71">
        <v>0</v>
      </c>
      <c r="BH71" t="e">
        <f t="shared" si="80"/>
        <v>#DIV/0!</v>
      </c>
      <c r="BI71" t="e">
        <f t="shared" si="81"/>
        <v>#DIV/0!</v>
      </c>
      <c r="BJ71" t="e">
        <f t="shared" si="82"/>
        <v>#DIV/0!</v>
      </c>
      <c r="BK71" t="e">
        <f t="shared" si="83"/>
        <v>#DIV/0!</v>
      </c>
      <c r="BL71" t="e">
        <f t="shared" si="84"/>
        <v>#DIV/0!</v>
      </c>
      <c r="BM71" t="e">
        <f t="shared" si="85"/>
        <v>#DIV/0!</v>
      </c>
      <c r="BN71" t="e">
        <f t="shared" si="86"/>
        <v>#DIV/0!</v>
      </c>
      <c r="BO71" t="e">
        <f t="shared" si="87"/>
        <v>#DIV/0!</v>
      </c>
      <c r="BP71">
        <v>16</v>
      </c>
      <c r="BQ71">
        <v>300</v>
      </c>
      <c r="BR71">
        <v>300</v>
      </c>
      <c r="BS71">
        <v>300</v>
      </c>
      <c r="BT71">
        <v>10482</v>
      </c>
      <c r="BU71">
        <v>818.92</v>
      </c>
      <c r="BV71">
        <v>-7.3915700000000001E-3</v>
      </c>
      <c r="BW71">
        <v>-0.49</v>
      </c>
      <c r="BX71" t="s">
        <v>398</v>
      </c>
      <c r="BY71" t="s">
        <v>398</v>
      </c>
      <c r="BZ71" t="s">
        <v>398</v>
      </c>
      <c r="CA71" t="s">
        <v>398</v>
      </c>
      <c r="CB71" t="s">
        <v>398</v>
      </c>
      <c r="CC71" t="s">
        <v>398</v>
      </c>
      <c r="CD71" t="s">
        <v>398</v>
      </c>
      <c r="CE71" t="s">
        <v>398</v>
      </c>
      <c r="CF71" t="s">
        <v>398</v>
      </c>
      <c r="CG71" t="s">
        <v>398</v>
      </c>
      <c r="CH71">
        <f t="shared" si="88"/>
        <v>1499.97</v>
      </c>
      <c r="CI71">
        <f t="shared" si="89"/>
        <v>1261.1897999999999</v>
      </c>
      <c r="CJ71">
        <f t="shared" si="90"/>
        <v>0.84081001620032392</v>
      </c>
      <c r="CK71">
        <f t="shared" si="91"/>
        <v>0.16116333126662533</v>
      </c>
      <c r="CL71">
        <v>6</v>
      </c>
      <c r="CM71">
        <v>0.5</v>
      </c>
      <c r="CN71" t="s">
        <v>399</v>
      </c>
      <c r="CO71">
        <v>2</v>
      </c>
      <c r="CP71">
        <v>1657775070.5999999</v>
      </c>
      <c r="CQ71">
        <v>582.08899999999994</v>
      </c>
      <c r="CR71">
        <v>600.13199999999995</v>
      </c>
      <c r="CS71">
        <v>24.129200000000001</v>
      </c>
      <c r="CT71">
        <v>21.259599999999999</v>
      </c>
      <c r="CU71">
        <v>570.15599999999995</v>
      </c>
      <c r="CV71">
        <v>22.256699999999999</v>
      </c>
      <c r="CW71">
        <v>600.28</v>
      </c>
      <c r="CX71">
        <v>101.245</v>
      </c>
      <c r="CY71">
        <v>9.9983199999999994E-2</v>
      </c>
      <c r="CZ71">
        <v>26.877199999999998</v>
      </c>
      <c r="DA71">
        <v>27.081099999999999</v>
      </c>
      <c r="DB71">
        <v>999.9</v>
      </c>
      <c r="DC71">
        <v>0</v>
      </c>
      <c r="DD71">
        <v>0</v>
      </c>
      <c r="DE71">
        <v>6006.25</v>
      </c>
      <c r="DF71">
        <v>0</v>
      </c>
      <c r="DG71">
        <v>1934.39</v>
      </c>
      <c r="DH71">
        <v>-18.751000000000001</v>
      </c>
      <c r="DI71">
        <v>595.75599999999997</v>
      </c>
      <c r="DJ71">
        <v>613.16800000000001</v>
      </c>
      <c r="DK71">
        <v>2.86957</v>
      </c>
      <c r="DL71">
        <v>600.13199999999995</v>
      </c>
      <c r="DM71">
        <v>21.259599999999999</v>
      </c>
      <c r="DN71">
        <v>2.4429599999999998</v>
      </c>
      <c r="DO71">
        <v>2.1524299999999998</v>
      </c>
      <c r="DP71">
        <v>20.651399999999999</v>
      </c>
      <c r="DQ71">
        <v>18.6126</v>
      </c>
      <c r="DR71">
        <v>1499.97</v>
      </c>
      <c r="DS71">
        <v>0.973001</v>
      </c>
      <c r="DT71">
        <v>2.6998600000000001E-2</v>
      </c>
      <c r="DU71">
        <v>0</v>
      </c>
      <c r="DV71">
        <v>1.9571000000000001</v>
      </c>
      <c r="DW71">
        <v>0</v>
      </c>
      <c r="DX71">
        <v>17272.2</v>
      </c>
      <c r="DY71">
        <v>13303.3</v>
      </c>
      <c r="DZ71">
        <v>39.311999999999998</v>
      </c>
      <c r="EA71">
        <v>41</v>
      </c>
      <c r="EB71">
        <v>39.811999999999998</v>
      </c>
      <c r="EC71">
        <v>39.625</v>
      </c>
      <c r="ED71">
        <v>39.125</v>
      </c>
      <c r="EE71">
        <v>1459.47</v>
      </c>
      <c r="EF71">
        <v>40.5</v>
      </c>
      <c r="EG71">
        <v>0</v>
      </c>
      <c r="EH71">
        <v>1679.6000001430509</v>
      </c>
      <c r="EI71">
        <v>0</v>
      </c>
      <c r="EJ71">
        <v>2.3575846153846149</v>
      </c>
      <c r="EK71">
        <v>-0.17394189274274741</v>
      </c>
      <c r="EL71">
        <v>709.87008653942632</v>
      </c>
      <c r="EM71">
        <v>17155.280769230769</v>
      </c>
      <c r="EN71">
        <v>15</v>
      </c>
      <c r="EO71">
        <v>1657775093.5999999</v>
      </c>
      <c r="EP71" t="s">
        <v>565</v>
      </c>
      <c r="EQ71">
        <v>1657775093.5999999</v>
      </c>
      <c r="ER71">
        <v>1657696036.5999999</v>
      </c>
      <c r="ES71">
        <v>47</v>
      </c>
      <c r="ET71">
        <v>0.61299999999999999</v>
      </c>
      <c r="EU71">
        <v>3.0000000000000001E-3</v>
      </c>
      <c r="EV71">
        <v>11.933</v>
      </c>
      <c r="EW71">
        <v>1.349</v>
      </c>
      <c r="EX71">
        <v>600</v>
      </c>
      <c r="EY71">
        <v>19</v>
      </c>
      <c r="EZ71">
        <v>0.09</v>
      </c>
      <c r="FA71">
        <v>0.02</v>
      </c>
      <c r="FB71">
        <v>-18.868042500000001</v>
      </c>
      <c r="FC71">
        <v>1.1332716697936409</v>
      </c>
      <c r="FD71">
        <v>0.13188531549702551</v>
      </c>
      <c r="FE71">
        <v>0</v>
      </c>
      <c r="FF71">
        <v>2.8628559999999998</v>
      </c>
      <c r="FG71">
        <v>0.1041169981238165</v>
      </c>
      <c r="FH71">
        <v>1.1287227693282361E-2</v>
      </c>
      <c r="FI71">
        <v>1</v>
      </c>
      <c r="FJ71">
        <v>1</v>
      </c>
      <c r="FK71">
        <v>2</v>
      </c>
      <c r="FL71" t="s">
        <v>408</v>
      </c>
      <c r="FM71">
        <v>3.1793200000000001</v>
      </c>
      <c r="FN71">
        <v>2.7692399999999999</v>
      </c>
      <c r="FO71">
        <v>0.13193299999999999</v>
      </c>
      <c r="FP71">
        <v>0.13744300000000001</v>
      </c>
      <c r="FQ71">
        <v>0.11534700000000001</v>
      </c>
      <c r="FR71">
        <v>0.11178100000000001</v>
      </c>
      <c r="FS71">
        <v>27393.8</v>
      </c>
      <c r="FT71">
        <v>21423.8</v>
      </c>
      <c r="FU71">
        <v>29620</v>
      </c>
      <c r="FV71">
        <v>24283.3</v>
      </c>
      <c r="FW71">
        <v>33866</v>
      </c>
      <c r="FX71">
        <v>31493.1</v>
      </c>
      <c r="FY71">
        <v>42091.3</v>
      </c>
      <c r="FZ71">
        <v>39624.199999999997</v>
      </c>
      <c r="GA71">
        <v>2.18323</v>
      </c>
      <c r="GB71">
        <v>1.9096</v>
      </c>
      <c r="GC71">
        <v>0.13148799999999999</v>
      </c>
      <c r="GD71">
        <v>0</v>
      </c>
      <c r="GE71">
        <v>24.927299999999999</v>
      </c>
      <c r="GF71">
        <v>999.9</v>
      </c>
      <c r="GG71">
        <v>56.5</v>
      </c>
      <c r="GH71">
        <v>32.6</v>
      </c>
      <c r="GI71">
        <v>27.565000000000001</v>
      </c>
      <c r="GJ71">
        <v>33.4529</v>
      </c>
      <c r="GK71">
        <v>38.533700000000003</v>
      </c>
      <c r="GL71">
        <v>1</v>
      </c>
      <c r="GM71">
        <v>-8.3887199999999995E-2</v>
      </c>
      <c r="GN71">
        <v>0.26177</v>
      </c>
      <c r="GO71">
        <v>20.267900000000001</v>
      </c>
      <c r="GP71">
        <v>5.2289700000000003</v>
      </c>
      <c r="GQ71">
        <v>11.908099999999999</v>
      </c>
      <c r="GR71">
        <v>4.9648000000000003</v>
      </c>
      <c r="GS71">
        <v>3.2919999999999998</v>
      </c>
      <c r="GT71">
        <v>9999</v>
      </c>
      <c r="GU71">
        <v>9999</v>
      </c>
      <c r="GV71">
        <v>9999</v>
      </c>
      <c r="GW71">
        <v>999.9</v>
      </c>
      <c r="GX71">
        <v>1.87697</v>
      </c>
      <c r="GY71">
        <v>1.87531</v>
      </c>
      <c r="GZ71">
        <v>1.8739300000000001</v>
      </c>
      <c r="HA71">
        <v>1.87307</v>
      </c>
      <c r="HB71">
        <v>1.8745799999999999</v>
      </c>
      <c r="HC71">
        <v>1.8695600000000001</v>
      </c>
      <c r="HD71">
        <v>1.8737699999999999</v>
      </c>
      <c r="HE71">
        <v>1.8788100000000001</v>
      </c>
      <c r="HF71">
        <v>0</v>
      </c>
      <c r="HG71">
        <v>0</v>
      </c>
      <c r="HH71">
        <v>0</v>
      </c>
      <c r="HI71">
        <v>0</v>
      </c>
      <c r="HJ71" t="s">
        <v>402</v>
      </c>
      <c r="HK71" t="s">
        <v>403</v>
      </c>
      <c r="HL71" t="s">
        <v>404</v>
      </c>
      <c r="HM71" t="s">
        <v>405</v>
      </c>
      <c r="HN71" t="s">
        <v>405</v>
      </c>
      <c r="HO71" t="s">
        <v>404</v>
      </c>
      <c r="HP71">
        <v>0</v>
      </c>
      <c r="HQ71">
        <v>100</v>
      </c>
      <c r="HR71">
        <v>100</v>
      </c>
      <c r="HS71">
        <v>11.933</v>
      </c>
      <c r="HT71">
        <v>1.8725000000000001</v>
      </c>
      <c r="HU71">
        <v>6.9194212707516209</v>
      </c>
      <c r="HV71">
        <v>1.0206238100444329E-2</v>
      </c>
      <c r="HW71">
        <v>-5.3534552000986537E-6</v>
      </c>
      <c r="HX71">
        <v>1.2259479288304689E-9</v>
      </c>
      <c r="HY71">
        <v>0.68597615408841806</v>
      </c>
      <c r="HZ71">
        <v>6.7986658236529288E-2</v>
      </c>
      <c r="IA71">
        <v>-1.48167319548361E-3</v>
      </c>
      <c r="IB71">
        <v>3.6941082955141072E-5</v>
      </c>
      <c r="IC71">
        <v>-1</v>
      </c>
      <c r="ID71">
        <v>1969</v>
      </c>
      <c r="IE71">
        <v>0</v>
      </c>
      <c r="IF71">
        <v>20</v>
      </c>
      <c r="IG71">
        <v>2.5</v>
      </c>
      <c r="IH71">
        <v>1317.2</v>
      </c>
      <c r="II71">
        <v>1.4526399999999999</v>
      </c>
      <c r="IJ71">
        <v>2.4633799999999999</v>
      </c>
      <c r="IK71">
        <v>1.42578</v>
      </c>
      <c r="IL71">
        <v>2.2802699999999998</v>
      </c>
      <c r="IM71">
        <v>1.5478499999999999</v>
      </c>
      <c r="IN71">
        <v>2.3596200000000001</v>
      </c>
      <c r="IO71">
        <v>35.267099999999999</v>
      </c>
      <c r="IP71">
        <v>14.385999999999999</v>
      </c>
      <c r="IQ71">
        <v>18</v>
      </c>
      <c r="IR71">
        <v>628.35299999999995</v>
      </c>
      <c r="IS71">
        <v>436.68400000000003</v>
      </c>
      <c r="IT71">
        <v>24.9999</v>
      </c>
      <c r="IU71">
        <v>26.2987</v>
      </c>
      <c r="IV71">
        <v>30.0002</v>
      </c>
      <c r="IW71">
        <v>26.167400000000001</v>
      </c>
      <c r="IX71">
        <v>26.098800000000001</v>
      </c>
      <c r="IY71">
        <v>29.094000000000001</v>
      </c>
      <c r="IZ71">
        <v>25.439900000000002</v>
      </c>
      <c r="JA71">
        <v>87.703299999999999</v>
      </c>
      <c r="JB71">
        <v>25</v>
      </c>
      <c r="JC71">
        <v>600</v>
      </c>
      <c r="JD71">
        <v>21.271799999999999</v>
      </c>
      <c r="JE71">
        <v>98.198999999999998</v>
      </c>
      <c r="JF71">
        <v>100.806</v>
      </c>
    </row>
    <row r="72" spans="1:266" x14ac:dyDescent="0.2">
      <c r="A72">
        <v>56</v>
      </c>
      <c r="B72">
        <v>1657775169.5999999</v>
      </c>
      <c r="C72">
        <v>8658.5999999046326</v>
      </c>
      <c r="D72" t="s">
        <v>566</v>
      </c>
      <c r="E72" t="s">
        <v>567</v>
      </c>
      <c r="F72" t="s">
        <v>394</v>
      </c>
      <c r="H72" t="s">
        <v>538</v>
      </c>
      <c r="I72" t="s">
        <v>396</v>
      </c>
      <c r="J72" t="s">
        <v>539</v>
      </c>
      <c r="K72">
        <v>1657775169.5999999</v>
      </c>
      <c r="L72">
        <f t="shared" si="46"/>
        <v>3.1793857295851608E-3</v>
      </c>
      <c r="M72">
        <f t="shared" si="47"/>
        <v>3.1793857295851606</v>
      </c>
      <c r="N72">
        <f t="shared" si="48"/>
        <v>17.059856754029774</v>
      </c>
      <c r="O72">
        <f t="shared" si="49"/>
        <v>780.52600000000007</v>
      </c>
      <c r="P72">
        <f t="shared" si="50"/>
        <v>655.96266294361453</v>
      </c>
      <c r="Q72">
        <f t="shared" si="51"/>
        <v>66.478117571841665</v>
      </c>
      <c r="R72">
        <f t="shared" si="52"/>
        <v>79.101909494412013</v>
      </c>
      <c r="S72">
        <f t="shared" si="53"/>
        <v>0.26284515899495398</v>
      </c>
      <c r="T72">
        <f t="shared" si="54"/>
        <v>2.1506010125066282</v>
      </c>
      <c r="U72">
        <f t="shared" si="55"/>
        <v>0.24621347833496596</v>
      </c>
      <c r="V72">
        <f t="shared" si="56"/>
        <v>0.15528993513645645</v>
      </c>
      <c r="W72">
        <f t="shared" si="57"/>
        <v>241.73319899999998</v>
      </c>
      <c r="X72">
        <f t="shared" si="58"/>
        <v>27.424635449810516</v>
      </c>
      <c r="Y72">
        <f t="shared" si="59"/>
        <v>27.424635449810516</v>
      </c>
      <c r="Z72">
        <f t="shared" si="60"/>
        <v>3.6694011819201608</v>
      </c>
      <c r="AA72">
        <f t="shared" si="61"/>
        <v>68.533262292018264</v>
      </c>
      <c r="AB72">
        <f t="shared" si="62"/>
        <v>2.3999155676496002</v>
      </c>
      <c r="AC72">
        <f t="shared" si="63"/>
        <v>3.5018259563124676</v>
      </c>
      <c r="AD72">
        <f t="shared" si="64"/>
        <v>1.2694856142705606</v>
      </c>
      <c r="AE72">
        <f t="shared" si="65"/>
        <v>-140.21091067470559</v>
      </c>
      <c r="AF72">
        <f t="shared" si="66"/>
        <v>-92.294898786394967</v>
      </c>
      <c r="AG72">
        <f t="shared" si="67"/>
        <v>-9.2642268814242339</v>
      </c>
      <c r="AH72">
        <f t="shared" si="68"/>
        <v>-3.6837342524805194E-2</v>
      </c>
      <c r="AI72">
        <v>0</v>
      </c>
      <c r="AJ72">
        <v>0</v>
      </c>
      <c r="AK72">
        <f t="shared" si="69"/>
        <v>1</v>
      </c>
      <c r="AL72">
        <f t="shared" si="70"/>
        <v>0</v>
      </c>
      <c r="AM72">
        <f t="shared" si="71"/>
        <v>31805.581045525116</v>
      </c>
      <c r="AN72" t="s">
        <v>398</v>
      </c>
      <c r="AO72" t="s">
        <v>398</v>
      </c>
      <c r="AP72">
        <v>0</v>
      </c>
      <c r="AQ72">
        <v>0</v>
      </c>
      <c r="AR72" t="e">
        <f t="shared" si="72"/>
        <v>#DIV/0!</v>
      </c>
      <c r="AS72">
        <v>0</v>
      </c>
      <c r="AT72" t="s">
        <v>398</v>
      </c>
      <c r="AU72" t="s">
        <v>398</v>
      </c>
      <c r="AV72">
        <v>0</v>
      </c>
      <c r="AW72">
        <v>0</v>
      </c>
      <c r="AX72" t="e">
        <f t="shared" si="73"/>
        <v>#DIV/0!</v>
      </c>
      <c r="AY72">
        <v>0.5</v>
      </c>
      <c r="AZ72">
        <f t="shared" si="74"/>
        <v>1261.1559</v>
      </c>
      <c r="BA72">
        <f t="shared" si="75"/>
        <v>17.059856754029774</v>
      </c>
      <c r="BB72" t="e">
        <f t="shared" si="76"/>
        <v>#DIV/0!</v>
      </c>
      <c r="BC72">
        <f t="shared" si="77"/>
        <v>1.3527159294128326E-2</v>
      </c>
      <c r="BD72" t="e">
        <f t="shared" si="78"/>
        <v>#DIV/0!</v>
      </c>
      <c r="BE72" t="e">
        <f t="shared" si="79"/>
        <v>#DIV/0!</v>
      </c>
      <c r="BF72" t="s">
        <v>398</v>
      </c>
      <c r="BG72">
        <v>0</v>
      </c>
      <c r="BH72" t="e">
        <f t="shared" si="80"/>
        <v>#DIV/0!</v>
      </c>
      <c r="BI72" t="e">
        <f t="shared" si="81"/>
        <v>#DIV/0!</v>
      </c>
      <c r="BJ72" t="e">
        <f t="shared" si="82"/>
        <v>#DIV/0!</v>
      </c>
      <c r="BK72" t="e">
        <f t="shared" si="83"/>
        <v>#DIV/0!</v>
      </c>
      <c r="BL72" t="e">
        <f t="shared" si="84"/>
        <v>#DIV/0!</v>
      </c>
      <c r="BM72" t="e">
        <f t="shared" si="85"/>
        <v>#DIV/0!</v>
      </c>
      <c r="BN72" t="e">
        <f t="shared" si="86"/>
        <v>#DIV/0!</v>
      </c>
      <c r="BO72" t="e">
        <f t="shared" si="87"/>
        <v>#DIV/0!</v>
      </c>
      <c r="BP72">
        <v>16</v>
      </c>
      <c r="BQ72">
        <v>300</v>
      </c>
      <c r="BR72">
        <v>300</v>
      </c>
      <c r="BS72">
        <v>300</v>
      </c>
      <c r="BT72">
        <v>10482</v>
      </c>
      <c r="BU72">
        <v>818.92</v>
      </c>
      <c r="BV72">
        <v>-7.3915700000000001E-3</v>
      </c>
      <c r="BW72">
        <v>-0.49</v>
      </c>
      <c r="BX72" t="s">
        <v>398</v>
      </c>
      <c r="BY72" t="s">
        <v>398</v>
      </c>
      <c r="BZ72" t="s">
        <v>398</v>
      </c>
      <c r="CA72" t="s">
        <v>398</v>
      </c>
      <c r="CB72" t="s">
        <v>398</v>
      </c>
      <c r="CC72" t="s">
        <v>398</v>
      </c>
      <c r="CD72" t="s">
        <v>398</v>
      </c>
      <c r="CE72" t="s">
        <v>398</v>
      </c>
      <c r="CF72" t="s">
        <v>398</v>
      </c>
      <c r="CG72" t="s">
        <v>398</v>
      </c>
      <c r="CH72">
        <f t="shared" si="88"/>
        <v>1499.93</v>
      </c>
      <c r="CI72">
        <f t="shared" si="89"/>
        <v>1261.1559</v>
      </c>
      <c r="CJ72">
        <f t="shared" si="90"/>
        <v>0.84080983779243024</v>
      </c>
      <c r="CK72">
        <f t="shared" si="91"/>
        <v>0.16116298693939049</v>
      </c>
      <c r="CL72">
        <v>6</v>
      </c>
      <c r="CM72">
        <v>0.5</v>
      </c>
      <c r="CN72" t="s">
        <v>399</v>
      </c>
      <c r="CO72">
        <v>2</v>
      </c>
      <c r="CP72">
        <v>1657775169.5999999</v>
      </c>
      <c r="CQ72">
        <v>780.52600000000007</v>
      </c>
      <c r="CR72">
        <v>800.053</v>
      </c>
      <c r="CS72">
        <v>23.680800000000001</v>
      </c>
      <c r="CT72">
        <v>20.579000000000001</v>
      </c>
      <c r="CU72">
        <v>767.39200000000005</v>
      </c>
      <c r="CV72">
        <v>21.9099</v>
      </c>
      <c r="CW72">
        <v>600.44399999999996</v>
      </c>
      <c r="CX72">
        <v>101.244</v>
      </c>
      <c r="CY72">
        <v>0.10036200000000001</v>
      </c>
      <c r="CZ72">
        <v>26.628599999999999</v>
      </c>
      <c r="DA72">
        <v>26.881499999999999</v>
      </c>
      <c r="DB72">
        <v>999.9</v>
      </c>
      <c r="DC72">
        <v>0</v>
      </c>
      <c r="DD72">
        <v>0</v>
      </c>
      <c r="DE72">
        <v>6007.5</v>
      </c>
      <c r="DF72">
        <v>0</v>
      </c>
      <c r="DG72">
        <v>1937.55</v>
      </c>
      <c r="DH72">
        <v>-19.894200000000001</v>
      </c>
      <c r="DI72">
        <v>799.08100000000002</v>
      </c>
      <c r="DJ72">
        <v>816.86300000000006</v>
      </c>
      <c r="DK72">
        <v>3.1018300000000001</v>
      </c>
      <c r="DL72">
        <v>800.053</v>
      </c>
      <c r="DM72">
        <v>20.579000000000001</v>
      </c>
      <c r="DN72">
        <v>2.3975300000000002</v>
      </c>
      <c r="DO72">
        <v>2.0834899999999998</v>
      </c>
      <c r="DP72">
        <v>20.347100000000001</v>
      </c>
      <c r="DQ72">
        <v>18.093499999999999</v>
      </c>
      <c r="DR72">
        <v>1499.93</v>
      </c>
      <c r="DS72">
        <v>0.97300699999999996</v>
      </c>
      <c r="DT72">
        <v>2.69935E-2</v>
      </c>
      <c r="DU72">
        <v>0</v>
      </c>
      <c r="DV72">
        <v>2.1676000000000002</v>
      </c>
      <c r="DW72">
        <v>0</v>
      </c>
      <c r="DX72">
        <v>17303.099999999999</v>
      </c>
      <c r="DY72">
        <v>13303</v>
      </c>
      <c r="DZ72">
        <v>37.375</v>
      </c>
      <c r="EA72">
        <v>38.75</v>
      </c>
      <c r="EB72">
        <v>37.811999999999998</v>
      </c>
      <c r="EC72">
        <v>37.686999999999998</v>
      </c>
      <c r="ED72">
        <v>37.436999999999998</v>
      </c>
      <c r="EE72">
        <v>1459.44</v>
      </c>
      <c r="EF72">
        <v>40.49</v>
      </c>
      <c r="EG72">
        <v>0</v>
      </c>
      <c r="EH72">
        <v>1778.6000001430509</v>
      </c>
      <c r="EI72">
        <v>0</v>
      </c>
      <c r="EJ72">
        <v>2.396728</v>
      </c>
      <c r="EK72">
        <v>-0.33969230639628528</v>
      </c>
      <c r="EL72">
        <v>1714.4000004958159</v>
      </c>
      <c r="EM72">
        <v>17150.28</v>
      </c>
      <c r="EN72">
        <v>15</v>
      </c>
      <c r="EO72">
        <v>1657775204.0999999</v>
      </c>
      <c r="EP72" t="s">
        <v>568</v>
      </c>
      <c r="EQ72">
        <v>1657775204.0999999</v>
      </c>
      <c r="ER72">
        <v>1657696036.5999999</v>
      </c>
      <c r="ES72">
        <v>48</v>
      </c>
      <c r="ET72">
        <v>0.28699999999999998</v>
      </c>
      <c r="EU72">
        <v>3.0000000000000001E-3</v>
      </c>
      <c r="EV72">
        <v>13.134</v>
      </c>
      <c r="EW72">
        <v>1.349</v>
      </c>
      <c r="EX72">
        <v>800</v>
      </c>
      <c r="EY72">
        <v>19</v>
      </c>
      <c r="EZ72">
        <v>0.16</v>
      </c>
      <c r="FA72">
        <v>0.02</v>
      </c>
      <c r="FB72">
        <v>-19.498787499999999</v>
      </c>
      <c r="FC72">
        <v>-2.376381613508411</v>
      </c>
      <c r="FD72">
        <v>0.24549944621882541</v>
      </c>
      <c r="FE72">
        <v>0</v>
      </c>
      <c r="FF72">
        <v>3.0665179999999999</v>
      </c>
      <c r="FG72">
        <v>0.50743902439024191</v>
      </c>
      <c r="FH72">
        <v>7.0426058039620529E-2</v>
      </c>
      <c r="FI72">
        <v>0</v>
      </c>
      <c r="FJ72">
        <v>0</v>
      </c>
      <c r="FK72">
        <v>2</v>
      </c>
      <c r="FL72" t="s">
        <v>479</v>
      </c>
      <c r="FM72">
        <v>3.1797399999999998</v>
      </c>
      <c r="FN72">
        <v>2.7696200000000002</v>
      </c>
      <c r="FO72">
        <v>0.16192500000000001</v>
      </c>
      <c r="FP72">
        <v>0.16725300000000001</v>
      </c>
      <c r="FQ72">
        <v>0.114089</v>
      </c>
      <c r="FR72">
        <v>0.109281</v>
      </c>
      <c r="FS72">
        <v>26448.3</v>
      </c>
      <c r="FT72">
        <v>20685.3</v>
      </c>
      <c r="FU72">
        <v>29620.400000000001</v>
      </c>
      <c r="FV72">
        <v>24284.9</v>
      </c>
      <c r="FW72">
        <v>33914.9</v>
      </c>
      <c r="FX72">
        <v>31586.6</v>
      </c>
      <c r="FY72">
        <v>42089.3</v>
      </c>
      <c r="FZ72">
        <v>39627.1</v>
      </c>
      <c r="GA72">
        <v>2.1845300000000001</v>
      </c>
      <c r="GB72">
        <v>1.9077</v>
      </c>
      <c r="GC72">
        <v>0.12587000000000001</v>
      </c>
      <c r="GD72">
        <v>0</v>
      </c>
      <c r="GE72">
        <v>24.819099999999999</v>
      </c>
      <c r="GF72">
        <v>999.9</v>
      </c>
      <c r="GG72">
        <v>56</v>
      </c>
      <c r="GH72">
        <v>32.700000000000003</v>
      </c>
      <c r="GI72">
        <v>27.476600000000001</v>
      </c>
      <c r="GJ72">
        <v>33.932899999999997</v>
      </c>
      <c r="GK72">
        <v>38.814100000000003</v>
      </c>
      <c r="GL72">
        <v>1</v>
      </c>
      <c r="GM72">
        <v>-8.7182399999999993E-2</v>
      </c>
      <c r="GN72">
        <v>0.18734999999999999</v>
      </c>
      <c r="GO72">
        <v>20.2684</v>
      </c>
      <c r="GP72">
        <v>5.2286700000000002</v>
      </c>
      <c r="GQ72">
        <v>11.908099999999999</v>
      </c>
      <c r="GR72">
        <v>4.9646499999999998</v>
      </c>
      <c r="GS72">
        <v>3.2919999999999998</v>
      </c>
      <c r="GT72">
        <v>9999</v>
      </c>
      <c r="GU72">
        <v>9999</v>
      </c>
      <c r="GV72">
        <v>9999</v>
      </c>
      <c r="GW72">
        <v>999.9</v>
      </c>
      <c r="GX72">
        <v>1.87696</v>
      </c>
      <c r="GY72">
        <v>1.87531</v>
      </c>
      <c r="GZ72">
        <v>1.8739300000000001</v>
      </c>
      <c r="HA72">
        <v>1.87313</v>
      </c>
      <c r="HB72">
        <v>1.87463</v>
      </c>
      <c r="HC72">
        <v>1.86957</v>
      </c>
      <c r="HD72">
        <v>1.87378</v>
      </c>
      <c r="HE72">
        <v>1.87883</v>
      </c>
      <c r="HF72">
        <v>0</v>
      </c>
      <c r="HG72">
        <v>0</v>
      </c>
      <c r="HH72">
        <v>0</v>
      </c>
      <c r="HI72">
        <v>0</v>
      </c>
      <c r="HJ72" t="s">
        <v>402</v>
      </c>
      <c r="HK72" t="s">
        <v>403</v>
      </c>
      <c r="HL72" t="s">
        <v>404</v>
      </c>
      <c r="HM72" t="s">
        <v>405</v>
      </c>
      <c r="HN72" t="s">
        <v>405</v>
      </c>
      <c r="HO72" t="s">
        <v>404</v>
      </c>
      <c r="HP72">
        <v>0</v>
      </c>
      <c r="HQ72">
        <v>100</v>
      </c>
      <c r="HR72">
        <v>100</v>
      </c>
      <c r="HS72">
        <v>13.134</v>
      </c>
      <c r="HT72">
        <v>1.7708999999999999</v>
      </c>
      <c r="HU72">
        <v>7.5324235585612902</v>
      </c>
      <c r="HV72">
        <v>1.0206238100444329E-2</v>
      </c>
      <c r="HW72">
        <v>-5.3534552000986537E-6</v>
      </c>
      <c r="HX72">
        <v>1.2259479288304689E-9</v>
      </c>
      <c r="HY72">
        <v>1.770874282529058</v>
      </c>
      <c r="HZ72">
        <v>0</v>
      </c>
      <c r="IA72">
        <v>0</v>
      </c>
      <c r="IB72">
        <v>0</v>
      </c>
      <c r="IC72">
        <v>-1</v>
      </c>
      <c r="ID72">
        <v>1969</v>
      </c>
      <c r="IE72">
        <v>0</v>
      </c>
      <c r="IF72">
        <v>20</v>
      </c>
      <c r="IG72">
        <v>1.3</v>
      </c>
      <c r="IH72">
        <v>1318.9</v>
      </c>
      <c r="II72">
        <v>1.8408199999999999</v>
      </c>
      <c r="IJ72">
        <v>2.4523899999999998</v>
      </c>
      <c r="IK72">
        <v>1.42578</v>
      </c>
      <c r="IL72">
        <v>2.2790499999999998</v>
      </c>
      <c r="IM72">
        <v>1.5478499999999999</v>
      </c>
      <c r="IN72">
        <v>2.34253</v>
      </c>
      <c r="IO72">
        <v>35.3596</v>
      </c>
      <c r="IP72">
        <v>14.3772</v>
      </c>
      <c r="IQ72">
        <v>18</v>
      </c>
      <c r="IR72">
        <v>628.90899999999999</v>
      </c>
      <c r="IS72">
        <v>435.31299999999999</v>
      </c>
      <c r="IT72">
        <v>24.9986</v>
      </c>
      <c r="IU72">
        <v>26.2484</v>
      </c>
      <c r="IV72">
        <v>29.9999</v>
      </c>
      <c r="IW72">
        <v>26.130700000000001</v>
      </c>
      <c r="IX72">
        <v>26.062899999999999</v>
      </c>
      <c r="IY72">
        <v>36.848199999999999</v>
      </c>
      <c r="IZ72">
        <v>28.741199999999999</v>
      </c>
      <c r="JA72">
        <v>86.316199999999995</v>
      </c>
      <c r="JB72">
        <v>25</v>
      </c>
      <c r="JC72">
        <v>800</v>
      </c>
      <c r="JD72">
        <v>20.464600000000001</v>
      </c>
      <c r="JE72">
        <v>98.196700000000007</v>
      </c>
      <c r="JF72">
        <v>100.813</v>
      </c>
    </row>
    <row r="73" spans="1:266" x14ac:dyDescent="0.2">
      <c r="A73">
        <v>57</v>
      </c>
      <c r="B73">
        <v>1657775280.0999999</v>
      </c>
      <c r="C73">
        <v>8769.0999999046326</v>
      </c>
      <c r="D73" t="s">
        <v>569</v>
      </c>
      <c r="E73" t="s">
        <v>570</v>
      </c>
      <c r="F73" t="s">
        <v>394</v>
      </c>
      <c r="H73" t="s">
        <v>538</v>
      </c>
      <c r="I73" t="s">
        <v>396</v>
      </c>
      <c r="J73" t="s">
        <v>539</v>
      </c>
      <c r="K73">
        <v>1657775280.0999999</v>
      </c>
      <c r="L73">
        <f t="shared" si="46"/>
        <v>3.2950663513571349E-3</v>
      </c>
      <c r="M73">
        <f t="shared" si="47"/>
        <v>3.2950663513571348</v>
      </c>
      <c r="N73">
        <f t="shared" si="48"/>
        <v>17.506102966471541</v>
      </c>
      <c r="O73">
        <f t="shared" si="49"/>
        <v>979.15899999999999</v>
      </c>
      <c r="P73">
        <f t="shared" si="50"/>
        <v>846.00030926668012</v>
      </c>
      <c r="Q73">
        <f t="shared" si="51"/>
        <v>85.739440217194243</v>
      </c>
      <c r="R73">
        <f t="shared" si="52"/>
        <v>99.234649945220994</v>
      </c>
      <c r="S73">
        <f t="shared" si="53"/>
        <v>0.26064793699735489</v>
      </c>
      <c r="T73">
        <f t="shared" si="54"/>
        <v>2.1475462214240544</v>
      </c>
      <c r="U73">
        <f t="shared" si="55"/>
        <v>0.24426216243863699</v>
      </c>
      <c r="V73">
        <f t="shared" si="56"/>
        <v>0.15405012895830472</v>
      </c>
      <c r="W73">
        <f t="shared" si="57"/>
        <v>241.76352299999994</v>
      </c>
      <c r="X73">
        <f t="shared" si="58"/>
        <v>27.43541591129166</v>
      </c>
      <c r="Y73">
        <f t="shared" si="59"/>
        <v>27.43541591129166</v>
      </c>
      <c r="Z73">
        <f t="shared" si="60"/>
        <v>3.6717178038145937</v>
      </c>
      <c r="AA73">
        <f t="shared" si="61"/>
        <v>66.773898038549262</v>
      </c>
      <c r="AB73">
        <f t="shared" si="62"/>
        <v>2.3451451222961999</v>
      </c>
      <c r="AC73">
        <f t="shared" si="63"/>
        <v>3.5120686243932075</v>
      </c>
      <c r="AD73">
        <f t="shared" si="64"/>
        <v>1.3265726815183938</v>
      </c>
      <c r="AE73">
        <f t="shared" si="65"/>
        <v>-145.31242609484966</v>
      </c>
      <c r="AF73">
        <f t="shared" si="66"/>
        <v>-87.66933138833457</v>
      </c>
      <c r="AG73">
        <f t="shared" si="67"/>
        <v>-8.8151057854157244</v>
      </c>
      <c r="AH73">
        <f t="shared" si="68"/>
        <v>-3.3340268600028367E-2</v>
      </c>
      <c r="AI73">
        <v>0</v>
      </c>
      <c r="AJ73">
        <v>0</v>
      </c>
      <c r="AK73">
        <f t="shared" si="69"/>
        <v>1</v>
      </c>
      <c r="AL73">
        <f t="shared" si="70"/>
        <v>0</v>
      </c>
      <c r="AM73">
        <f t="shared" si="71"/>
        <v>31721.544555038028</v>
      </c>
      <c r="AN73" t="s">
        <v>398</v>
      </c>
      <c r="AO73" t="s">
        <v>398</v>
      </c>
      <c r="AP73">
        <v>0</v>
      </c>
      <c r="AQ73">
        <v>0</v>
      </c>
      <c r="AR73" t="e">
        <f t="shared" si="72"/>
        <v>#DIV/0!</v>
      </c>
      <c r="AS73">
        <v>0</v>
      </c>
      <c r="AT73" t="s">
        <v>398</v>
      </c>
      <c r="AU73" t="s">
        <v>398</v>
      </c>
      <c r="AV73">
        <v>0</v>
      </c>
      <c r="AW73">
        <v>0</v>
      </c>
      <c r="AX73" t="e">
        <f t="shared" si="73"/>
        <v>#DIV/0!</v>
      </c>
      <c r="AY73">
        <v>0.5</v>
      </c>
      <c r="AZ73">
        <f t="shared" si="74"/>
        <v>1261.3154999999999</v>
      </c>
      <c r="BA73">
        <f t="shared" si="75"/>
        <v>17.506102966471541</v>
      </c>
      <c r="BB73" t="e">
        <f t="shared" si="76"/>
        <v>#DIV/0!</v>
      </c>
      <c r="BC73">
        <f t="shared" si="77"/>
        <v>1.3879241923588144E-2</v>
      </c>
      <c r="BD73" t="e">
        <f t="shared" si="78"/>
        <v>#DIV/0!</v>
      </c>
      <c r="BE73" t="e">
        <f t="shared" si="79"/>
        <v>#DIV/0!</v>
      </c>
      <c r="BF73" t="s">
        <v>398</v>
      </c>
      <c r="BG73">
        <v>0</v>
      </c>
      <c r="BH73" t="e">
        <f t="shared" si="80"/>
        <v>#DIV/0!</v>
      </c>
      <c r="BI73" t="e">
        <f t="shared" si="81"/>
        <v>#DIV/0!</v>
      </c>
      <c r="BJ73" t="e">
        <f t="shared" si="82"/>
        <v>#DIV/0!</v>
      </c>
      <c r="BK73" t="e">
        <f t="shared" si="83"/>
        <v>#DIV/0!</v>
      </c>
      <c r="BL73" t="e">
        <f t="shared" si="84"/>
        <v>#DIV/0!</v>
      </c>
      <c r="BM73" t="e">
        <f t="shared" si="85"/>
        <v>#DIV/0!</v>
      </c>
      <c r="BN73" t="e">
        <f t="shared" si="86"/>
        <v>#DIV/0!</v>
      </c>
      <c r="BO73" t="e">
        <f t="shared" si="87"/>
        <v>#DIV/0!</v>
      </c>
      <c r="BP73">
        <v>16</v>
      </c>
      <c r="BQ73">
        <v>300</v>
      </c>
      <c r="BR73">
        <v>300</v>
      </c>
      <c r="BS73">
        <v>300</v>
      </c>
      <c r="BT73">
        <v>10482</v>
      </c>
      <c r="BU73">
        <v>818.92</v>
      </c>
      <c r="BV73">
        <v>-7.3915700000000001E-3</v>
      </c>
      <c r="BW73">
        <v>-0.49</v>
      </c>
      <c r="BX73" t="s">
        <v>398</v>
      </c>
      <c r="BY73" t="s">
        <v>398</v>
      </c>
      <c r="BZ73" t="s">
        <v>398</v>
      </c>
      <c r="CA73" t="s">
        <v>398</v>
      </c>
      <c r="CB73" t="s">
        <v>398</v>
      </c>
      <c r="CC73" t="s">
        <v>398</v>
      </c>
      <c r="CD73" t="s">
        <v>398</v>
      </c>
      <c r="CE73" t="s">
        <v>398</v>
      </c>
      <c r="CF73" t="s">
        <v>398</v>
      </c>
      <c r="CG73" t="s">
        <v>398</v>
      </c>
      <c r="CH73">
        <f t="shared" si="88"/>
        <v>1500.12</v>
      </c>
      <c r="CI73">
        <f t="shared" si="89"/>
        <v>1261.3154999999999</v>
      </c>
      <c r="CJ73">
        <f t="shared" si="90"/>
        <v>0.8408097352211823</v>
      </c>
      <c r="CK73">
        <f t="shared" si="91"/>
        <v>0.16116278897688183</v>
      </c>
      <c r="CL73">
        <v>6</v>
      </c>
      <c r="CM73">
        <v>0.5</v>
      </c>
      <c r="CN73" t="s">
        <v>399</v>
      </c>
      <c r="CO73">
        <v>2</v>
      </c>
      <c r="CP73">
        <v>1657775280.0999999</v>
      </c>
      <c r="CQ73">
        <v>979.15899999999999</v>
      </c>
      <c r="CR73">
        <v>999.88300000000004</v>
      </c>
      <c r="CS73">
        <v>23.139800000000001</v>
      </c>
      <c r="CT73">
        <v>19.9223</v>
      </c>
      <c r="CU73">
        <v>965.44799999999998</v>
      </c>
      <c r="CV73">
        <v>21.319900000000001</v>
      </c>
      <c r="CW73">
        <v>600.24599999999998</v>
      </c>
      <c r="CX73">
        <v>101.247</v>
      </c>
      <c r="CY73">
        <v>9.9819000000000005E-2</v>
      </c>
      <c r="CZ73">
        <v>26.6782</v>
      </c>
      <c r="DA73">
        <v>27.013999999999999</v>
      </c>
      <c r="DB73">
        <v>999.9</v>
      </c>
      <c r="DC73">
        <v>0</v>
      </c>
      <c r="DD73">
        <v>0</v>
      </c>
      <c r="DE73">
        <v>5993.75</v>
      </c>
      <c r="DF73">
        <v>0</v>
      </c>
      <c r="DG73">
        <v>1938.48</v>
      </c>
      <c r="DH73">
        <v>-20.649799999999999</v>
      </c>
      <c r="DI73">
        <v>1002.43</v>
      </c>
      <c r="DJ73">
        <v>1020.21</v>
      </c>
      <c r="DK73">
        <v>3.2175799999999999</v>
      </c>
      <c r="DL73">
        <v>999.88300000000004</v>
      </c>
      <c r="DM73">
        <v>19.9223</v>
      </c>
      <c r="DN73">
        <v>2.3428399999999998</v>
      </c>
      <c r="DO73">
        <v>2.0170699999999999</v>
      </c>
      <c r="DP73">
        <v>19.974</v>
      </c>
      <c r="DQ73">
        <v>17.578900000000001</v>
      </c>
      <c r="DR73">
        <v>1500.12</v>
      </c>
      <c r="DS73">
        <v>0.97300600000000004</v>
      </c>
      <c r="DT73">
        <v>2.69935E-2</v>
      </c>
      <c r="DU73">
        <v>0</v>
      </c>
      <c r="DV73">
        <v>2.4438</v>
      </c>
      <c r="DW73">
        <v>0</v>
      </c>
      <c r="DX73">
        <v>16495.900000000001</v>
      </c>
      <c r="DY73">
        <v>13304.7</v>
      </c>
      <c r="DZ73">
        <v>37.375</v>
      </c>
      <c r="EA73">
        <v>39.375</v>
      </c>
      <c r="EB73">
        <v>38</v>
      </c>
      <c r="EC73">
        <v>38.186999999999998</v>
      </c>
      <c r="ED73">
        <v>37.561999999999998</v>
      </c>
      <c r="EE73">
        <v>1459.63</v>
      </c>
      <c r="EF73">
        <v>40.49</v>
      </c>
      <c r="EG73">
        <v>0</v>
      </c>
      <c r="EH73">
        <v>1889</v>
      </c>
      <c r="EI73">
        <v>0</v>
      </c>
      <c r="EJ73">
        <v>2.4191120000000002</v>
      </c>
      <c r="EK73">
        <v>-5.1146170606816949E-2</v>
      </c>
      <c r="EL73">
        <v>258.83076608802833</v>
      </c>
      <c r="EM73">
        <v>16616.511999999999</v>
      </c>
      <c r="EN73">
        <v>15</v>
      </c>
      <c r="EO73">
        <v>1657775305.0999999</v>
      </c>
      <c r="EP73" t="s">
        <v>571</v>
      </c>
      <c r="EQ73">
        <v>1657775305.0999999</v>
      </c>
      <c r="ER73">
        <v>1657696036.5999999</v>
      </c>
      <c r="ES73">
        <v>49</v>
      </c>
      <c r="ET73">
        <v>-0.14299999999999999</v>
      </c>
      <c r="EU73">
        <v>3.0000000000000001E-3</v>
      </c>
      <c r="EV73">
        <v>13.711</v>
      </c>
      <c r="EW73">
        <v>1.349</v>
      </c>
      <c r="EX73">
        <v>1000</v>
      </c>
      <c r="EY73">
        <v>19</v>
      </c>
      <c r="EZ73">
        <v>0.22</v>
      </c>
      <c r="FA73">
        <v>0.02</v>
      </c>
      <c r="FB73">
        <v>-20.15990731707317</v>
      </c>
      <c r="FC73">
        <v>-3.2745449477352202</v>
      </c>
      <c r="FD73">
        <v>0.32890736956069949</v>
      </c>
      <c r="FE73">
        <v>0</v>
      </c>
      <c r="FF73">
        <v>3.2701460975609749</v>
      </c>
      <c r="FG73">
        <v>-0.155645644599303</v>
      </c>
      <c r="FH73">
        <v>1.6366987427559671E-2</v>
      </c>
      <c r="FI73">
        <v>1</v>
      </c>
      <c r="FJ73">
        <v>1</v>
      </c>
      <c r="FK73">
        <v>2</v>
      </c>
      <c r="FL73" t="s">
        <v>408</v>
      </c>
      <c r="FM73">
        <v>3.17936</v>
      </c>
      <c r="FN73">
        <v>2.7690100000000002</v>
      </c>
      <c r="FO73">
        <v>0.18836600000000001</v>
      </c>
      <c r="FP73">
        <v>0.19351099999999999</v>
      </c>
      <c r="FQ73">
        <v>0.11193500000000001</v>
      </c>
      <c r="FR73">
        <v>0.106846</v>
      </c>
      <c r="FS73">
        <v>25619</v>
      </c>
      <c r="FT73">
        <v>20036</v>
      </c>
      <c r="FU73">
        <v>29625.200000000001</v>
      </c>
      <c r="FV73">
        <v>24287.599999999999</v>
      </c>
      <c r="FW73">
        <v>34004.6</v>
      </c>
      <c r="FX73">
        <v>31678.9</v>
      </c>
      <c r="FY73">
        <v>42094.6</v>
      </c>
      <c r="FZ73">
        <v>39631.5</v>
      </c>
      <c r="GA73">
        <v>2.1846299999999998</v>
      </c>
      <c r="GB73">
        <v>1.9076200000000001</v>
      </c>
      <c r="GC73">
        <v>0.123568</v>
      </c>
      <c r="GD73">
        <v>0</v>
      </c>
      <c r="GE73">
        <v>24.989799999999999</v>
      </c>
      <c r="GF73">
        <v>999.9</v>
      </c>
      <c r="GG73">
        <v>55.6</v>
      </c>
      <c r="GH73">
        <v>32.799999999999997</v>
      </c>
      <c r="GI73">
        <v>27.4316</v>
      </c>
      <c r="GJ73">
        <v>34.232900000000001</v>
      </c>
      <c r="GK73">
        <v>38.645800000000001</v>
      </c>
      <c r="GL73">
        <v>1</v>
      </c>
      <c r="GM73">
        <v>-9.2987799999999995E-2</v>
      </c>
      <c r="GN73">
        <v>0.159442</v>
      </c>
      <c r="GO73">
        <v>20.270199999999999</v>
      </c>
      <c r="GP73">
        <v>5.2286700000000002</v>
      </c>
      <c r="GQ73">
        <v>11.908099999999999</v>
      </c>
      <c r="GR73">
        <v>4.9638</v>
      </c>
      <c r="GS73">
        <v>3.2919999999999998</v>
      </c>
      <c r="GT73">
        <v>9999</v>
      </c>
      <c r="GU73">
        <v>9999</v>
      </c>
      <c r="GV73">
        <v>9999</v>
      </c>
      <c r="GW73">
        <v>999.9</v>
      </c>
      <c r="GX73">
        <v>1.87697</v>
      </c>
      <c r="GY73">
        <v>1.8752899999999999</v>
      </c>
      <c r="GZ73">
        <v>1.8738999999999999</v>
      </c>
      <c r="HA73">
        <v>1.8730800000000001</v>
      </c>
      <c r="HB73">
        <v>1.87459</v>
      </c>
      <c r="HC73">
        <v>1.86954</v>
      </c>
      <c r="HD73">
        <v>1.87378</v>
      </c>
      <c r="HE73">
        <v>1.8788100000000001</v>
      </c>
      <c r="HF73">
        <v>0</v>
      </c>
      <c r="HG73">
        <v>0</v>
      </c>
      <c r="HH73">
        <v>0</v>
      </c>
      <c r="HI73">
        <v>0</v>
      </c>
      <c r="HJ73" t="s">
        <v>402</v>
      </c>
      <c r="HK73" t="s">
        <v>403</v>
      </c>
      <c r="HL73" t="s">
        <v>404</v>
      </c>
      <c r="HM73" t="s">
        <v>405</v>
      </c>
      <c r="HN73" t="s">
        <v>405</v>
      </c>
      <c r="HO73" t="s">
        <v>404</v>
      </c>
      <c r="HP73">
        <v>0</v>
      </c>
      <c r="HQ73">
        <v>100</v>
      </c>
      <c r="HR73">
        <v>100</v>
      </c>
      <c r="HS73">
        <v>13.711</v>
      </c>
      <c r="HT73">
        <v>1.8199000000000001</v>
      </c>
      <c r="HU73">
        <v>7.8190188014804436</v>
      </c>
      <c r="HV73">
        <v>1.0206238100444329E-2</v>
      </c>
      <c r="HW73">
        <v>-5.3534552000986537E-6</v>
      </c>
      <c r="HX73">
        <v>1.2259479288304689E-9</v>
      </c>
      <c r="HY73">
        <v>0.68597615408841806</v>
      </c>
      <c r="HZ73">
        <v>6.7986658236529288E-2</v>
      </c>
      <c r="IA73">
        <v>-1.48167319548361E-3</v>
      </c>
      <c r="IB73">
        <v>3.6941082955141072E-5</v>
      </c>
      <c r="IC73">
        <v>-1</v>
      </c>
      <c r="ID73">
        <v>1969</v>
      </c>
      <c r="IE73">
        <v>0</v>
      </c>
      <c r="IF73">
        <v>20</v>
      </c>
      <c r="IG73">
        <v>1.3</v>
      </c>
      <c r="IH73">
        <v>1320.7</v>
      </c>
      <c r="II73">
        <v>2.21313</v>
      </c>
      <c r="IJ73">
        <v>2.4304199999999998</v>
      </c>
      <c r="IK73">
        <v>1.42578</v>
      </c>
      <c r="IL73">
        <v>2.2790499999999998</v>
      </c>
      <c r="IM73">
        <v>1.5478499999999999</v>
      </c>
      <c r="IN73">
        <v>2.3767100000000001</v>
      </c>
      <c r="IO73">
        <v>35.336500000000001</v>
      </c>
      <c r="IP73">
        <v>14.3772</v>
      </c>
      <c r="IQ73">
        <v>18</v>
      </c>
      <c r="IR73">
        <v>628.37699999999995</v>
      </c>
      <c r="IS73">
        <v>434.85300000000001</v>
      </c>
      <c r="IT73">
        <v>25.001100000000001</v>
      </c>
      <c r="IU73">
        <v>26.175799999999999</v>
      </c>
      <c r="IV73">
        <v>30.0001</v>
      </c>
      <c r="IW73">
        <v>26.074999999999999</v>
      </c>
      <c r="IX73">
        <v>26.0092</v>
      </c>
      <c r="IY73">
        <v>44.317</v>
      </c>
      <c r="IZ73">
        <v>30.000800000000002</v>
      </c>
      <c r="JA73">
        <v>84.4054</v>
      </c>
      <c r="JB73">
        <v>25</v>
      </c>
      <c r="JC73">
        <v>1000</v>
      </c>
      <c r="JD73">
        <v>20.071300000000001</v>
      </c>
      <c r="JE73">
        <v>98.210499999999996</v>
      </c>
      <c r="JF73">
        <v>100.825</v>
      </c>
    </row>
    <row r="74" spans="1:266" x14ac:dyDescent="0.2">
      <c r="A74">
        <v>58</v>
      </c>
      <c r="B74">
        <v>1657775381.0999999</v>
      </c>
      <c r="C74">
        <v>8870.0999999046326</v>
      </c>
      <c r="D74" t="s">
        <v>572</v>
      </c>
      <c r="E74" t="s">
        <v>573</v>
      </c>
      <c r="F74" t="s">
        <v>394</v>
      </c>
      <c r="H74" t="s">
        <v>538</v>
      </c>
      <c r="I74" t="s">
        <v>396</v>
      </c>
      <c r="J74" t="s">
        <v>539</v>
      </c>
      <c r="K74">
        <v>1657775381.0999999</v>
      </c>
      <c r="L74">
        <f t="shared" si="46"/>
        <v>3.2478826726921495E-3</v>
      </c>
      <c r="M74">
        <f t="shared" si="47"/>
        <v>3.2478826726921497</v>
      </c>
      <c r="N74">
        <f t="shared" si="48"/>
        <v>17.461898248413991</v>
      </c>
      <c r="O74">
        <f t="shared" si="49"/>
        <v>1178.8510000000001</v>
      </c>
      <c r="P74">
        <f t="shared" si="50"/>
        <v>1042.3666553865048</v>
      </c>
      <c r="Q74">
        <f t="shared" si="51"/>
        <v>105.6429974438316</v>
      </c>
      <c r="R74">
        <f t="shared" si="52"/>
        <v>119.47557276137201</v>
      </c>
      <c r="S74">
        <f t="shared" si="53"/>
        <v>0.26120740851135971</v>
      </c>
      <c r="T74">
        <f t="shared" si="54"/>
        <v>2.1492612852968671</v>
      </c>
      <c r="U74">
        <f t="shared" si="55"/>
        <v>0.24476584049903466</v>
      </c>
      <c r="V74">
        <f t="shared" si="56"/>
        <v>0.15436953941994153</v>
      </c>
      <c r="W74">
        <f t="shared" si="57"/>
        <v>241.72478099999995</v>
      </c>
      <c r="X74">
        <f t="shared" si="58"/>
        <v>27.391228765626813</v>
      </c>
      <c r="Y74">
        <f t="shared" si="59"/>
        <v>27.391228765626813</v>
      </c>
      <c r="Z74">
        <f t="shared" si="60"/>
        <v>3.6622304922060294</v>
      </c>
      <c r="AA74">
        <f t="shared" si="61"/>
        <v>67.357253444610606</v>
      </c>
      <c r="AB74">
        <f t="shared" si="62"/>
        <v>2.3573310661339999</v>
      </c>
      <c r="AC74">
        <f t="shared" si="63"/>
        <v>3.4997434509001861</v>
      </c>
      <c r="AD74">
        <f t="shared" si="64"/>
        <v>1.3048994260720295</v>
      </c>
      <c r="AE74">
        <f t="shared" si="65"/>
        <v>-143.2316258657238</v>
      </c>
      <c r="AF74">
        <f t="shared" si="66"/>
        <v>-89.536835030075267</v>
      </c>
      <c r="AG74">
        <f t="shared" si="67"/>
        <v>-8.9910278069224372</v>
      </c>
      <c r="AH74">
        <f t="shared" si="68"/>
        <v>-3.4707702721547662E-2</v>
      </c>
      <c r="AI74">
        <v>0</v>
      </c>
      <c r="AJ74">
        <v>0</v>
      </c>
      <c r="AK74">
        <f t="shared" si="69"/>
        <v>1</v>
      </c>
      <c r="AL74">
        <f t="shared" si="70"/>
        <v>0</v>
      </c>
      <c r="AM74">
        <f t="shared" si="71"/>
        <v>31771.986353452987</v>
      </c>
      <c r="AN74" t="s">
        <v>398</v>
      </c>
      <c r="AO74" t="s">
        <v>398</v>
      </c>
      <c r="AP74">
        <v>0</v>
      </c>
      <c r="AQ74">
        <v>0</v>
      </c>
      <c r="AR74" t="e">
        <f t="shared" si="72"/>
        <v>#DIV/0!</v>
      </c>
      <c r="AS74">
        <v>0</v>
      </c>
      <c r="AT74" t="s">
        <v>398</v>
      </c>
      <c r="AU74" t="s">
        <v>398</v>
      </c>
      <c r="AV74">
        <v>0</v>
      </c>
      <c r="AW74">
        <v>0</v>
      </c>
      <c r="AX74" t="e">
        <f t="shared" si="73"/>
        <v>#DIV/0!</v>
      </c>
      <c r="AY74">
        <v>0.5</v>
      </c>
      <c r="AZ74">
        <f t="shared" si="74"/>
        <v>1261.1061</v>
      </c>
      <c r="BA74">
        <f t="shared" si="75"/>
        <v>17.461898248413991</v>
      </c>
      <c r="BB74" t="e">
        <f t="shared" si="76"/>
        <v>#DIV/0!</v>
      </c>
      <c r="BC74">
        <f t="shared" si="77"/>
        <v>1.3846494159701545E-2</v>
      </c>
      <c r="BD74" t="e">
        <f t="shared" si="78"/>
        <v>#DIV/0!</v>
      </c>
      <c r="BE74" t="e">
        <f t="shared" si="79"/>
        <v>#DIV/0!</v>
      </c>
      <c r="BF74" t="s">
        <v>398</v>
      </c>
      <c r="BG74">
        <v>0</v>
      </c>
      <c r="BH74" t="e">
        <f t="shared" si="80"/>
        <v>#DIV/0!</v>
      </c>
      <c r="BI74" t="e">
        <f t="shared" si="81"/>
        <v>#DIV/0!</v>
      </c>
      <c r="BJ74" t="e">
        <f t="shared" si="82"/>
        <v>#DIV/0!</v>
      </c>
      <c r="BK74" t="e">
        <f t="shared" si="83"/>
        <v>#DIV/0!</v>
      </c>
      <c r="BL74" t="e">
        <f t="shared" si="84"/>
        <v>#DIV/0!</v>
      </c>
      <c r="BM74" t="e">
        <f t="shared" si="85"/>
        <v>#DIV/0!</v>
      </c>
      <c r="BN74" t="e">
        <f t="shared" si="86"/>
        <v>#DIV/0!</v>
      </c>
      <c r="BO74" t="e">
        <f t="shared" si="87"/>
        <v>#DIV/0!</v>
      </c>
      <c r="BP74">
        <v>16</v>
      </c>
      <c r="BQ74">
        <v>300</v>
      </c>
      <c r="BR74">
        <v>300</v>
      </c>
      <c r="BS74">
        <v>300</v>
      </c>
      <c r="BT74">
        <v>10482</v>
      </c>
      <c r="BU74">
        <v>818.92</v>
      </c>
      <c r="BV74">
        <v>-7.3915700000000001E-3</v>
      </c>
      <c r="BW74">
        <v>-0.49</v>
      </c>
      <c r="BX74" t="s">
        <v>398</v>
      </c>
      <c r="BY74" t="s">
        <v>398</v>
      </c>
      <c r="BZ74" t="s">
        <v>398</v>
      </c>
      <c r="CA74" t="s">
        <v>398</v>
      </c>
      <c r="CB74" t="s">
        <v>398</v>
      </c>
      <c r="CC74" t="s">
        <v>398</v>
      </c>
      <c r="CD74" t="s">
        <v>398</v>
      </c>
      <c r="CE74" t="s">
        <v>398</v>
      </c>
      <c r="CF74" t="s">
        <v>398</v>
      </c>
      <c r="CG74" t="s">
        <v>398</v>
      </c>
      <c r="CH74">
        <f t="shared" si="88"/>
        <v>1499.87</v>
      </c>
      <c r="CI74">
        <f t="shared" si="89"/>
        <v>1261.1061</v>
      </c>
      <c r="CJ74">
        <f t="shared" si="90"/>
        <v>0.84081027022341936</v>
      </c>
      <c r="CK74">
        <f t="shared" si="91"/>
        <v>0.16116382153119935</v>
      </c>
      <c r="CL74">
        <v>6</v>
      </c>
      <c r="CM74">
        <v>0.5</v>
      </c>
      <c r="CN74" t="s">
        <v>399</v>
      </c>
      <c r="CO74">
        <v>2</v>
      </c>
      <c r="CP74">
        <v>1657775381.0999999</v>
      </c>
      <c r="CQ74">
        <v>1178.8510000000001</v>
      </c>
      <c r="CR74">
        <v>1200.1300000000001</v>
      </c>
      <c r="CS74">
        <v>23.259499999999999</v>
      </c>
      <c r="CT74">
        <v>20.088899999999999</v>
      </c>
      <c r="CU74">
        <v>1164.44</v>
      </c>
      <c r="CV74">
        <v>21.433299999999999</v>
      </c>
      <c r="CW74">
        <v>600.32899999999995</v>
      </c>
      <c r="CX74">
        <v>101.249</v>
      </c>
      <c r="CY74">
        <v>0.100172</v>
      </c>
      <c r="CZ74">
        <v>26.618500000000001</v>
      </c>
      <c r="DA74">
        <v>26.962199999999999</v>
      </c>
      <c r="DB74">
        <v>999.9</v>
      </c>
      <c r="DC74">
        <v>0</v>
      </c>
      <c r="DD74">
        <v>0</v>
      </c>
      <c r="DE74">
        <v>6001.25</v>
      </c>
      <c r="DF74">
        <v>0</v>
      </c>
      <c r="DG74">
        <v>1945.01</v>
      </c>
      <c r="DH74">
        <v>-21.458600000000001</v>
      </c>
      <c r="DI74">
        <v>1206.74</v>
      </c>
      <c r="DJ74">
        <v>1224.73</v>
      </c>
      <c r="DK74">
        <v>3.1706400000000001</v>
      </c>
      <c r="DL74">
        <v>1200.1300000000001</v>
      </c>
      <c r="DM74">
        <v>20.088899999999999</v>
      </c>
      <c r="DN74">
        <v>2.3549899999999999</v>
      </c>
      <c r="DO74">
        <v>2.0339700000000001</v>
      </c>
      <c r="DP74">
        <v>20.057600000000001</v>
      </c>
      <c r="DQ74">
        <v>17.711300000000001</v>
      </c>
      <c r="DR74">
        <v>1499.87</v>
      </c>
      <c r="DS74">
        <v>0.97299100000000005</v>
      </c>
      <c r="DT74">
        <v>2.7008899999999999E-2</v>
      </c>
      <c r="DU74">
        <v>0</v>
      </c>
      <c r="DV74">
        <v>2.6076000000000001</v>
      </c>
      <c r="DW74">
        <v>0</v>
      </c>
      <c r="DX74">
        <v>17239.900000000001</v>
      </c>
      <c r="DY74">
        <v>13302.4</v>
      </c>
      <c r="DZ74">
        <v>38.75</v>
      </c>
      <c r="EA74">
        <v>41.061999999999998</v>
      </c>
      <c r="EB74">
        <v>39.375</v>
      </c>
      <c r="EC74">
        <v>39.436999999999998</v>
      </c>
      <c r="ED74">
        <v>38.686999999999998</v>
      </c>
      <c r="EE74">
        <v>1459.36</v>
      </c>
      <c r="EF74">
        <v>40.51</v>
      </c>
      <c r="EG74">
        <v>0</v>
      </c>
      <c r="EH74">
        <v>1990.400000095367</v>
      </c>
      <c r="EI74">
        <v>0</v>
      </c>
      <c r="EJ74">
        <v>2.4303153846153851</v>
      </c>
      <c r="EK74">
        <v>-1.116902558109621</v>
      </c>
      <c r="EL74">
        <v>-373.97264916674538</v>
      </c>
      <c r="EM74">
        <v>17052.77307692308</v>
      </c>
      <c r="EN74">
        <v>15</v>
      </c>
      <c r="EO74">
        <v>1657775411.0999999</v>
      </c>
      <c r="EP74" t="s">
        <v>574</v>
      </c>
      <c r="EQ74">
        <v>1657775411.0999999</v>
      </c>
      <c r="ER74">
        <v>1657696036.5999999</v>
      </c>
      <c r="ES74">
        <v>50</v>
      </c>
      <c r="ET74">
        <v>0.11899999999999999</v>
      </c>
      <c r="EU74">
        <v>3.0000000000000001E-3</v>
      </c>
      <c r="EV74">
        <v>14.411</v>
      </c>
      <c r="EW74">
        <v>1.349</v>
      </c>
      <c r="EX74">
        <v>1200</v>
      </c>
      <c r="EY74">
        <v>19</v>
      </c>
      <c r="EZ74">
        <v>0.16</v>
      </c>
      <c r="FA74">
        <v>0.02</v>
      </c>
      <c r="FB74">
        <v>-21.25468048780488</v>
      </c>
      <c r="FC74">
        <v>-0.76170940766551554</v>
      </c>
      <c r="FD74">
        <v>8.6393400322444996E-2</v>
      </c>
      <c r="FE74">
        <v>0</v>
      </c>
      <c r="FF74">
        <v>3.1985692682926832</v>
      </c>
      <c r="FG74">
        <v>-0.258094285714281</v>
      </c>
      <c r="FH74">
        <v>2.6384817732583998E-2</v>
      </c>
      <c r="FI74">
        <v>1</v>
      </c>
      <c r="FJ74">
        <v>1</v>
      </c>
      <c r="FK74">
        <v>2</v>
      </c>
      <c r="FL74" t="s">
        <v>408</v>
      </c>
      <c r="FM74">
        <v>3.1795900000000001</v>
      </c>
      <c r="FN74">
        <v>2.7694000000000001</v>
      </c>
      <c r="FO74">
        <v>0.212311</v>
      </c>
      <c r="FP74">
        <v>0.21729000000000001</v>
      </c>
      <c r="FQ74">
        <v>0.11236599999999999</v>
      </c>
      <c r="FR74">
        <v>0.107483</v>
      </c>
      <c r="FS74">
        <v>24863.1</v>
      </c>
      <c r="FT74">
        <v>19446.599999999999</v>
      </c>
      <c r="FU74">
        <v>29624.2</v>
      </c>
      <c r="FV74">
        <v>24288.5</v>
      </c>
      <c r="FW74">
        <v>33986.800000000003</v>
      </c>
      <c r="FX74">
        <v>31657.7</v>
      </c>
      <c r="FY74">
        <v>42092.5</v>
      </c>
      <c r="FZ74">
        <v>39632.800000000003</v>
      </c>
      <c r="GA74">
        <v>2.1855199999999999</v>
      </c>
      <c r="GB74">
        <v>1.9079299999999999</v>
      </c>
      <c r="GC74">
        <v>0.127442</v>
      </c>
      <c r="GD74">
        <v>0</v>
      </c>
      <c r="GE74">
        <v>24.874400000000001</v>
      </c>
      <c r="GF74">
        <v>999.9</v>
      </c>
      <c r="GG74">
        <v>54.9</v>
      </c>
      <c r="GH74">
        <v>33</v>
      </c>
      <c r="GI74">
        <v>27.393899999999999</v>
      </c>
      <c r="GJ74">
        <v>34.0229</v>
      </c>
      <c r="GK74">
        <v>39.427100000000003</v>
      </c>
      <c r="GL74">
        <v>1</v>
      </c>
      <c r="GM74">
        <v>-0.16011400000000001</v>
      </c>
      <c r="GN74">
        <v>0.176174</v>
      </c>
      <c r="GO74">
        <v>20.27</v>
      </c>
      <c r="GP74">
        <v>5.2244799999999998</v>
      </c>
      <c r="GQ74">
        <v>11.908099999999999</v>
      </c>
      <c r="GR74">
        <v>4.9642999999999997</v>
      </c>
      <c r="GS74">
        <v>3.2912499999999998</v>
      </c>
      <c r="GT74">
        <v>9999</v>
      </c>
      <c r="GU74">
        <v>9999</v>
      </c>
      <c r="GV74">
        <v>9999</v>
      </c>
      <c r="GW74">
        <v>999.9</v>
      </c>
      <c r="GX74">
        <v>1.8769400000000001</v>
      </c>
      <c r="GY74">
        <v>1.8752899999999999</v>
      </c>
      <c r="GZ74">
        <v>1.8739300000000001</v>
      </c>
      <c r="HA74">
        <v>1.8731199999999999</v>
      </c>
      <c r="HB74">
        <v>1.8746</v>
      </c>
      <c r="HC74">
        <v>1.8695299999999999</v>
      </c>
      <c r="HD74">
        <v>1.8737699999999999</v>
      </c>
      <c r="HE74">
        <v>1.8788100000000001</v>
      </c>
      <c r="HF74">
        <v>0</v>
      </c>
      <c r="HG74">
        <v>0</v>
      </c>
      <c r="HH74">
        <v>0</v>
      </c>
      <c r="HI74">
        <v>0</v>
      </c>
      <c r="HJ74" t="s">
        <v>402</v>
      </c>
      <c r="HK74" t="s">
        <v>403</v>
      </c>
      <c r="HL74" t="s">
        <v>404</v>
      </c>
      <c r="HM74" t="s">
        <v>405</v>
      </c>
      <c r="HN74" t="s">
        <v>405</v>
      </c>
      <c r="HO74" t="s">
        <v>404</v>
      </c>
      <c r="HP74">
        <v>0</v>
      </c>
      <c r="HQ74">
        <v>100</v>
      </c>
      <c r="HR74">
        <v>100</v>
      </c>
      <c r="HS74">
        <v>14.411</v>
      </c>
      <c r="HT74">
        <v>1.8262</v>
      </c>
      <c r="HU74">
        <v>7.6749959854794723</v>
      </c>
      <c r="HV74">
        <v>1.0206238100444329E-2</v>
      </c>
      <c r="HW74">
        <v>-5.3534552000986537E-6</v>
      </c>
      <c r="HX74">
        <v>1.2259479288304689E-9</v>
      </c>
      <c r="HY74">
        <v>0.68597615408841806</v>
      </c>
      <c r="HZ74">
        <v>6.7986658236529288E-2</v>
      </c>
      <c r="IA74">
        <v>-1.48167319548361E-3</v>
      </c>
      <c r="IB74">
        <v>3.6941082955141072E-5</v>
      </c>
      <c r="IC74">
        <v>-1</v>
      </c>
      <c r="ID74">
        <v>1969</v>
      </c>
      <c r="IE74">
        <v>0</v>
      </c>
      <c r="IF74">
        <v>20</v>
      </c>
      <c r="IG74">
        <v>1.3</v>
      </c>
      <c r="IH74">
        <v>1322.4</v>
      </c>
      <c r="II74">
        <v>2.5756800000000002</v>
      </c>
      <c r="IJ74">
        <v>2.4414099999999999</v>
      </c>
      <c r="IK74">
        <v>1.42578</v>
      </c>
      <c r="IL74">
        <v>2.2790499999999998</v>
      </c>
      <c r="IM74">
        <v>1.5478499999999999</v>
      </c>
      <c r="IN74">
        <v>2.2644000000000002</v>
      </c>
      <c r="IO74">
        <v>35.336500000000001</v>
      </c>
      <c r="IP74">
        <v>14.3597</v>
      </c>
      <c r="IQ74">
        <v>18</v>
      </c>
      <c r="IR74">
        <v>628.64499999999998</v>
      </c>
      <c r="IS74">
        <v>434.726</v>
      </c>
      <c r="IT74">
        <v>24.999300000000002</v>
      </c>
      <c r="IU74">
        <v>26.1402</v>
      </c>
      <c r="IV74">
        <v>29.999700000000001</v>
      </c>
      <c r="IW74">
        <v>26.038900000000002</v>
      </c>
      <c r="IX74">
        <v>25.970600000000001</v>
      </c>
      <c r="IY74">
        <v>51.556399999999996</v>
      </c>
      <c r="IZ74">
        <v>28.9604</v>
      </c>
      <c r="JA74">
        <v>82.906599999999997</v>
      </c>
      <c r="JB74">
        <v>25</v>
      </c>
      <c r="JC74">
        <v>1200</v>
      </c>
      <c r="JD74">
        <v>20.1861</v>
      </c>
      <c r="JE74">
        <v>98.206299999999999</v>
      </c>
      <c r="JF74">
        <v>100.828</v>
      </c>
    </row>
    <row r="75" spans="1:266" x14ac:dyDescent="0.2">
      <c r="A75">
        <v>59</v>
      </c>
      <c r="B75">
        <v>1657775487.0999999</v>
      </c>
      <c r="C75">
        <v>8976.0999999046326</v>
      </c>
      <c r="D75" t="s">
        <v>575</v>
      </c>
      <c r="E75" t="s">
        <v>576</v>
      </c>
      <c r="F75" t="s">
        <v>394</v>
      </c>
      <c r="H75" t="s">
        <v>538</v>
      </c>
      <c r="I75" t="s">
        <v>396</v>
      </c>
      <c r="J75" t="s">
        <v>539</v>
      </c>
      <c r="K75">
        <v>1657775487.0999999</v>
      </c>
      <c r="L75">
        <f t="shared" si="46"/>
        <v>3.2127045529998844E-3</v>
      </c>
      <c r="M75">
        <f t="shared" si="47"/>
        <v>3.2127045529998846</v>
      </c>
      <c r="N75">
        <f t="shared" si="48"/>
        <v>18.058217386202749</v>
      </c>
      <c r="O75">
        <f t="shared" si="49"/>
        <v>1477.15</v>
      </c>
      <c r="P75">
        <f t="shared" si="50"/>
        <v>1329.0426313751382</v>
      </c>
      <c r="Q75">
        <f t="shared" si="51"/>
        <v>134.69316913881369</v>
      </c>
      <c r="R75">
        <f t="shared" si="52"/>
        <v>149.70326014865</v>
      </c>
      <c r="S75">
        <f t="shared" si="53"/>
        <v>0.25761705280160008</v>
      </c>
      <c r="T75">
        <f t="shared" si="54"/>
        <v>2.1495025913177934</v>
      </c>
      <c r="U75">
        <f t="shared" si="55"/>
        <v>0.24161118418195332</v>
      </c>
      <c r="V75">
        <f t="shared" si="56"/>
        <v>0.15236211079454379</v>
      </c>
      <c r="W75">
        <f t="shared" si="57"/>
        <v>241.75931399999996</v>
      </c>
      <c r="X75">
        <f t="shared" si="58"/>
        <v>27.644318449248846</v>
      </c>
      <c r="Y75">
        <f t="shared" si="59"/>
        <v>27.644318449248846</v>
      </c>
      <c r="Z75">
        <f t="shared" si="60"/>
        <v>3.7168617472611736</v>
      </c>
      <c r="AA75">
        <f t="shared" si="61"/>
        <v>67.892812677559746</v>
      </c>
      <c r="AB75">
        <f t="shared" si="62"/>
        <v>2.4099980069789</v>
      </c>
      <c r="AC75">
        <f t="shared" si="63"/>
        <v>3.5497100678750697</v>
      </c>
      <c r="AD75">
        <f t="shared" si="64"/>
        <v>1.3068637402822736</v>
      </c>
      <c r="AE75">
        <f t="shared" si="65"/>
        <v>-141.68027078729492</v>
      </c>
      <c r="AF75">
        <f t="shared" si="66"/>
        <v>-90.959476781035264</v>
      </c>
      <c r="AG75">
        <f t="shared" si="67"/>
        <v>-9.1554363207335623</v>
      </c>
      <c r="AH75">
        <f t="shared" si="68"/>
        <v>-3.5869889063789628E-2</v>
      </c>
      <c r="AI75">
        <v>0</v>
      </c>
      <c r="AJ75">
        <v>0</v>
      </c>
      <c r="AK75">
        <f t="shared" si="69"/>
        <v>1</v>
      </c>
      <c r="AL75">
        <f t="shared" si="70"/>
        <v>0</v>
      </c>
      <c r="AM75">
        <f t="shared" si="71"/>
        <v>31752.762891799262</v>
      </c>
      <c r="AN75" t="s">
        <v>398</v>
      </c>
      <c r="AO75" t="s">
        <v>398</v>
      </c>
      <c r="AP75">
        <v>0</v>
      </c>
      <c r="AQ75">
        <v>0</v>
      </c>
      <c r="AR75" t="e">
        <f t="shared" si="72"/>
        <v>#DIV/0!</v>
      </c>
      <c r="AS75">
        <v>0</v>
      </c>
      <c r="AT75" t="s">
        <v>398</v>
      </c>
      <c r="AU75" t="s">
        <v>398</v>
      </c>
      <c r="AV75">
        <v>0</v>
      </c>
      <c r="AW75">
        <v>0</v>
      </c>
      <c r="AX75" t="e">
        <f t="shared" si="73"/>
        <v>#DIV/0!</v>
      </c>
      <c r="AY75">
        <v>0.5</v>
      </c>
      <c r="AZ75">
        <f t="shared" si="74"/>
        <v>1261.2905999999998</v>
      </c>
      <c r="BA75">
        <f t="shared" si="75"/>
        <v>18.058217386202749</v>
      </c>
      <c r="BB75" t="e">
        <f t="shared" si="76"/>
        <v>#DIV/0!</v>
      </c>
      <c r="BC75">
        <f t="shared" si="77"/>
        <v>1.4317253602145891E-2</v>
      </c>
      <c r="BD75" t="e">
        <f t="shared" si="78"/>
        <v>#DIV/0!</v>
      </c>
      <c r="BE75" t="e">
        <f t="shared" si="79"/>
        <v>#DIV/0!</v>
      </c>
      <c r="BF75" t="s">
        <v>398</v>
      </c>
      <c r="BG75">
        <v>0</v>
      </c>
      <c r="BH75" t="e">
        <f t="shared" si="80"/>
        <v>#DIV/0!</v>
      </c>
      <c r="BI75" t="e">
        <f t="shared" si="81"/>
        <v>#DIV/0!</v>
      </c>
      <c r="BJ75" t="e">
        <f t="shared" si="82"/>
        <v>#DIV/0!</v>
      </c>
      <c r="BK75" t="e">
        <f t="shared" si="83"/>
        <v>#DIV/0!</v>
      </c>
      <c r="BL75" t="e">
        <f t="shared" si="84"/>
        <v>#DIV/0!</v>
      </c>
      <c r="BM75" t="e">
        <f t="shared" si="85"/>
        <v>#DIV/0!</v>
      </c>
      <c r="BN75" t="e">
        <f t="shared" si="86"/>
        <v>#DIV/0!</v>
      </c>
      <c r="BO75" t="e">
        <f t="shared" si="87"/>
        <v>#DIV/0!</v>
      </c>
      <c r="BP75">
        <v>16</v>
      </c>
      <c r="BQ75">
        <v>300</v>
      </c>
      <c r="BR75">
        <v>300</v>
      </c>
      <c r="BS75">
        <v>300</v>
      </c>
      <c r="BT75">
        <v>10482</v>
      </c>
      <c r="BU75">
        <v>818.92</v>
      </c>
      <c r="BV75">
        <v>-7.3915700000000001E-3</v>
      </c>
      <c r="BW75">
        <v>-0.49</v>
      </c>
      <c r="BX75" t="s">
        <v>398</v>
      </c>
      <c r="BY75" t="s">
        <v>398</v>
      </c>
      <c r="BZ75" t="s">
        <v>398</v>
      </c>
      <c r="CA75" t="s">
        <v>398</v>
      </c>
      <c r="CB75" t="s">
        <v>398</v>
      </c>
      <c r="CC75" t="s">
        <v>398</v>
      </c>
      <c r="CD75" t="s">
        <v>398</v>
      </c>
      <c r="CE75" t="s">
        <v>398</v>
      </c>
      <c r="CF75" t="s">
        <v>398</v>
      </c>
      <c r="CG75" t="s">
        <v>398</v>
      </c>
      <c r="CH75">
        <f t="shared" si="88"/>
        <v>1500.09</v>
      </c>
      <c r="CI75">
        <f t="shared" si="89"/>
        <v>1261.2905999999998</v>
      </c>
      <c r="CJ75">
        <f t="shared" si="90"/>
        <v>0.84080995140291581</v>
      </c>
      <c r="CK75">
        <f t="shared" si="91"/>
        <v>0.16116320620762753</v>
      </c>
      <c r="CL75">
        <v>6</v>
      </c>
      <c r="CM75">
        <v>0.5</v>
      </c>
      <c r="CN75" t="s">
        <v>399</v>
      </c>
      <c r="CO75">
        <v>2</v>
      </c>
      <c r="CP75">
        <v>1657775487.0999999</v>
      </c>
      <c r="CQ75">
        <v>1477.15</v>
      </c>
      <c r="CR75">
        <v>1499.94</v>
      </c>
      <c r="CS75">
        <v>23.779900000000001</v>
      </c>
      <c r="CT75">
        <v>20.645499999999998</v>
      </c>
      <c r="CU75">
        <v>1462.03</v>
      </c>
      <c r="CV75">
        <v>21.926200000000001</v>
      </c>
      <c r="CW75">
        <v>600.36500000000001</v>
      </c>
      <c r="CX75">
        <v>101.246</v>
      </c>
      <c r="CY75">
        <v>0.100011</v>
      </c>
      <c r="CZ75">
        <v>26.859400000000001</v>
      </c>
      <c r="DA75">
        <v>27.232800000000001</v>
      </c>
      <c r="DB75">
        <v>999.9</v>
      </c>
      <c r="DC75">
        <v>0</v>
      </c>
      <c r="DD75">
        <v>0</v>
      </c>
      <c r="DE75">
        <v>6002.5</v>
      </c>
      <c r="DF75">
        <v>0</v>
      </c>
      <c r="DG75">
        <v>1949.13</v>
      </c>
      <c r="DH75">
        <v>-22.8123</v>
      </c>
      <c r="DI75">
        <v>1513.11</v>
      </c>
      <c r="DJ75">
        <v>1531.56</v>
      </c>
      <c r="DK75">
        <v>3.1344099999999999</v>
      </c>
      <c r="DL75">
        <v>1499.94</v>
      </c>
      <c r="DM75">
        <v>20.645499999999998</v>
      </c>
      <c r="DN75">
        <v>2.4076300000000002</v>
      </c>
      <c r="DO75">
        <v>2.09029</v>
      </c>
      <c r="DP75">
        <v>20.415199999999999</v>
      </c>
      <c r="DQ75">
        <v>18.145399999999999</v>
      </c>
      <c r="DR75">
        <v>1500.09</v>
      </c>
      <c r="DS75">
        <v>0.973001</v>
      </c>
      <c r="DT75">
        <v>2.6998600000000001E-2</v>
      </c>
      <c r="DU75">
        <v>0</v>
      </c>
      <c r="DV75">
        <v>2.5106000000000002</v>
      </c>
      <c r="DW75">
        <v>0</v>
      </c>
      <c r="DX75">
        <v>16067.2</v>
      </c>
      <c r="DY75">
        <v>13304.4</v>
      </c>
      <c r="DZ75">
        <v>39.436999999999998</v>
      </c>
      <c r="EA75">
        <v>41.25</v>
      </c>
      <c r="EB75">
        <v>40.061999999999998</v>
      </c>
      <c r="EC75">
        <v>39.811999999999998</v>
      </c>
      <c r="ED75">
        <v>39.186999999999998</v>
      </c>
      <c r="EE75">
        <v>1459.59</v>
      </c>
      <c r="EF75">
        <v>40.5</v>
      </c>
      <c r="EG75">
        <v>0</v>
      </c>
      <c r="EH75">
        <v>2096</v>
      </c>
      <c r="EI75">
        <v>0</v>
      </c>
      <c r="EJ75">
        <v>2.41445</v>
      </c>
      <c r="EK75">
        <v>0.36556239535936852</v>
      </c>
      <c r="EL75">
        <v>-465.59657640374718</v>
      </c>
      <c r="EM75">
        <v>16576.70384615385</v>
      </c>
      <c r="EN75">
        <v>15</v>
      </c>
      <c r="EO75">
        <v>1657775523.5999999</v>
      </c>
      <c r="EP75" t="s">
        <v>577</v>
      </c>
      <c r="EQ75">
        <v>1657775523.5999999</v>
      </c>
      <c r="ER75">
        <v>1657696036.5999999</v>
      </c>
      <c r="ES75">
        <v>51</v>
      </c>
      <c r="ET75">
        <v>-3.7999999999999999E-2</v>
      </c>
      <c r="EU75">
        <v>3.0000000000000001E-3</v>
      </c>
      <c r="EV75">
        <v>15.12</v>
      </c>
      <c r="EW75">
        <v>1.349</v>
      </c>
      <c r="EX75">
        <v>1500</v>
      </c>
      <c r="EY75">
        <v>19</v>
      </c>
      <c r="EZ75">
        <v>0.11</v>
      </c>
      <c r="FA75">
        <v>0.02</v>
      </c>
      <c r="FB75">
        <v>-22.460263414634149</v>
      </c>
      <c r="FC75">
        <v>-2.328455749128953</v>
      </c>
      <c r="FD75">
        <v>0.24248759159211661</v>
      </c>
      <c r="FE75">
        <v>0</v>
      </c>
      <c r="FF75">
        <v>3.1178731707317069</v>
      </c>
      <c r="FG75">
        <v>-6.494738675958113E-2</v>
      </c>
      <c r="FH75">
        <v>8.047326609266962E-3</v>
      </c>
      <c r="FI75">
        <v>1</v>
      </c>
      <c r="FJ75">
        <v>1</v>
      </c>
      <c r="FK75">
        <v>2</v>
      </c>
      <c r="FL75" t="s">
        <v>408</v>
      </c>
      <c r="FM75">
        <v>3.1797499999999999</v>
      </c>
      <c r="FN75">
        <v>2.76925</v>
      </c>
      <c r="FO75">
        <v>0.244452</v>
      </c>
      <c r="FP75">
        <v>0.24928</v>
      </c>
      <c r="FQ75">
        <v>0.11419</v>
      </c>
      <c r="FR75">
        <v>0.109567</v>
      </c>
      <c r="FS75">
        <v>23850.799999999999</v>
      </c>
      <c r="FT75">
        <v>18653.8</v>
      </c>
      <c r="FU75">
        <v>29625.3</v>
      </c>
      <c r="FV75">
        <v>24289.7</v>
      </c>
      <c r="FW75">
        <v>33917.300000000003</v>
      </c>
      <c r="FX75">
        <v>31584.9</v>
      </c>
      <c r="FY75">
        <v>42093.7</v>
      </c>
      <c r="FZ75">
        <v>39634.5</v>
      </c>
      <c r="GA75">
        <v>2.1861000000000002</v>
      </c>
      <c r="GB75">
        <v>1.9108000000000001</v>
      </c>
      <c r="GC75">
        <v>0.12904399999999999</v>
      </c>
      <c r="GD75">
        <v>0</v>
      </c>
      <c r="GE75">
        <v>25.119599999999998</v>
      </c>
      <c r="GF75">
        <v>999.9</v>
      </c>
      <c r="GG75">
        <v>54.5</v>
      </c>
      <c r="GH75">
        <v>33.1</v>
      </c>
      <c r="GI75">
        <v>27.3461</v>
      </c>
      <c r="GJ75">
        <v>33.992899999999999</v>
      </c>
      <c r="GK75">
        <v>38.553699999999999</v>
      </c>
      <c r="GL75">
        <v>1</v>
      </c>
      <c r="GM75">
        <v>-0.100158</v>
      </c>
      <c r="GN75">
        <v>8.5806099999999996E-2</v>
      </c>
      <c r="GO75">
        <v>20.2685</v>
      </c>
      <c r="GP75">
        <v>5.2285199999999996</v>
      </c>
      <c r="GQ75">
        <v>11.908099999999999</v>
      </c>
      <c r="GR75">
        <v>4.9651500000000004</v>
      </c>
      <c r="GS75">
        <v>3.2919999999999998</v>
      </c>
      <c r="GT75">
        <v>9999</v>
      </c>
      <c r="GU75">
        <v>9999</v>
      </c>
      <c r="GV75">
        <v>9999</v>
      </c>
      <c r="GW75">
        <v>999.9</v>
      </c>
      <c r="GX75">
        <v>1.8769400000000001</v>
      </c>
      <c r="GY75">
        <v>1.87531</v>
      </c>
      <c r="GZ75">
        <v>1.87392</v>
      </c>
      <c r="HA75">
        <v>1.8730500000000001</v>
      </c>
      <c r="HB75">
        <v>1.8745499999999999</v>
      </c>
      <c r="HC75">
        <v>1.86951</v>
      </c>
      <c r="HD75">
        <v>1.8737699999999999</v>
      </c>
      <c r="HE75">
        <v>1.8788100000000001</v>
      </c>
      <c r="HF75">
        <v>0</v>
      </c>
      <c r="HG75">
        <v>0</v>
      </c>
      <c r="HH75">
        <v>0</v>
      </c>
      <c r="HI75">
        <v>0</v>
      </c>
      <c r="HJ75" t="s">
        <v>402</v>
      </c>
      <c r="HK75" t="s">
        <v>403</v>
      </c>
      <c r="HL75" t="s">
        <v>404</v>
      </c>
      <c r="HM75" t="s">
        <v>405</v>
      </c>
      <c r="HN75" t="s">
        <v>405</v>
      </c>
      <c r="HO75" t="s">
        <v>404</v>
      </c>
      <c r="HP75">
        <v>0</v>
      </c>
      <c r="HQ75">
        <v>100</v>
      </c>
      <c r="HR75">
        <v>100</v>
      </c>
      <c r="HS75">
        <v>15.12</v>
      </c>
      <c r="HT75">
        <v>1.8536999999999999</v>
      </c>
      <c r="HU75">
        <v>7.7934271501142396</v>
      </c>
      <c r="HV75">
        <v>1.0206238100444329E-2</v>
      </c>
      <c r="HW75">
        <v>-5.3534552000986537E-6</v>
      </c>
      <c r="HX75">
        <v>1.2259479288304689E-9</v>
      </c>
      <c r="HY75">
        <v>0.68597615408841806</v>
      </c>
      <c r="HZ75">
        <v>6.7986658236529288E-2</v>
      </c>
      <c r="IA75">
        <v>-1.48167319548361E-3</v>
      </c>
      <c r="IB75">
        <v>3.6941082955141072E-5</v>
      </c>
      <c r="IC75">
        <v>-1</v>
      </c>
      <c r="ID75">
        <v>1969</v>
      </c>
      <c r="IE75">
        <v>0</v>
      </c>
      <c r="IF75">
        <v>20</v>
      </c>
      <c r="IG75">
        <v>1.3</v>
      </c>
      <c r="IH75">
        <v>1324.2</v>
      </c>
      <c r="II75">
        <v>3.10059</v>
      </c>
      <c r="IJ75">
        <v>2.4157700000000002</v>
      </c>
      <c r="IK75">
        <v>1.42578</v>
      </c>
      <c r="IL75">
        <v>2.2790499999999998</v>
      </c>
      <c r="IM75">
        <v>1.5478499999999999</v>
      </c>
      <c r="IN75">
        <v>2.34985</v>
      </c>
      <c r="IO75">
        <v>35.336500000000001</v>
      </c>
      <c r="IP75">
        <v>14.3422</v>
      </c>
      <c r="IQ75">
        <v>18</v>
      </c>
      <c r="IR75">
        <v>628.52499999999998</v>
      </c>
      <c r="IS75">
        <v>435.98899999999998</v>
      </c>
      <c r="IT75">
        <v>24.999600000000001</v>
      </c>
      <c r="IU75">
        <v>26.085899999999999</v>
      </c>
      <c r="IV75">
        <v>29.9998</v>
      </c>
      <c r="IW75">
        <v>25.989100000000001</v>
      </c>
      <c r="IX75">
        <v>25.9206</v>
      </c>
      <c r="IY75">
        <v>62.070099999999996</v>
      </c>
      <c r="IZ75">
        <v>27.505199999999999</v>
      </c>
      <c r="JA75">
        <v>81.6494</v>
      </c>
      <c r="JB75">
        <v>25</v>
      </c>
      <c r="JC75">
        <v>1500</v>
      </c>
      <c r="JD75">
        <v>20.594899999999999</v>
      </c>
      <c r="JE75">
        <v>98.209400000000002</v>
      </c>
      <c r="JF75">
        <v>100.833</v>
      </c>
    </row>
    <row r="76" spans="1:266" x14ac:dyDescent="0.2">
      <c r="A76">
        <v>60</v>
      </c>
      <c r="B76">
        <v>1657775599.5999999</v>
      </c>
      <c r="C76">
        <v>9088.5999999046326</v>
      </c>
      <c r="D76" t="s">
        <v>578</v>
      </c>
      <c r="E76" t="s">
        <v>579</v>
      </c>
      <c r="F76" t="s">
        <v>394</v>
      </c>
      <c r="H76" t="s">
        <v>538</v>
      </c>
      <c r="I76" t="s">
        <v>396</v>
      </c>
      <c r="J76" t="s">
        <v>539</v>
      </c>
      <c r="K76">
        <v>1657775599.5999999</v>
      </c>
      <c r="L76">
        <f t="shared" si="46"/>
        <v>3.0404431707902833E-3</v>
      </c>
      <c r="M76">
        <f t="shared" si="47"/>
        <v>3.0404431707902835</v>
      </c>
      <c r="N76">
        <f t="shared" si="48"/>
        <v>18.269965294066676</v>
      </c>
      <c r="O76">
        <f t="shared" si="49"/>
        <v>1975.9069999999999</v>
      </c>
      <c r="P76">
        <f t="shared" si="50"/>
        <v>1812.4145108818307</v>
      </c>
      <c r="Q76">
        <f t="shared" si="51"/>
        <v>183.68702717119794</v>
      </c>
      <c r="R76">
        <f t="shared" si="52"/>
        <v>200.25688418272898</v>
      </c>
      <c r="S76">
        <f t="shared" si="53"/>
        <v>0.24801328442557652</v>
      </c>
      <c r="T76">
        <f t="shared" si="54"/>
        <v>2.1489799323165859</v>
      </c>
      <c r="U76">
        <f t="shared" si="55"/>
        <v>0.23313820182613029</v>
      </c>
      <c r="V76">
        <f t="shared" si="56"/>
        <v>0.14697343931168719</v>
      </c>
      <c r="W76">
        <f t="shared" si="57"/>
        <v>241.77323999999996</v>
      </c>
      <c r="X76">
        <f t="shared" si="58"/>
        <v>27.614364622524192</v>
      </c>
      <c r="Y76">
        <f t="shared" si="59"/>
        <v>27.614364622524192</v>
      </c>
      <c r="Z76">
        <f t="shared" si="60"/>
        <v>3.710359113174488</v>
      </c>
      <c r="AA76">
        <f t="shared" si="61"/>
        <v>68.781106842475282</v>
      </c>
      <c r="AB76">
        <f t="shared" si="62"/>
        <v>2.4286546720304001</v>
      </c>
      <c r="AC76">
        <f t="shared" si="63"/>
        <v>3.5309909705183777</v>
      </c>
      <c r="AD76">
        <f t="shared" si="64"/>
        <v>1.2817044411440879</v>
      </c>
      <c r="AE76">
        <f t="shared" si="65"/>
        <v>-134.0835438318515</v>
      </c>
      <c r="AF76">
        <f t="shared" si="66"/>
        <v>-97.882471897249701</v>
      </c>
      <c r="AG76">
        <f t="shared" si="67"/>
        <v>-9.848762967051492</v>
      </c>
      <c r="AH76">
        <f t="shared" si="68"/>
        <v>-4.153869615274175E-2</v>
      </c>
      <c r="AI76">
        <v>0</v>
      </c>
      <c r="AJ76">
        <v>0</v>
      </c>
      <c r="AK76">
        <f t="shared" si="69"/>
        <v>1</v>
      </c>
      <c r="AL76">
        <f t="shared" si="70"/>
        <v>0</v>
      </c>
      <c r="AM76">
        <f t="shared" si="71"/>
        <v>31748.737438614073</v>
      </c>
      <c r="AN76" t="s">
        <v>398</v>
      </c>
      <c r="AO76" t="s">
        <v>398</v>
      </c>
      <c r="AP76">
        <v>0</v>
      </c>
      <c r="AQ76">
        <v>0</v>
      </c>
      <c r="AR76" t="e">
        <f t="shared" si="72"/>
        <v>#DIV/0!</v>
      </c>
      <c r="AS76">
        <v>0</v>
      </c>
      <c r="AT76" t="s">
        <v>398</v>
      </c>
      <c r="AU76" t="s">
        <v>398</v>
      </c>
      <c r="AV76">
        <v>0</v>
      </c>
      <c r="AW76">
        <v>0</v>
      </c>
      <c r="AX76" t="e">
        <f t="shared" si="73"/>
        <v>#DIV/0!</v>
      </c>
      <c r="AY76">
        <v>0.5</v>
      </c>
      <c r="AZ76">
        <f t="shared" si="74"/>
        <v>1261.3583999999998</v>
      </c>
      <c r="BA76">
        <f t="shared" si="75"/>
        <v>18.269965294066676</v>
      </c>
      <c r="BB76" t="e">
        <f t="shared" si="76"/>
        <v>#DIV/0!</v>
      </c>
      <c r="BC76">
        <f t="shared" si="77"/>
        <v>1.4484356939365273E-2</v>
      </c>
      <c r="BD76" t="e">
        <f t="shared" si="78"/>
        <v>#DIV/0!</v>
      </c>
      <c r="BE76" t="e">
        <f t="shared" si="79"/>
        <v>#DIV/0!</v>
      </c>
      <c r="BF76" t="s">
        <v>398</v>
      </c>
      <c r="BG76">
        <v>0</v>
      </c>
      <c r="BH76" t="e">
        <f t="shared" si="80"/>
        <v>#DIV/0!</v>
      </c>
      <c r="BI76" t="e">
        <f t="shared" si="81"/>
        <v>#DIV/0!</v>
      </c>
      <c r="BJ76" t="e">
        <f t="shared" si="82"/>
        <v>#DIV/0!</v>
      </c>
      <c r="BK76" t="e">
        <f t="shared" si="83"/>
        <v>#DIV/0!</v>
      </c>
      <c r="BL76" t="e">
        <f t="shared" si="84"/>
        <v>#DIV/0!</v>
      </c>
      <c r="BM76" t="e">
        <f t="shared" si="85"/>
        <v>#DIV/0!</v>
      </c>
      <c r="BN76" t="e">
        <f t="shared" si="86"/>
        <v>#DIV/0!</v>
      </c>
      <c r="BO76" t="e">
        <f t="shared" si="87"/>
        <v>#DIV/0!</v>
      </c>
      <c r="BP76">
        <v>16</v>
      </c>
      <c r="BQ76">
        <v>300</v>
      </c>
      <c r="BR76">
        <v>300</v>
      </c>
      <c r="BS76">
        <v>300</v>
      </c>
      <c r="BT76">
        <v>10482</v>
      </c>
      <c r="BU76">
        <v>818.92</v>
      </c>
      <c r="BV76">
        <v>-7.3915700000000001E-3</v>
      </c>
      <c r="BW76">
        <v>-0.49</v>
      </c>
      <c r="BX76" t="s">
        <v>398</v>
      </c>
      <c r="BY76" t="s">
        <v>398</v>
      </c>
      <c r="BZ76" t="s">
        <v>398</v>
      </c>
      <c r="CA76" t="s">
        <v>398</v>
      </c>
      <c r="CB76" t="s">
        <v>398</v>
      </c>
      <c r="CC76" t="s">
        <v>398</v>
      </c>
      <c r="CD76" t="s">
        <v>398</v>
      </c>
      <c r="CE76" t="s">
        <v>398</v>
      </c>
      <c r="CF76" t="s">
        <v>398</v>
      </c>
      <c r="CG76" t="s">
        <v>398</v>
      </c>
      <c r="CH76">
        <f t="shared" si="88"/>
        <v>1500.17</v>
      </c>
      <c r="CI76">
        <f t="shared" si="89"/>
        <v>1261.3583999999998</v>
      </c>
      <c r="CJ76">
        <f t="shared" si="90"/>
        <v>0.84081030816507452</v>
      </c>
      <c r="CK76">
        <f t="shared" si="91"/>
        <v>0.161163894758594</v>
      </c>
      <c r="CL76">
        <v>6</v>
      </c>
      <c r="CM76">
        <v>0.5</v>
      </c>
      <c r="CN76" t="s">
        <v>399</v>
      </c>
      <c r="CO76">
        <v>2</v>
      </c>
      <c r="CP76">
        <v>1657775599.5999999</v>
      </c>
      <c r="CQ76">
        <v>1975.9069999999999</v>
      </c>
      <c r="CR76">
        <v>2000.17</v>
      </c>
      <c r="CS76">
        <v>23.963200000000001</v>
      </c>
      <c r="CT76">
        <v>20.997399999999999</v>
      </c>
      <c r="CU76">
        <v>1959.76</v>
      </c>
      <c r="CV76">
        <v>22.192299999999999</v>
      </c>
      <c r="CW76">
        <v>600.36099999999999</v>
      </c>
      <c r="CX76">
        <v>101.249</v>
      </c>
      <c r="CY76">
        <v>0.10034700000000001</v>
      </c>
      <c r="CZ76">
        <v>26.769500000000001</v>
      </c>
      <c r="DA76">
        <v>27.126799999999999</v>
      </c>
      <c r="DB76">
        <v>999.9</v>
      </c>
      <c r="DC76">
        <v>0</v>
      </c>
      <c r="DD76">
        <v>0</v>
      </c>
      <c r="DE76">
        <v>6000</v>
      </c>
      <c r="DF76">
        <v>0</v>
      </c>
      <c r="DG76">
        <v>1947.92</v>
      </c>
      <c r="DH76">
        <v>-23.992899999999999</v>
      </c>
      <c r="DI76">
        <v>2024.7</v>
      </c>
      <c r="DJ76">
        <v>2043.07</v>
      </c>
      <c r="DK76">
        <v>2.9658099999999998</v>
      </c>
      <c r="DL76">
        <v>2000.17</v>
      </c>
      <c r="DM76">
        <v>20.997399999999999</v>
      </c>
      <c r="DN76">
        <v>2.4262600000000001</v>
      </c>
      <c r="DO76">
        <v>2.1259700000000001</v>
      </c>
      <c r="DP76">
        <v>20.540099999999999</v>
      </c>
      <c r="DQ76">
        <v>18.415099999999999</v>
      </c>
      <c r="DR76">
        <v>1500.17</v>
      </c>
      <c r="DS76">
        <v>0.97298700000000005</v>
      </c>
      <c r="DT76">
        <v>2.7013300000000001E-2</v>
      </c>
      <c r="DU76">
        <v>0</v>
      </c>
      <c r="DV76">
        <v>2.7008000000000001</v>
      </c>
      <c r="DW76">
        <v>0</v>
      </c>
      <c r="DX76">
        <v>15753</v>
      </c>
      <c r="DY76">
        <v>13305</v>
      </c>
      <c r="DZ76">
        <v>37.311999999999998</v>
      </c>
      <c r="EA76">
        <v>38.936999999999998</v>
      </c>
      <c r="EB76">
        <v>38</v>
      </c>
      <c r="EC76">
        <v>37.5</v>
      </c>
      <c r="ED76">
        <v>37.311999999999998</v>
      </c>
      <c r="EE76">
        <v>1459.65</v>
      </c>
      <c r="EF76">
        <v>40.520000000000003</v>
      </c>
      <c r="EG76">
        <v>0</v>
      </c>
      <c r="EH76">
        <v>2208.8000001907349</v>
      </c>
      <c r="EI76">
        <v>0</v>
      </c>
      <c r="EJ76">
        <v>2.4785384615384611</v>
      </c>
      <c r="EK76">
        <v>-0.84906667172236916</v>
      </c>
      <c r="EL76">
        <v>-2573.5726458175159</v>
      </c>
      <c r="EM76">
        <v>15922.33076923077</v>
      </c>
      <c r="EN76">
        <v>15</v>
      </c>
      <c r="EO76">
        <v>1657775633.5</v>
      </c>
      <c r="EP76" t="s">
        <v>580</v>
      </c>
      <c r="EQ76">
        <v>1657775633.5</v>
      </c>
      <c r="ER76">
        <v>1657696036.5999999</v>
      </c>
      <c r="ES76">
        <v>52</v>
      </c>
      <c r="ET76">
        <v>-0.36</v>
      </c>
      <c r="EU76">
        <v>3.0000000000000001E-3</v>
      </c>
      <c r="EV76">
        <v>16.146999999999998</v>
      </c>
      <c r="EW76">
        <v>1.349</v>
      </c>
      <c r="EX76">
        <v>2000</v>
      </c>
      <c r="EY76">
        <v>19</v>
      </c>
      <c r="EZ76">
        <v>0.13</v>
      </c>
      <c r="FA76">
        <v>0.02</v>
      </c>
      <c r="FB76">
        <v>-23.663135</v>
      </c>
      <c r="FC76">
        <v>-2.1346311444652559</v>
      </c>
      <c r="FD76">
        <v>0.230156586425416</v>
      </c>
      <c r="FE76">
        <v>0</v>
      </c>
      <c r="FF76">
        <v>2.9871075</v>
      </c>
      <c r="FG76">
        <v>-2.951594746717023E-2</v>
      </c>
      <c r="FH76">
        <v>1.3356311756993399E-2</v>
      </c>
      <c r="FI76">
        <v>1</v>
      </c>
      <c r="FJ76">
        <v>1</v>
      </c>
      <c r="FK76">
        <v>2</v>
      </c>
      <c r="FL76" t="s">
        <v>408</v>
      </c>
      <c r="FM76">
        <v>3.17977</v>
      </c>
      <c r="FN76">
        <v>2.7695699999999999</v>
      </c>
      <c r="FO76">
        <v>0.29063499999999998</v>
      </c>
      <c r="FP76">
        <v>0.29513800000000001</v>
      </c>
      <c r="FQ76">
        <v>0.115174</v>
      </c>
      <c r="FR76">
        <v>0.110877</v>
      </c>
      <c r="FS76">
        <v>22394.2</v>
      </c>
      <c r="FT76">
        <v>17514.7</v>
      </c>
      <c r="FU76">
        <v>29624.2</v>
      </c>
      <c r="FV76">
        <v>24288</v>
      </c>
      <c r="FW76">
        <v>33878.400000000001</v>
      </c>
      <c r="FX76">
        <v>31538.400000000001</v>
      </c>
      <c r="FY76">
        <v>42091.3</v>
      </c>
      <c r="FZ76">
        <v>39633.5</v>
      </c>
      <c r="GA76">
        <v>2.18628</v>
      </c>
      <c r="GB76">
        <v>1.9132199999999999</v>
      </c>
      <c r="GC76">
        <v>0.118893</v>
      </c>
      <c r="GD76">
        <v>0</v>
      </c>
      <c r="GE76">
        <v>25.1797</v>
      </c>
      <c r="GF76">
        <v>999.9</v>
      </c>
      <c r="GG76">
        <v>54.1</v>
      </c>
      <c r="GH76">
        <v>33.200000000000003</v>
      </c>
      <c r="GI76">
        <v>27.301500000000001</v>
      </c>
      <c r="GJ76">
        <v>33.962899999999998</v>
      </c>
      <c r="GK76">
        <v>38.529600000000002</v>
      </c>
      <c r="GL76">
        <v>1</v>
      </c>
      <c r="GM76">
        <v>-0.101631</v>
      </c>
      <c r="GN76">
        <v>0.105686</v>
      </c>
      <c r="GO76">
        <v>20.2685</v>
      </c>
      <c r="GP76">
        <v>5.22837</v>
      </c>
      <c r="GQ76">
        <v>11.9078</v>
      </c>
      <c r="GR76">
        <v>4.9648000000000003</v>
      </c>
      <c r="GS76">
        <v>3.2919999999999998</v>
      </c>
      <c r="GT76">
        <v>9999</v>
      </c>
      <c r="GU76">
        <v>9999</v>
      </c>
      <c r="GV76">
        <v>9999</v>
      </c>
      <c r="GW76">
        <v>999.9</v>
      </c>
      <c r="GX76">
        <v>1.87696</v>
      </c>
      <c r="GY76">
        <v>1.8752800000000001</v>
      </c>
      <c r="GZ76">
        <v>1.8739300000000001</v>
      </c>
      <c r="HA76">
        <v>1.8730500000000001</v>
      </c>
      <c r="HB76">
        <v>1.8745799999999999</v>
      </c>
      <c r="HC76">
        <v>1.86951</v>
      </c>
      <c r="HD76">
        <v>1.8737600000000001</v>
      </c>
      <c r="HE76">
        <v>1.8788100000000001</v>
      </c>
      <c r="HF76">
        <v>0</v>
      </c>
      <c r="HG76">
        <v>0</v>
      </c>
      <c r="HH76">
        <v>0</v>
      </c>
      <c r="HI76">
        <v>0</v>
      </c>
      <c r="HJ76" t="s">
        <v>402</v>
      </c>
      <c r="HK76" t="s">
        <v>403</v>
      </c>
      <c r="HL76" t="s">
        <v>404</v>
      </c>
      <c r="HM76" t="s">
        <v>405</v>
      </c>
      <c r="HN76" t="s">
        <v>405</v>
      </c>
      <c r="HO76" t="s">
        <v>404</v>
      </c>
      <c r="HP76">
        <v>0</v>
      </c>
      <c r="HQ76">
        <v>100</v>
      </c>
      <c r="HR76">
        <v>100</v>
      </c>
      <c r="HS76">
        <v>16.146999999999998</v>
      </c>
      <c r="HT76">
        <v>1.7708999999999999</v>
      </c>
      <c r="HU76">
        <v>7.7555781683229617</v>
      </c>
      <c r="HV76">
        <v>1.0206238100444329E-2</v>
      </c>
      <c r="HW76">
        <v>-5.3534552000986537E-6</v>
      </c>
      <c r="HX76">
        <v>1.2259479288304689E-9</v>
      </c>
      <c r="HY76">
        <v>1.770874282529058</v>
      </c>
      <c r="HZ76">
        <v>0</v>
      </c>
      <c r="IA76">
        <v>0</v>
      </c>
      <c r="IB76">
        <v>0</v>
      </c>
      <c r="IC76">
        <v>-1</v>
      </c>
      <c r="ID76">
        <v>1969</v>
      </c>
      <c r="IE76">
        <v>0</v>
      </c>
      <c r="IF76">
        <v>20</v>
      </c>
      <c r="IG76">
        <v>1.3</v>
      </c>
      <c r="IH76">
        <v>1326</v>
      </c>
      <c r="II76">
        <v>3.91479</v>
      </c>
      <c r="IJ76">
        <v>2.34741</v>
      </c>
      <c r="IK76">
        <v>1.42578</v>
      </c>
      <c r="IL76">
        <v>2.2802699999999998</v>
      </c>
      <c r="IM76">
        <v>1.5478499999999999</v>
      </c>
      <c r="IN76">
        <v>2.4011200000000001</v>
      </c>
      <c r="IO76">
        <v>35.3596</v>
      </c>
      <c r="IP76">
        <v>14.3422</v>
      </c>
      <c r="IQ76">
        <v>18</v>
      </c>
      <c r="IR76">
        <v>628.30700000000002</v>
      </c>
      <c r="IS76">
        <v>437.15899999999999</v>
      </c>
      <c r="IT76">
        <v>24.999099999999999</v>
      </c>
      <c r="IU76">
        <v>26.057099999999998</v>
      </c>
      <c r="IV76">
        <v>30.0001</v>
      </c>
      <c r="IW76">
        <v>25.9573</v>
      </c>
      <c r="IX76">
        <v>25.8917</v>
      </c>
      <c r="IY76">
        <v>78.390100000000004</v>
      </c>
      <c r="IZ76">
        <v>25.508400000000002</v>
      </c>
      <c r="JA76">
        <v>80.9238</v>
      </c>
      <c r="JB76">
        <v>25</v>
      </c>
      <c r="JC76">
        <v>2000</v>
      </c>
      <c r="JD76">
        <v>21.0258</v>
      </c>
      <c r="JE76">
        <v>98.204599999999999</v>
      </c>
      <c r="JF76">
        <v>100.828</v>
      </c>
    </row>
    <row r="77" spans="1:266" x14ac:dyDescent="0.2">
      <c r="A77">
        <v>61</v>
      </c>
      <c r="B77">
        <v>1657778662.0999999</v>
      </c>
      <c r="C77">
        <v>12151.099999904631</v>
      </c>
      <c r="D77" t="s">
        <v>581</v>
      </c>
      <c r="E77" t="s">
        <v>582</v>
      </c>
      <c r="F77" t="s">
        <v>394</v>
      </c>
      <c r="H77" t="s">
        <v>538</v>
      </c>
      <c r="I77" t="s">
        <v>583</v>
      </c>
      <c r="J77" t="s">
        <v>584</v>
      </c>
      <c r="K77">
        <v>1657778662.0999999</v>
      </c>
      <c r="L77">
        <f t="shared" si="46"/>
        <v>2.4431520983562035E-3</v>
      </c>
      <c r="M77">
        <f t="shared" si="47"/>
        <v>2.4431520983562036</v>
      </c>
      <c r="N77">
        <f t="shared" si="48"/>
        <v>16.247846720779652</v>
      </c>
      <c r="O77">
        <f t="shared" si="49"/>
        <v>392.98399999999998</v>
      </c>
      <c r="P77">
        <f t="shared" si="50"/>
        <v>246.25832529813439</v>
      </c>
      <c r="Q77">
        <f t="shared" si="51"/>
        <v>24.943323784545637</v>
      </c>
      <c r="R77">
        <f t="shared" si="52"/>
        <v>39.805058944823998</v>
      </c>
      <c r="S77">
        <f t="shared" si="53"/>
        <v>0.19362887581221533</v>
      </c>
      <c r="T77">
        <f t="shared" si="54"/>
        <v>2.1481795268631907</v>
      </c>
      <c r="U77">
        <f t="shared" si="55"/>
        <v>0.18442903495994881</v>
      </c>
      <c r="V77">
        <f t="shared" si="56"/>
        <v>0.11605828270741123</v>
      </c>
      <c r="W77">
        <f t="shared" si="57"/>
        <v>241.73104007524378</v>
      </c>
      <c r="X77">
        <f t="shared" si="58"/>
        <v>28.259819066434499</v>
      </c>
      <c r="Y77">
        <f t="shared" si="59"/>
        <v>28.259819066434499</v>
      </c>
      <c r="Z77">
        <f t="shared" si="60"/>
        <v>3.8526996368232518</v>
      </c>
      <c r="AA77">
        <f t="shared" si="61"/>
        <v>70.470669955203135</v>
      </c>
      <c r="AB77">
        <f t="shared" si="62"/>
        <v>2.5533402069924001</v>
      </c>
      <c r="AC77">
        <f t="shared" si="63"/>
        <v>3.6232665428262707</v>
      </c>
      <c r="AD77">
        <f t="shared" si="64"/>
        <v>1.2993594298308517</v>
      </c>
      <c r="AE77">
        <f t="shared" si="65"/>
        <v>-107.74300753750857</v>
      </c>
      <c r="AF77">
        <f t="shared" si="66"/>
        <v>-121.73288943937229</v>
      </c>
      <c r="AG77">
        <f t="shared" si="67"/>
        <v>-12.319656763903177</v>
      </c>
      <c r="AH77">
        <f t="shared" si="68"/>
        <v>-6.4513665540246734E-2</v>
      </c>
      <c r="AI77">
        <v>0</v>
      </c>
      <c r="AJ77">
        <v>0</v>
      </c>
      <c r="AK77">
        <f t="shared" si="69"/>
        <v>1</v>
      </c>
      <c r="AL77">
        <f t="shared" si="70"/>
        <v>0</v>
      </c>
      <c r="AM77">
        <f t="shared" si="71"/>
        <v>31683.502871684894</v>
      </c>
      <c r="AN77" t="s">
        <v>398</v>
      </c>
      <c r="AO77" t="s">
        <v>398</v>
      </c>
      <c r="AP77">
        <v>0</v>
      </c>
      <c r="AQ77">
        <v>0</v>
      </c>
      <c r="AR77" t="e">
        <f t="shared" si="72"/>
        <v>#DIV/0!</v>
      </c>
      <c r="AS77">
        <v>0</v>
      </c>
      <c r="AT77" t="s">
        <v>398</v>
      </c>
      <c r="AU77" t="s">
        <v>398</v>
      </c>
      <c r="AV77">
        <v>0</v>
      </c>
      <c r="AW77">
        <v>0</v>
      </c>
      <c r="AX77" t="e">
        <f t="shared" si="73"/>
        <v>#DIV/0!</v>
      </c>
      <c r="AY77">
        <v>0.5</v>
      </c>
      <c r="AZ77">
        <f t="shared" si="74"/>
        <v>1261.1775005571212</v>
      </c>
      <c r="BA77">
        <f t="shared" si="75"/>
        <v>16.247846720779652</v>
      </c>
      <c r="BB77" t="e">
        <f t="shared" si="76"/>
        <v>#DIV/0!</v>
      </c>
      <c r="BC77">
        <f t="shared" si="77"/>
        <v>1.2883076897266418E-2</v>
      </c>
      <c r="BD77" t="e">
        <f t="shared" si="78"/>
        <v>#DIV/0!</v>
      </c>
      <c r="BE77" t="e">
        <f t="shared" si="79"/>
        <v>#DIV/0!</v>
      </c>
      <c r="BF77" t="s">
        <v>398</v>
      </c>
      <c r="BG77">
        <v>0</v>
      </c>
      <c r="BH77" t="e">
        <f t="shared" si="80"/>
        <v>#DIV/0!</v>
      </c>
      <c r="BI77" t="e">
        <f t="shared" si="81"/>
        <v>#DIV/0!</v>
      </c>
      <c r="BJ77" t="e">
        <f t="shared" si="82"/>
        <v>#DIV/0!</v>
      </c>
      <c r="BK77" t="e">
        <f t="shared" si="83"/>
        <v>#DIV/0!</v>
      </c>
      <c r="BL77" t="e">
        <f t="shared" si="84"/>
        <v>#DIV/0!</v>
      </c>
      <c r="BM77" t="e">
        <f t="shared" si="85"/>
        <v>#DIV/0!</v>
      </c>
      <c r="BN77" t="e">
        <f t="shared" si="86"/>
        <v>#DIV/0!</v>
      </c>
      <c r="BO77" t="e">
        <f t="shared" si="87"/>
        <v>#DIV/0!</v>
      </c>
      <c r="BP77">
        <v>17</v>
      </c>
      <c r="BQ77">
        <v>300</v>
      </c>
      <c r="BR77">
        <v>300</v>
      </c>
      <c r="BS77">
        <v>300</v>
      </c>
      <c r="BT77">
        <v>10497.5</v>
      </c>
      <c r="BU77">
        <v>824.46</v>
      </c>
      <c r="BV77">
        <v>-7.4040699999999996E-3</v>
      </c>
      <c r="BW77">
        <v>-2.63</v>
      </c>
      <c r="BX77" t="s">
        <v>398</v>
      </c>
      <c r="BY77" t="s">
        <v>398</v>
      </c>
      <c r="BZ77" t="s">
        <v>398</v>
      </c>
      <c r="CA77" t="s">
        <v>398</v>
      </c>
      <c r="CB77" t="s">
        <v>398</v>
      </c>
      <c r="CC77" t="s">
        <v>398</v>
      </c>
      <c r="CD77" t="s">
        <v>398</v>
      </c>
      <c r="CE77" t="s">
        <v>398</v>
      </c>
      <c r="CF77" t="s">
        <v>398</v>
      </c>
      <c r="CG77" t="s">
        <v>398</v>
      </c>
      <c r="CH77">
        <f t="shared" si="88"/>
        <v>1499.96</v>
      </c>
      <c r="CI77">
        <f t="shared" si="89"/>
        <v>1261.1775005571212</v>
      </c>
      <c r="CJ77">
        <f t="shared" si="90"/>
        <v>0.84080742190266489</v>
      </c>
      <c r="CK77">
        <f t="shared" si="91"/>
        <v>0.16115832427214311</v>
      </c>
      <c r="CL77">
        <v>6</v>
      </c>
      <c r="CM77">
        <v>0.5</v>
      </c>
      <c r="CN77" t="s">
        <v>399</v>
      </c>
      <c r="CO77">
        <v>2</v>
      </c>
      <c r="CP77">
        <v>1657778662.0999999</v>
      </c>
      <c r="CQ77">
        <v>392.98399999999998</v>
      </c>
      <c r="CR77">
        <v>410.185</v>
      </c>
      <c r="CS77">
        <v>25.208400000000001</v>
      </c>
      <c r="CT77">
        <v>22.8278</v>
      </c>
      <c r="CU77">
        <v>382.36599999999999</v>
      </c>
      <c r="CV77">
        <v>23.4376</v>
      </c>
      <c r="CW77">
        <v>600.24300000000005</v>
      </c>
      <c r="CX77">
        <v>101.18899999999999</v>
      </c>
      <c r="CY77">
        <v>0.100261</v>
      </c>
      <c r="CZ77">
        <v>27.2087</v>
      </c>
      <c r="DA77">
        <v>27.625299999999999</v>
      </c>
      <c r="DB77">
        <v>999.9</v>
      </c>
      <c r="DC77">
        <v>0</v>
      </c>
      <c r="DD77">
        <v>0</v>
      </c>
      <c r="DE77">
        <v>6000</v>
      </c>
      <c r="DF77">
        <v>0</v>
      </c>
      <c r="DG77">
        <v>2087.2600000000002</v>
      </c>
      <c r="DH77">
        <v>-17.183499999999999</v>
      </c>
      <c r="DI77">
        <v>403.16500000000002</v>
      </c>
      <c r="DJ77">
        <v>419.76799999999997</v>
      </c>
      <c r="DK77">
        <v>2.38062</v>
      </c>
      <c r="DL77">
        <v>410.185</v>
      </c>
      <c r="DM77">
        <v>22.8278</v>
      </c>
      <c r="DN77">
        <v>2.5508299999999999</v>
      </c>
      <c r="DO77">
        <v>2.30993</v>
      </c>
      <c r="DP77">
        <v>21.354500000000002</v>
      </c>
      <c r="DQ77">
        <v>19.745799999999999</v>
      </c>
      <c r="DR77">
        <v>1499.96</v>
      </c>
      <c r="DS77">
        <v>0.97299599999999997</v>
      </c>
      <c r="DT77">
        <v>2.7003699999999999E-2</v>
      </c>
      <c r="DU77">
        <v>0</v>
      </c>
      <c r="DV77">
        <v>729.73500000000001</v>
      </c>
      <c r="DW77">
        <v>4.9993100000000004</v>
      </c>
      <c r="DX77">
        <v>17726.400000000001</v>
      </c>
      <c r="DY77">
        <v>13258.9</v>
      </c>
      <c r="DZ77">
        <v>36.436999999999998</v>
      </c>
      <c r="EA77">
        <v>38.436999999999998</v>
      </c>
      <c r="EB77">
        <v>36.811999999999998</v>
      </c>
      <c r="EC77">
        <v>37.625</v>
      </c>
      <c r="ED77">
        <v>38.061999999999998</v>
      </c>
      <c r="EE77">
        <v>1454.59</v>
      </c>
      <c r="EF77">
        <v>40.369999999999997</v>
      </c>
      <c r="EG77">
        <v>0</v>
      </c>
      <c r="EH77">
        <v>2943.5</v>
      </c>
      <c r="EI77">
        <v>0</v>
      </c>
      <c r="EJ77">
        <v>728.9538399999999</v>
      </c>
      <c r="EK77">
        <v>3.8250000073662092</v>
      </c>
      <c r="EL77">
        <v>-534.31538522545281</v>
      </c>
      <c r="EM77">
        <v>17766.227999999999</v>
      </c>
      <c r="EN77">
        <v>15</v>
      </c>
      <c r="EO77">
        <v>1657778680.0999999</v>
      </c>
      <c r="EP77" t="s">
        <v>585</v>
      </c>
      <c r="EQ77">
        <v>1657778680.0999999</v>
      </c>
      <c r="ER77">
        <v>1657696036.5999999</v>
      </c>
      <c r="ES77">
        <v>53</v>
      </c>
      <c r="ET77">
        <v>-0.13200000000000001</v>
      </c>
      <c r="EU77">
        <v>3.0000000000000001E-3</v>
      </c>
      <c r="EV77">
        <v>10.618</v>
      </c>
      <c r="EW77">
        <v>1.349</v>
      </c>
      <c r="EX77">
        <v>411</v>
      </c>
      <c r="EY77">
        <v>19</v>
      </c>
      <c r="EZ77">
        <v>0.12</v>
      </c>
      <c r="FA77">
        <v>0.02</v>
      </c>
      <c r="FB77">
        <v>-17.137907317073171</v>
      </c>
      <c r="FC77">
        <v>-0.41307595818816489</v>
      </c>
      <c r="FD77">
        <v>5.2573838389885358E-2</v>
      </c>
      <c r="FE77">
        <v>0</v>
      </c>
      <c r="FF77">
        <v>2.4051629268292678</v>
      </c>
      <c r="FG77">
        <v>-0.16552787456445611</v>
      </c>
      <c r="FH77">
        <v>1.6395182404225241E-2</v>
      </c>
      <c r="FI77">
        <v>1</v>
      </c>
      <c r="FJ77">
        <v>1</v>
      </c>
      <c r="FK77">
        <v>2</v>
      </c>
      <c r="FL77" t="s">
        <v>408</v>
      </c>
      <c r="FM77">
        <v>3.17821</v>
      </c>
      <c r="FN77">
        <v>2.7694800000000002</v>
      </c>
      <c r="FO77">
        <v>9.7861000000000004E-2</v>
      </c>
      <c r="FP77">
        <v>0.10381600000000001</v>
      </c>
      <c r="FQ77">
        <v>0.119295</v>
      </c>
      <c r="FR77">
        <v>0.117141</v>
      </c>
      <c r="FS77">
        <v>28395.1</v>
      </c>
      <c r="FT77">
        <v>22215.599999999999</v>
      </c>
      <c r="FU77">
        <v>29548.1</v>
      </c>
      <c r="FV77">
        <v>24239.9</v>
      </c>
      <c r="FW77">
        <v>33602.9</v>
      </c>
      <c r="FX77">
        <v>31247.4</v>
      </c>
      <c r="FY77">
        <v>41954.6</v>
      </c>
      <c r="FZ77">
        <v>39557.599999999999</v>
      </c>
      <c r="GA77">
        <v>2.1745800000000002</v>
      </c>
      <c r="GB77">
        <v>1.9077</v>
      </c>
      <c r="GC77">
        <v>0.113748</v>
      </c>
      <c r="GD77">
        <v>0</v>
      </c>
      <c r="GE77">
        <v>25.764099999999999</v>
      </c>
      <c r="GF77">
        <v>999.9</v>
      </c>
      <c r="GG77">
        <v>62.9</v>
      </c>
      <c r="GH77">
        <v>31.4</v>
      </c>
      <c r="GI77">
        <v>28.689499999999999</v>
      </c>
      <c r="GJ77">
        <v>33.774700000000003</v>
      </c>
      <c r="GK77">
        <v>37.956699999999998</v>
      </c>
      <c r="GL77">
        <v>1</v>
      </c>
      <c r="GM77">
        <v>-5.0838400000000001E-3</v>
      </c>
      <c r="GN77">
        <v>0.71705300000000005</v>
      </c>
      <c r="GO77">
        <v>20.264600000000002</v>
      </c>
      <c r="GP77">
        <v>5.2234299999999996</v>
      </c>
      <c r="GQ77">
        <v>11.908099999999999</v>
      </c>
      <c r="GR77">
        <v>4.9649999999999999</v>
      </c>
      <c r="GS77">
        <v>3.2919999999999998</v>
      </c>
      <c r="GT77">
        <v>9999</v>
      </c>
      <c r="GU77">
        <v>9999</v>
      </c>
      <c r="GV77">
        <v>9999</v>
      </c>
      <c r="GW77">
        <v>999.9</v>
      </c>
      <c r="GX77">
        <v>1.87683</v>
      </c>
      <c r="GY77">
        <v>1.8751800000000001</v>
      </c>
      <c r="GZ77">
        <v>1.87378</v>
      </c>
      <c r="HA77">
        <v>1.8730199999999999</v>
      </c>
      <c r="HB77">
        <v>1.8745400000000001</v>
      </c>
      <c r="HC77">
        <v>1.86948</v>
      </c>
      <c r="HD77">
        <v>1.8736600000000001</v>
      </c>
      <c r="HE77">
        <v>1.8788100000000001</v>
      </c>
      <c r="HF77">
        <v>0</v>
      </c>
      <c r="HG77">
        <v>0</v>
      </c>
      <c r="HH77">
        <v>0</v>
      </c>
      <c r="HI77">
        <v>0</v>
      </c>
      <c r="HJ77" t="s">
        <v>402</v>
      </c>
      <c r="HK77" t="s">
        <v>403</v>
      </c>
      <c r="HL77" t="s">
        <v>404</v>
      </c>
      <c r="HM77" t="s">
        <v>405</v>
      </c>
      <c r="HN77" t="s">
        <v>405</v>
      </c>
      <c r="HO77" t="s">
        <v>404</v>
      </c>
      <c r="HP77">
        <v>0</v>
      </c>
      <c r="HQ77">
        <v>100</v>
      </c>
      <c r="HR77">
        <v>100</v>
      </c>
      <c r="HS77">
        <v>10.618</v>
      </c>
      <c r="HT77">
        <v>1.7707999999999999</v>
      </c>
      <c r="HU77">
        <v>7.4470089688924679</v>
      </c>
      <c r="HV77">
        <v>1.0206238100444329E-2</v>
      </c>
      <c r="HW77">
        <v>-5.3534552000986537E-6</v>
      </c>
      <c r="HX77">
        <v>1.2259479288304689E-9</v>
      </c>
      <c r="HY77">
        <v>1.770874282529058</v>
      </c>
      <c r="HZ77">
        <v>0</v>
      </c>
      <c r="IA77">
        <v>0</v>
      </c>
      <c r="IB77">
        <v>0</v>
      </c>
      <c r="IC77">
        <v>-1</v>
      </c>
      <c r="ID77">
        <v>1969</v>
      </c>
      <c r="IE77">
        <v>0</v>
      </c>
      <c r="IF77">
        <v>20</v>
      </c>
      <c r="IG77">
        <v>50.5</v>
      </c>
      <c r="IH77">
        <v>1377.1</v>
      </c>
      <c r="II77">
        <v>1.02295</v>
      </c>
      <c r="IJ77">
        <v>2.4023400000000001</v>
      </c>
      <c r="IK77">
        <v>1.42578</v>
      </c>
      <c r="IL77">
        <v>2.2851599999999999</v>
      </c>
      <c r="IM77">
        <v>1.5478499999999999</v>
      </c>
      <c r="IN77">
        <v>2.2949199999999998</v>
      </c>
      <c r="IO77">
        <v>33.692999999999998</v>
      </c>
      <c r="IP77">
        <v>13.991899999999999</v>
      </c>
      <c r="IQ77">
        <v>18</v>
      </c>
      <c r="IR77">
        <v>631.26199999999994</v>
      </c>
      <c r="IS77">
        <v>442.27</v>
      </c>
      <c r="IT77">
        <v>25</v>
      </c>
      <c r="IU77">
        <v>27.1858</v>
      </c>
      <c r="IV77">
        <v>30.000299999999999</v>
      </c>
      <c r="IW77">
        <v>27.027200000000001</v>
      </c>
      <c r="IX77">
        <v>26.959900000000001</v>
      </c>
      <c r="IY77">
        <v>20.497399999999999</v>
      </c>
      <c r="IZ77">
        <v>29.2042</v>
      </c>
      <c r="JA77">
        <v>99.617900000000006</v>
      </c>
      <c r="JB77">
        <v>25</v>
      </c>
      <c r="JC77">
        <v>410</v>
      </c>
      <c r="JD77">
        <v>22.7989</v>
      </c>
      <c r="JE77">
        <v>97.913300000000007</v>
      </c>
      <c r="JF77">
        <v>100.633</v>
      </c>
    </row>
    <row r="78" spans="1:266" x14ac:dyDescent="0.2">
      <c r="A78">
        <v>62</v>
      </c>
      <c r="B78">
        <v>1657778836.5999999</v>
      </c>
      <c r="C78">
        <v>12325.599999904631</v>
      </c>
      <c r="D78" t="s">
        <v>586</v>
      </c>
      <c r="E78" t="s">
        <v>587</v>
      </c>
      <c r="F78" t="s">
        <v>394</v>
      </c>
      <c r="H78" t="s">
        <v>538</v>
      </c>
      <c r="I78" t="s">
        <v>583</v>
      </c>
      <c r="J78" t="s">
        <v>584</v>
      </c>
      <c r="K78">
        <v>1657778836.5999999</v>
      </c>
      <c r="L78">
        <f t="shared" si="46"/>
        <v>2.6893800514620789E-3</v>
      </c>
      <c r="M78">
        <f t="shared" si="47"/>
        <v>2.6893800514620789</v>
      </c>
      <c r="N78">
        <f t="shared" si="48"/>
        <v>16.314101595356131</v>
      </c>
      <c r="O78">
        <f t="shared" si="49"/>
        <v>382.49200000000002</v>
      </c>
      <c r="P78">
        <f t="shared" si="50"/>
        <v>248.57606751017599</v>
      </c>
      <c r="Q78">
        <f t="shared" si="51"/>
        <v>25.181519761612353</v>
      </c>
      <c r="R78">
        <f t="shared" si="52"/>
        <v>38.747615380408</v>
      </c>
      <c r="S78">
        <f t="shared" si="53"/>
        <v>0.21477604674369843</v>
      </c>
      <c r="T78">
        <f t="shared" si="54"/>
        <v>2.1475223866670961</v>
      </c>
      <c r="U78">
        <f t="shared" si="55"/>
        <v>0.20351644706960345</v>
      </c>
      <c r="V78">
        <f t="shared" si="56"/>
        <v>0.12816019880680421</v>
      </c>
      <c r="W78">
        <f t="shared" si="57"/>
        <v>241.73058599999999</v>
      </c>
      <c r="X78">
        <f t="shared" si="58"/>
        <v>28.341451971837476</v>
      </c>
      <c r="Y78">
        <f t="shared" si="59"/>
        <v>28.341451971837476</v>
      </c>
      <c r="Z78">
        <f t="shared" si="60"/>
        <v>3.8710369021909226</v>
      </c>
      <c r="AA78">
        <f t="shared" si="61"/>
        <v>70.376237670855019</v>
      </c>
      <c r="AB78">
        <f t="shared" si="62"/>
        <v>2.5749519258542</v>
      </c>
      <c r="AC78">
        <f t="shared" si="63"/>
        <v>3.6588371459939064</v>
      </c>
      <c r="AD78">
        <f t="shared" si="64"/>
        <v>1.2960849763367226</v>
      </c>
      <c r="AE78">
        <f t="shared" si="65"/>
        <v>-118.60166026947768</v>
      </c>
      <c r="AF78">
        <f t="shared" si="66"/>
        <v>-111.84681835027705</v>
      </c>
      <c r="AG78">
        <f t="shared" si="67"/>
        <v>-11.336651575407632</v>
      </c>
      <c r="AH78">
        <f t="shared" si="68"/>
        <v>-5.4544195162378628E-2</v>
      </c>
      <c r="AI78">
        <v>0</v>
      </c>
      <c r="AJ78">
        <v>0</v>
      </c>
      <c r="AK78">
        <f t="shared" si="69"/>
        <v>1</v>
      </c>
      <c r="AL78">
        <f t="shared" si="70"/>
        <v>0</v>
      </c>
      <c r="AM78">
        <f t="shared" si="71"/>
        <v>31648.618404534758</v>
      </c>
      <c r="AN78" t="s">
        <v>398</v>
      </c>
      <c r="AO78" t="s">
        <v>398</v>
      </c>
      <c r="AP78">
        <v>0</v>
      </c>
      <c r="AQ78">
        <v>0</v>
      </c>
      <c r="AR78" t="e">
        <f t="shared" si="72"/>
        <v>#DIV/0!</v>
      </c>
      <c r="AS78">
        <v>0</v>
      </c>
      <c r="AT78" t="s">
        <v>398</v>
      </c>
      <c r="AU78" t="s">
        <v>398</v>
      </c>
      <c r="AV78">
        <v>0</v>
      </c>
      <c r="AW78">
        <v>0</v>
      </c>
      <c r="AX78" t="e">
        <f t="shared" si="73"/>
        <v>#DIV/0!</v>
      </c>
      <c r="AY78">
        <v>0.5</v>
      </c>
      <c r="AZ78">
        <f t="shared" si="74"/>
        <v>1261.1394</v>
      </c>
      <c r="BA78">
        <f t="shared" si="75"/>
        <v>16.314101595356131</v>
      </c>
      <c r="BB78" t="e">
        <f t="shared" si="76"/>
        <v>#DIV/0!</v>
      </c>
      <c r="BC78">
        <f t="shared" si="77"/>
        <v>1.2936001837192726E-2</v>
      </c>
      <c r="BD78" t="e">
        <f t="shared" si="78"/>
        <v>#DIV/0!</v>
      </c>
      <c r="BE78" t="e">
        <f t="shared" si="79"/>
        <v>#DIV/0!</v>
      </c>
      <c r="BF78" t="s">
        <v>398</v>
      </c>
      <c r="BG78">
        <v>0</v>
      </c>
      <c r="BH78" t="e">
        <f t="shared" si="80"/>
        <v>#DIV/0!</v>
      </c>
      <c r="BI78" t="e">
        <f t="shared" si="81"/>
        <v>#DIV/0!</v>
      </c>
      <c r="BJ78" t="e">
        <f t="shared" si="82"/>
        <v>#DIV/0!</v>
      </c>
      <c r="BK78" t="e">
        <f t="shared" si="83"/>
        <v>#DIV/0!</v>
      </c>
      <c r="BL78" t="e">
        <f t="shared" si="84"/>
        <v>#DIV/0!</v>
      </c>
      <c r="BM78" t="e">
        <f t="shared" si="85"/>
        <v>#DIV/0!</v>
      </c>
      <c r="BN78" t="e">
        <f t="shared" si="86"/>
        <v>#DIV/0!</v>
      </c>
      <c r="BO78" t="e">
        <f t="shared" si="87"/>
        <v>#DIV/0!</v>
      </c>
      <c r="BP78">
        <v>17</v>
      </c>
      <c r="BQ78">
        <v>300</v>
      </c>
      <c r="BR78">
        <v>300</v>
      </c>
      <c r="BS78">
        <v>300</v>
      </c>
      <c r="BT78">
        <v>10497.5</v>
      </c>
      <c r="BU78">
        <v>824.46</v>
      </c>
      <c r="BV78">
        <v>-7.4040699999999996E-3</v>
      </c>
      <c r="BW78">
        <v>-2.63</v>
      </c>
      <c r="BX78" t="s">
        <v>398</v>
      </c>
      <c r="BY78" t="s">
        <v>398</v>
      </c>
      <c r="BZ78" t="s">
        <v>398</v>
      </c>
      <c r="CA78" t="s">
        <v>398</v>
      </c>
      <c r="CB78" t="s">
        <v>398</v>
      </c>
      <c r="CC78" t="s">
        <v>398</v>
      </c>
      <c r="CD78" t="s">
        <v>398</v>
      </c>
      <c r="CE78" t="s">
        <v>398</v>
      </c>
      <c r="CF78" t="s">
        <v>398</v>
      </c>
      <c r="CG78" t="s">
        <v>398</v>
      </c>
      <c r="CH78">
        <f t="shared" si="88"/>
        <v>1499.91</v>
      </c>
      <c r="CI78">
        <f t="shared" si="89"/>
        <v>1261.1394</v>
      </c>
      <c r="CJ78">
        <f t="shared" si="90"/>
        <v>0.84081004860291608</v>
      </c>
      <c r="CK78">
        <f t="shared" si="91"/>
        <v>0.16116339380362821</v>
      </c>
      <c r="CL78">
        <v>6</v>
      </c>
      <c r="CM78">
        <v>0.5</v>
      </c>
      <c r="CN78" t="s">
        <v>399</v>
      </c>
      <c r="CO78">
        <v>2</v>
      </c>
      <c r="CP78">
        <v>1657778836.5999999</v>
      </c>
      <c r="CQ78">
        <v>382.49200000000002</v>
      </c>
      <c r="CR78">
        <v>399.83</v>
      </c>
      <c r="CS78">
        <v>25.418299999999999</v>
      </c>
      <c r="CT78">
        <v>22.797999999999998</v>
      </c>
      <c r="CU78">
        <v>372.05799999999999</v>
      </c>
      <c r="CV78">
        <v>23.647400000000001</v>
      </c>
      <c r="CW78">
        <v>600.16499999999996</v>
      </c>
      <c r="CX78">
        <v>101.203</v>
      </c>
      <c r="CY78">
        <v>0.100074</v>
      </c>
      <c r="CZ78">
        <v>27.375399999999999</v>
      </c>
      <c r="DA78">
        <v>27.9328</v>
      </c>
      <c r="DB78">
        <v>999.9</v>
      </c>
      <c r="DC78">
        <v>0</v>
      </c>
      <c r="DD78">
        <v>0</v>
      </c>
      <c r="DE78">
        <v>5996.25</v>
      </c>
      <c r="DF78">
        <v>0</v>
      </c>
      <c r="DG78">
        <v>2084.0100000000002</v>
      </c>
      <c r="DH78">
        <v>-17.337599999999998</v>
      </c>
      <c r="DI78">
        <v>392.46800000000002</v>
      </c>
      <c r="DJ78">
        <v>409.15800000000002</v>
      </c>
      <c r="DK78">
        <v>2.62033</v>
      </c>
      <c r="DL78">
        <v>399.83</v>
      </c>
      <c r="DM78">
        <v>22.797999999999998</v>
      </c>
      <c r="DN78">
        <v>2.5724100000000001</v>
      </c>
      <c r="DO78">
        <v>2.30722</v>
      </c>
      <c r="DP78">
        <v>21.492000000000001</v>
      </c>
      <c r="DQ78">
        <v>19.726900000000001</v>
      </c>
      <c r="DR78">
        <v>1499.91</v>
      </c>
      <c r="DS78">
        <v>0.97299599999999997</v>
      </c>
      <c r="DT78">
        <v>2.7003800000000001E-2</v>
      </c>
      <c r="DU78">
        <v>0</v>
      </c>
      <c r="DV78">
        <v>2.4496000000000002</v>
      </c>
      <c r="DW78">
        <v>0</v>
      </c>
      <c r="DX78">
        <v>17639</v>
      </c>
      <c r="DY78">
        <v>13302.7</v>
      </c>
      <c r="DZ78">
        <v>36.061999999999998</v>
      </c>
      <c r="EA78">
        <v>38.375</v>
      </c>
      <c r="EB78">
        <v>36.5</v>
      </c>
      <c r="EC78">
        <v>37.186999999999998</v>
      </c>
      <c r="ED78">
        <v>36.436999999999998</v>
      </c>
      <c r="EE78">
        <v>1459.41</v>
      </c>
      <c r="EF78">
        <v>40.5</v>
      </c>
      <c r="EG78">
        <v>0</v>
      </c>
      <c r="EH78">
        <v>3118.099999904633</v>
      </c>
      <c r="EI78">
        <v>0</v>
      </c>
      <c r="EJ78">
        <v>2.2791461538461539</v>
      </c>
      <c r="EK78">
        <v>-2.0355549392507871E-2</v>
      </c>
      <c r="EL78">
        <v>-11.709400797542679</v>
      </c>
      <c r="EM78">
        <v>17576.45</v>
      </c>
      <c r="EN78">
        <v>15</v>
      </c>
      <c r="EO78">
        <v>1657778680.0999999</v>
      </c>
      <c r="EP78" t="s">
        <v>585</v>
      </c>
      <c r="EQ78">
        <v>1657778680.0999999</v>
      </c>
      <c r="ER78">
        <v>1657696036.5999999</v>
      </c>
      <c r="ES78">
        <v>53</v>
      </c>
      <c r="ET78">
        <v>-0.13200000000000001</v>
      </c>
      <c r="EU78">
        <v>3.0000000000000001E-3</v>
      </c>
      <c r="EV78">
        <v>10.618</v>
      </c>
      <c r="EW78">
        <v>1.349</v>
      </c>
      <c r="EX78">
        <v>411</v>
      </c>
      <c r="EY78">
        <v>19</v>
      </c>
      <c r="EZ78">
        <v>0.12</v>
      </c>
      <c r="FA78">
        <v>0.02</v>
      </c>
      <c r="FB78">
        <v>-17.351407500000001</v>
      </c>
      <c r="FC78">
        <v>0.23213921200756249</v>
      </c>
      <c r="FD78">
        <v>4.7217191718165623E-2</v>
      </c>
      <c r="FE78">
        <v>0</v>
      </c>
      <c r="FF78">
        <v>2.642907249999999</v>
      </c>
      <c r="FG78">
        <v>-6.3378236397842796E-3</v>
      </c>
      <c r="FH78">
        <v>2.3596175324350769E-2</v>
      </c>
      <c r="FI78">
        <v>1</v>
      </c>
      <c r="FJ78">
        <v>1</v>
      </c>
      <c r="FK78">
        <v>2</v>
      </c>
      <c r="FL78" t="s">
        <v>408</v>
      </c>
      <c r="FM78">
        <v>3.17781</v>
      </c>
      <c r="FN78">
        <v>2.7692700000000001</v>
      </c>
      <c r="FO78">
        <v>9.5769000000000007E-2</v>
      </c>
      <c r="FP78">
        <v>0.101767</v>
      </c>
      <c r="FQ78">
        <v>0.120003</v>
      </c>
      <c r="FR78">
        <v>0.116997</v>
      </c>
      <c r="FS78">
        <v>28448</v>
      </c>
      <c r="FT78">
        <v>22258.3</v>
      </c>
      <c r="FU78">
        <v>29535.7</v>
      </c>
      <c r="FV78">
        <v>24231.9</v>
      </c>
      <c r="FW78">
        <v>33559.9</v>
      </c>
      <c r="FX78">
        <v>31242.5</v>
      </c>
      <c r="FY78">
        <v>41934.699999999997</v>
      </c>
      <c r="FZ78">
        <v>39544.400000000001</v>
      </c>
      <c r="GA78">
        <v>2.1732200000000002</v>
      </c>
      <c r="GB78">
        <v>1.90178</v>
      </c>
      <c r="GC78">
        <v>9.9241700000000002E-2</v>
      </c>
      <c r="GD78">
        <v>0</v>
      </c>
      <c r="GE78">
        <v>26.310099999999998</v>
      </c>
      <c r="GF78">
        <v>999.9</v>
      </c>
      <c r="GG78">
        <v>64.400000000000006</v>
      </c>
      <c r="GH78">
        <v>31.7</v>
      </c>
      <c r="GI78">
        <v>29.8733</v>
      </c>
      <c r="GJ78">
        <v>33.594700000000003</v>
      </c>
      <c r="GK78">
        <v>37.920699999999997</v>
      </c>
      <c r="GL78">
        <v>1</v>
      </c>
      <c r="GM78">
        <v>1.1877499999999999E-2</v>
      </c>
      <c r="GN78">
        <v>0.88728799999999997</v>
      </c>
      <c r="GO78">
        <v>20.266100000000002</v>
      </c>
      <c r="GP78">
        <v>5.2285199999999996</v>
      </c>
      <c r="GQ78">
        <v>11.908099999999999</v>
      </c>
      <c r="GR78">
        <v>4.9642499999999998</v>
      </c>
      <c r="GS78">
        <v>3.2919999999999998</v>
      </c>
      <c r="GT78">
        <v>9999</v>
      </c>
      <c r="GU78">
        <v>9999</v>
      </c>
      <c r="GV78">
        <v>9999</v>
      </c>
      <c r="GW78">
        <v>999.9</v>
      </c>
      <c r="GX78">
        <v>1.8769400000000001</v>
      </c>
      <c r="GY78">
        <v>1.87527</v>
      </c>
      <c r="GZ78">
        <v>1.87385</v>
      </c>
      <c r="HA78">
        <v>1.8730199999999999</v>
      </c>
      <c r="HB78">
        <v>1.87456</v>
      </c>
      <c r="HC78">
        <v>1.86951</v>
      </c>
      <c r="HD78">
        <v>1.8737600000000001</v>
      </c>
      <c r="HE78">
        <v>1.8788100000000001</v>
      </c>
      <c r="HF78">
        <v>0</v>
      </c>
      <c r="HG78">
        <v>0</v>
      </c>
      <c r="HH78">
        <v>0</v>
      </c>
      <c r="HI78">
        <v>0</v>
      </c>
      <c r="HJ78" t="s">
        <v>402</v>
      </c>
      <c r="HK78" t="s">
        <v>403</v>
      </c>
      <c r="HL78" t="s">
        <v>404</v>
      </c>
      <c r="HM78" t="s">
        <v>405</v>
      </c>
      <c r="HN78" t="s">
        <v>405</v>
      </c>
      <c r="HO78" t="s">
        <v>404</v>
      </c>
      <c r="HP78">
        <v>0</v>
      </c>
      <c r="HQ78">
        <v>100</v>
      </c>
      <c r="HR78">
        <v>100</v>
      </c>
      <c r="HS78">
        <v>10.433999999999999</v>
      </c>
      <c r="HT78">
        <v>1.7708999999999999</v>
      </c>
      <c r="HU78">
        <v>7.3147360014903411</v>
      </c>
      <c r="HV78">
        <v>1.0206238100444329E-2</v>
      </c>
      <c r="HW78">
        <v>-5.3534552000986537E-6</v>
      </c>
      <c r="HX78">
        <v>1.2259479288304689E-9</v>
      </c>
      <c r="HY78">
        <v>1.770874282529058</v>
      </c>
      <c r="HZ78">
        <v>0</v>
      </c>
      <c r="IA78">
        <v>0</v>
      </c>
      <c r="IB78">
        <v>0</v>
      </c>
      <c r="IC78">
        <v>-1</v>
      </c>
      <c r="ID78">
        <v>1969</v>
      </c>
      <c r="IE78">
        <v>0</v>
      </c>
      <c r="IF78">
        <v>20</v>
      </c>
      <c r="IG78">
        <v>2.6</v>
      </c>
      <c r="IH78">
        <v>1380</v>
      </c>
      <c r="II78">
        <v>1.0022</v>
      </c>
      <c r="IJ78">
        <v>2.4108900000000002</v>
      </c>
      <c r="IK78">
        <v>1.42578</v>
      </c>
      <c r="IL78">
        <v>2.2827099999999998</v>
      </c>
      <c r="IM78">
        <v>1.5478499999999999</v>
      </c>
      <c r="IN78">
        <v>2.2827099999999998</v>
      </c>
      <c r="IO78">
        <v>34.372500000000002</v>
      </c>
      <c r="IP78">
        <v>13.974399999999999</v>
      </c>
      <c r="IQ78">
        <v>18</v>
      </c>
      <c r="IR78">
        <v>632.28899999999999</v>
      </c>
      <c r="IS78">
        <v>440.32900000000001</v>
      </c>
      <c r="IT78">
        <v>25.000599999999999</v>
      </c>
      <c r="IU78">
        <v>27.3766</v>
      </c>
      <c r="IV78">
        <v>30.000699999999998</v>
      </c>
      <c r="IW78">
        <v>27.216200000000001</v>
      </c>
      <c r="IX78">
        <v>27.156700000000001</v>
      </c>
      <c r="IY78">
        <v>20.083600000000001</v>
      </c>
      <c r="IZ78">
        <v>29.956600000000002</v>
      </c>
      <c r="JA78">
        <v>97.378799999999998</v>
      </c>
      <c r="JB78">
        <v>25</v>
      </c>
      <c r="JC78">
        <v>400</v>
      </c>
      <c r="JD78">
        <v>22.834800000000001</v>
      </c>
      <c r="JE78">
        <v>97.869100000000003</v>
      </c>
      <c r="JF78">
        <v>100.599</v>
      </c>
    </row>
    <row r="79" spans="1:266" x14ac:dyDescent="0.2">
      <c r="A79">
        <v>63</v>
      </c>
      <c r="B79">
        <v>1657778912.5</v>
      </c>
      <c r="C79">
        <v>12401.5</v>
      </c>
      <c r="D79" t="s">
        <v>588</v>
      </c>
      <c r="E79" t="s">
        <v>589</v>
      </c>
      <c r="F79" t="s">
        <v>394</v>
      </c>
      <c r="H79" t="s">
        <v>538</v>
      </c>
      <c r="I79" t="s">
        <v>583</v>
      </c>
      <c r="J79" t="s">
        <v>584</v>
      </c>
      <c r="K79">
        <v>1657778912.5</v>
      </c>
      <c r="L79">
        <f t="shared" si="46"/>
        <v>2.9773157917837808E-3</v>
      </c>
      <c r="M79">
        <f t="shared" si="47"/>
        <v>2.9773157917837807</v>
      </c>
      <c r="N79">
        <f t="shared" si="48"/>
        <v>11.790790646266565</v>
      </c>
      <c r="O79">
        <f t="shared" si="49"/>
        <v>287.10500000000002</v>
      </c>
      <c r="P79">
        <f t="shared" si="50"/>
        <v>199.70835816293231</v>
      </c>
      <c r="Q79">
        <f t="shared" si="51"/>
        <v>20.231059401729979</v>
      </c>
      <c r="R79">
        <f t="shared" si="52"/>
        <v>29.084602982890004</v>
      </c>
      <c r="S79">
        <f t="shared" si="53"/>
        <v>0.24133978527882902</v>
      </c>
      <c r="T79">
        <f t="shared" si="54"/>
        <v>2.1447080929406779</v>
      </c>
      <c r="U79">
        <f t="shared" si="55"/>
        <v>0.22720367034871455</v>
      </c>
      <c r="V79">
        <f t="shared" si="56"/>
        <v>0.14320331917390955</v>
      </c>
      <c r="W79">
        <f t="shared" si="57"/>
        <v>241.764681</v>
      </c>
      <c r="X79">
        <f t="shared" si="58"/>
        <v>28.050279364002776</v>
      </c>
      <c r="Y79">
        <f t="shared" si="59"/>
        <v>28.050279364002776</v>
      </c>
      <c r="Z79">
        <f t="shared" si="60"/>
        <v>3.8059770206916377</v>
      </c>
      <c r="AA79">
        <f t="shared" si="61"/>
        <v>69.656001775602377</v>
      </c>
      <c r="AB79">
        <f t="shared" si="62"/>
        <v>2.5199328333536002</v>
      </c>
      <c r="AC79">
        <f t="shared" si="63"/>
        <v>3.6176822802313477</v>
      </c>
      <c r="AD79">
        <f t="shared" si="64"/>
        <v>1.2860441873380375</v>
      </c>
      <c r="AE79">
        <f t="shared" si="65"/>
        <v>-131.29962641766474</v>
      </c>
      <c r="AF79">
        <f t="shared" si="66"/>
        <v>-100.34898775152061</v>
      </c>
      <c r="AG79">
        <f t="shared" si="67"/>
        <v>-10.160022405653967</v>
      </c>
      <c r="AH79">
        <f t="shared" si="68"/>
        <v>-4.3955574839316114E-2</v>
      </c>
      <c r="AI79">
        <v>0</v>
      </c>
      <c r="AJ79">
        <v>0</v>
      </c>
      <c r="AK79">
        <f t="shared" si="69"/>
        <v>1</v>
      </c>
      <c r="AL79">
        <f t="shared" si="70"/>
        <v>0</v>
      </c>
      <c r="AM79">
        <f t="shared" si="71"/>
        <v>31596.628153511527</v>
      </c>
      <c r="AN79" t="s">
        <v>398</v>
      </c>
      <c r="AO79" t="s">
        <v>398</v>
      </c>
      <c r="AP79">
        <v>0</v>
      </c>
      <c r="AQ79">
        <v>0</v>
      </c>
      <c r="AR79" t="e">
        <f t="shared" si="72"/>
        <v>#DIV/0!</v>
      </c>
      <c r="AS79">
        <v>0</v>
      </c>
      <c r="AT79" t="s">
        <v>398</v>
      </c>
      <c r="AU79" t="s">
        <v>398</v>
      </c>
      <c r="AV79">
        <v>0</v>
      </c>
      <c r="AW79">
        <v>0</v>
      </c>
      <c r="AX79" t="e">
        <f t="shared" si="73"/>
        <v>#DIV/0!</v>
      </c>
      <c r="AY79">
        <v>0.5</v>
      </c>
      <c r="AZ79">
        <f t="shared" si="74"/>
        <v>1261.3161</v>
      </c>
      <c r="BA79">
        <f t="shared" si="75"/>
        <v>11.790790646266565</v>
      </c>
      <c r="BB79" t="e">
        <f t="shared" si="76"/>
        <v>#DIV/0!</v>
      </c>
      <c r="BC79">
        <f t="shared" si="77"/>
        <v>9.3480061391958483E-3</v>
      </c>
      <c r="BD79" t="e">
        <f t="shared" si="78"/>
        <v>#DIV/0!</v>
      </c>
      <c r="BE79" t="e">
        <f t="shared" si="79"/>
        <v>#DIV/0!</v>
      </c>
      <c r="BF79" t="s">
        <v>398</v>
      </c>
      <c r="BG79">
        <v>0</v>
      </c>
      <c r="BH79" t="e">
        <f t="shared" si="80"/>
        <v>#DIV/0!</v>
      </c>
      <c r="BI79" t="e">
        <f t="shared" si="81"/>
        <v>#DIV/0!</v>
      </c>
      <c r="BJ79" t="e">
        <f t="shared" si="82"/>
        <v>#DIV/0!</v>
      </c>
      <c r="BK79" t="e">
        <f t="shared" si="83"/>
        <v>#DIV/0!</v>
      </c>
      <c r="BL79" t="e">
        <f t="shared" si="84"/>
        <v>#DIV/0!</v>
      </c>
      <c r="BM79" t="e">
        <f t="shared" si="85"/>
        <v>#DIV/0!</v>
      </c>
      <c r="BN79" t="e">
        <f t="shared" si="86"/>
        <v>#DIV/0!</v>
      </c>
      <c r="BO79" t="e">
        <f t="shared" si="87"/>
        <v>#DIV/0!</v>
      </c>
      <c r="BP79">
        <v>17</v>
      </c>
      <c r="BQ79">
        <v>300</v>
      </c>
      <c r="BR79">
        <v>300</v>
      </c>
      <c r="BS79">
        <v>300</v>
      </c>
      <c r="BT79">
        <v>10497.5</v>
      </c>
      <c r="BU79">
        <v>824.46</v>
      </c>
      <c r="BV79">
        <v>-7.4040699999999996E-3</v>
      </c>
      <c r="BW79">
        <v>-2.63</v>
      </c>
      <c r="BX79" t="s">
        <v>398</v>
      </c>
      <c r="BY79" t="s">
        <v>398</v>
      </c>
      <c r="BZ79" t="s">
        <v>398</v>
      </c>
      <c r="CA79" t="s">
        <v>398</v>
      </c>
      <c r="CB79" t="s">
        <v>398</v>
      </c>
      <c r="CC79" t="s">
        <v>398</v>
      </c>
      <c r="CD79" t="s">
        <v>398</v>
      </c>
      <c r="CE79" t="s">
        <v>398</v>
      </c>
      <c r="CF79" t="s">
        <v>398</v>
      </c>
      <c r="CG79" t="s">
        <v>398</v>
      </c>
      <c r="CH79">
        <f t="shared" si="88"/>
        <v>1500.12</v>
      </c>
      <c r="CI79">
        <f t="shared" si="89"/>
        <v>1261.3161</v>
      </c>
      <c r="CJ79">
        <f t="shared" si="90"/>
        <v>0.8408101351891849</v>
      </c>
      <c r="CK79">
        <f t="shared" si="91"/>
        <v>0.16116356091512679</v>
      </c>
      <c r="CL79">
        <v>6</v>
      </c>
      <c r="CM79">
        <v>0.5</v>
      </c>
      <c r="CN79" t="s">
        <v>399</v>
      </c>
      <c r="CO79">
        <v>2</v>
      </c>
      <c r="CP79">
        <v>1657778912.5</v>
      </c>
      <c r="CQ79">
        <v>287.10500000000002</v>
      </c>
      <c r="CR79">
        <v>299.74599999999998</v>
      </c>
      <c r="CS79">
        <v>24.8752</v>
      </c>
      <c r="CT79">
        <v>21.972999999999999</v>
      </c>
      <c r="CU79">
        <v>277.50700000000001</v>
      </c>
      <c r="CV79">
        <v>23.104299999999999</v>
      </c>
      <c r="CW79">
        <v>600.21799999999996</v>
      </c>
      <c r="CX79">
        <v>101.203</v>
      </c>
      <c r="CY79">
        <v>0.100018</v>
      </c>
      <c r="CZ79">
        <v>27.182400000000001</v>
      </c>
      <c r="DA79">
        <v>27.621500000000001</v>
      </c>
      <c r="DB79">
        <v>999.9</v>
      </c>
      <c r="DC79">
        <v>0</v>
      </c>
      <c r="DD79">
        <v>0</v>
      </c>
      <c r="DE79">
        <v>5983.75</v>
      </c>
      <c r="DF79">
        <v>0</v>
      </c>
      <c r="DG79">
        <v>2085.0100000000002</v>
      </c>
      <c r="DH79">
        <v>-12.478</v>
      </c>
      <c r="DI79">
        <v>294.59699999999998</v>
      </c>
      <c r="DJ79">
        <v>306.48099999999999</v>
      </c>
      <c r="DK79">
        <v>2.9021499999999998</v>
      </c>
      <c r="DL79">
        <v>299.74599999999998</v>
      </c>
      <c r="DM79">
        <v>21.972999999999999</v>
      </c>
      <c r="DN79">
        <v>2.5174400000000001</v>
      </c>
      <c r="DO79">
        <v>2.2237300000000002</v>
      </c>
      <c r="DP79">
        <v>21.139700000000001</v>
      </c>
      <c r="DQ79">
        <v>19.1343</v>
      </c>
      <c r="DR79">
        <v>1500.12</v>
      </c>
      <c r="DS79">
        <v>0.97299599999999997</v>
      </c>
      <c r="DT79">
        <v>2.7003800000000001E-2</v>
      </c>
      <c r="DU79">
        <v>0</v>
      </c>
      <c r="DV79">
        <v>2.2503000000000002</v>
      </c>
      <c r="DW79">
        <v>0</v>
      </c>
      <c r="DX79">
        <v>17413.7</v>
      </c>
      <c r="DY79">
        <v>13304.6</v>
      </c>
      <c r="DZ79">
        <v>35.686999999999998</v>
      </c>
      <c r="EA79">
        <v>38</v>
      </c>
      <c r="EB79">
        <v>36.186999999999998</v>
      </c>
      <c r="EC79">
        <v>36.875</v>
      </c>
      <c r="ED79">
        <v>36.061999999999998</v>
      </c>
      <c r="EE79">
        <v>1459.61</v>
      </c>
      <c r="EF79">
        <v>40.51</v>
      </c>
      <c r="EG79">
        <v>0</v>
      </c>
      <c r="EH79">
        <v>3194.2999999523158</v>
      </c>
      <c r="EI79">
        <v>0</v>
      </c>
      <c r="EJ79">
        <v>2.4491879999999999</v>
      </c>
      <c r="EK79">
        <v>-0.80966153748139547</v>
      </c>
      <c r="EL79">
        <v>874.4307648290312</v>
      </c>
      <c r="EM79">
        <v>17364.383999999998</v>
      </c>
      <c r="EN79">
        <v>15</v>
      </c>
      <c r="EO79">
        <v>1657778941</v>
      </c>
      <c r="EP79" t="s">
        <v>590</v>
      </c>
      <c r="EQ79">
        <v>1657778941</v>
      </c>
      <c r="ER79">
        <v>1657696036.5999999</v>
      </c>
      <c r="ES79">
        <v>54</v>
      </c>
      <c r="ET79">
        <v>-0.252</v>
      </c>
      <c r="EU79">
        <v>3.0000000000000001E-3</v>
      </c>
      <c r="EV79">
        <v>9.5980000000000008</v>
      </c>
      <c r="EW79">
        <v>1.349</v>
      </c>
      <c r="EX79">
        <v>299</v>
      </c>
      <c r="EY79">
        <v>19</v>
      </c>
      <c r="EZ79">
        <v>0.16</v>
      </c>
      <c r="FA79">
        <v>0.02</v>
      </c>
      <c r="FB79">
        <v>-12.538845</v>
      </c>
      <c r="FC79">
        <v>-7.0849530956828055E-2</v>
      </c>
      <c r="FD79">
        <v>7.844955369535267E-2</v>
      </c>
      <c r="FE79">
        <v>1</v>
      </c>
      <c r="FF79">
        <v>2.9654769999999999</v>
      </c>
      <c r="FG79">
        <v>-0.1105720075046968</v>
      </c>
      <c r="FH79">
        <v>3.0020367269572169E-2</v>
      </c>
      <c r="FI79">
        <v>1</v>
      </c>
      <c r="FJ79">
        <v>2</v>
      </c>
      <c r="FK79">
        <v>2</v>
      </c>
      <c r="FL79" t="s">
        <v>401</v>
      </c>
      <c r="FM79">
        <v>3.1778300000000002</v>
      </c>
      <c r="FN79">
        <v>2.7691499999999998</v>
      </c>
      <c r="FO79">
        <v>7.5551900000000005E-2</v>
      </c>
      <c r="FP79">
        <v>8.0949300000000002E-2</v>
      </c>
      <c r="FQ79">
        <v>0.118046</v>
      </c>
      <c r="FR79">
        <v>0.114026</v>
      </c>
      <c r="FS79">
        <v>29078.1</v>
      </c>
      <c r="FT79">
        <v>22771.1</v>
      </c>
      <c r="FU79">
        <v>29530.2</v>
      </c>
      <c r="FV79">
        <v>24229</v>
      </c>
      <c r="FW79">
        <v>33628.6</v>
      </c>
      <c r="FX79">
        <v>31344.9</v>
      </c>
      <c r="FY79">
        <v>41925.699999999997</v>
      </c>
      <c r="FZ79">
        <v>39539.5</v>
      </c>
      <c r="GA79">
        <v>2.17232</v>
      </c>
      <c r="GB79">
        <v>1.897</v>
      </c>
      <c r="GC79">
        <v>9.6641500000000005E-2</v>
      </c>
      <c r="GD79">
        <v>0</v>
      </c>
      <c r="GE79">
        <v>26.040600000000001</v>
      </c>
      <c r="GF79">
        <v>999.9</v>
      </c>
      <c r="GG79">
        <v>64.5</v>
      </c>
      <c r="GH79">
        <v>31.9</v>
      </c>
      <c r="GI79">
        <v>30.259799999999998</v>
      </c>
      <c r="GJ79">
        <v>33.864699999999999</v>
      </c>
      <c r="GK79">
        <v>38.028799999999997</v>
      </c>
      <c r="GL79">
        <v>1</v>
      </c>
      <c r="GM79">
        <v>1.8861800000000001E-2</v>
      </c>
      <c r="GN79">
        <v>0.88159299999999996</v>
      </c>
      <c r="GO79">
        <v>20.266100000000002</v>
      </c>
      <c r="GP79">
        <v>5.2271700000000001</v>
      </c>
      <c r="GQ79">
        <v>11.908099999999999</v>
      </c>
      <c r="GR79">
        <v>4.9638499999999999</v>
      </c>
      <c r="GS79">
        <v>3.2919999999999998</v>
      </c>
      <c r="GT79">
        <v>9999</v>
      </c>
      <c r="GU79">
        <v>9999</v>
      </c>
      <c r="GV79">
        <v>9999</v>
      </c>
      <c r="GW79">
        <v>999.9</v>
      </c>
      <c r="GX79">
        <v>1.8769499999999999</v>
      </c>
      <c r="GY79">
        <v>1.8752500000000001</v>
      </c>
      <c r="GZ79">
        <v>1.87391</v>
      </c>
      <c r="HA79">
        <v>1.87304</v>
      </c>
      <c r="HB79">
        <v>1.8745799999999999</v>
      </c>
      <c r="HC79">
        <v>1.86951</v>
      </c>
      <c r="HD79">
        <v>1.8737699999999999</v>
      </c>
      <c r="HE79">
        <v>1.8788100000000001</v>
      </c>
      <c r="HF79">
        <v>0</v>
      </c>
      <c r="HG79">
        <v>0</v>
      </c>
      <c r="HH79">
        <v>0</v>
      </c>
      <c r="HI79">
        <v>0</v>
      </c>
      <c r="HJ79" t="s">
        <v>402</v>
      </c>
      <c r="HK79" t="s">
        <v>403</v>
      </c>
      <c r="HL79" t="s">
        <v>404</v>
      </c>
      <c r="HM79" t="s">
        <v>405</v>
      </c>
      <c r="HN79" t="s">
        <v>405</v>
      </c>
      <c r="HO79" t="s">
        <v>404</v>
      </c>
      <c r="HP79">
        <v>0</v>
      </c>
      <c r="HQ79">
        <v>100</v>
      </c>
      <c r="HR79">
        <v>100</v>
      </c>
      <c r="HS79">
        <v>9.5980000000000008</v>
      </c>
      <c r="HT79">
        <v>1.7708999999999999</v>
      </c>
      <c r="HU79">
        <v>7.3147360014903411</v>
      </c>
      <c r="HV79">
        <v>1.0206238100444329E-2</v>
      </c>
      <c r="HW79">
        <v>-5.3534552000986537E-6</v>
      </c>
      <c r="HX79">
        <v>1.2259479288304689E-9</v>
      </c>
      <c r="HY79">
        <v>1.770874282529058</v>
      </c>
      <c r="HZ79">
        <v>0</v>
      </c>
      <c r="IA79">
        <v>0</v>
      </c>
      <c r="IB79">
        <v>0</v>
      </c>
      <c r="IC79">
        <v>-1</v>
      </c>
      <c r="ID79">
        <v>1969</v>
      </c>
      <c r="IE79">
        <v>0</v>
      </c>
      <c r="IF79">
        <v>20</v>
      </c>
      <c r="IG79">
        <v>3.9</v>
      </c>
      <c r="IH79">
        <v>1381.3</v>
      </c>
      <c r="II79">
        <v>0.78979500000000002</v>
      </c>
      <c r="IJ79">
        <v>2.4182100000000002</v>
      </c>
      <c r="IK79">
        <v>1.42578</v>
      </c>
      <c r="IL79">
        <v>2.2827099999999998</v>
      </c>
      <c r="IM79">
        <v>1.5478499999999999</v>
      </c>
      <c r="IN79">
        <v>2.2802699999999998</v>
      </c>
      <c r="IO79">
        <v>34.6235</v>
      </c>
      <c r="IP79">
        <v>13.9657</v>
      </c>
      <c r="IQ79">
        <v>18</v>
      </c>
      <c r="IR79">
        <v>632.54600000000005</v>
      </c>
      <c r="IS79">
        <v>438.185</v>
      </c>
      <c r="IT79">
        <v>24.999300000000002</v>
      </c>
      <c r="IU79">
        <v>27.4693</v>
      </c>
      <c r="IV79">
        <v>30.000399999999999</v>
      </c>
      <c r="IW79">
        <v>27.302399999999999</v>
      </c>
      <c r="IX79">
        <v>27.239699999999999</v>
      </c>
      <c r="IY79">
        <v>15.82</v>
      </c>
      <c r="IZ79">
        <v>32.4373</v>
      </c>
      <c r="JA79">
        <v>95.471800000000002</v>
      </c>
      <c r="JB79">
        <v>25</v>
      </c>
      <c r="JC79">
        <v>300</v>
      </c>
      <c r="JD79">
        <v>22.032499999999999</v>
      </c>
      <c r="JE79">
        <v>97.849100000000007</v>
      </c>
      <c r="JF79">
        <v>100.587</v>
      </c>
    </row>
    <row r="80" spans="1:266" x14ac:dyDescent="0.2">
      <c r="A80">
        <v>64</v>
      </c>
      <c r="B80">
        <v>1657779017</v>
      </c>
      <c r="C80">
        <v>12506</v>
      </c>
      <c r="D80" t="s">
        <v>591</v>
      </c>
      <c r="E80" t="s">
        <v>592</v>
      </c>
      <c r="F80" t="s">
        <v>394</v>
      </c>
      <c r="H80" t="s">
        <v>538</v>
      </c>
      <c r="I80" t="s">
        <v>583</v>
      </c>
      <c r="J80" t="s">
        <v>584</v>
      </c>
      <c r="K80">
        <v>1657779017</v>
      </c>
      <c r="L80">
        <f t="shared" si="46"/>
        <v>3.0061572323973789E-3</v>
      </c>
      <c r="M80">
        <f t="shared" si="47"/>
        <v>3.0061572323973791</v>
      </c>
      <c r="N80">
        <f t="shared" si="48"/>
        <v>7.0441565809521141</v>
      </c>
      <c r="O80">
        <f t="shared" si="49"/>
        <v>192.202</v>
      </c>
      <c r="P80">
        <f t="shared" si="50"/>
        <v>139.46951269882857</v>
      </c>
      <c r="Q80">
        <f t="shared" si="51"/>
        <v>14.128256476019365</v>
      </c>
      <c r="R80">
        <f t="shared" si="52"/>
        <v>19.470055488526004</v>
      </c>
      <c r="S80">
        <f t="shared" si="53"/>
        <v>0.24103273599906297</v>
      </c>
      <c r="T80">
        <f t="shared" si="54"/>
        <v>2.1466383104849123</v>
      </c>
      <c r="U80">
        <f t="shared" si="55"/>
        <v>0.22694332439534542</v>
      </c>
      <c r="V80">
        <f t="shared" si="56"/>
        <v>0.14303677534142109</v>
      </c>
      <c r="W80">
        <f t="shared" si="57"/>
        <v>241.746546</v>
      </c>
      <c r="X80">
        <f t="shared" si="58"/>
        <v>28.133869245364814</v>
      </c>
      <c r="Y80">
        <f t="shared" si="59"/>
        <v>28.133869245364814</v>
      </c>
      <c r="Z80">
        <f t="shared" si="60"/>
        <v>3.8245560675676677</v>
      </c>
      <c r="AA80">
        <f t="shared" si="61"/>
        <v>69.403813378974021</v>
      </c>
      <c r="AB80">
        <f t="shared" si="62"/>
        <v>2.5247597578268</v>
      </c>
      <c r="AC80">
        <f t="shared" si="63"/>
        <v>3.6377824717505787</v>
      </c>
      <c r="AD80">
        <f t="shared" si="64"/>
        <v>1.2997963097408678</v>
      </c>
      <c r="AE80">
        <f t="shared" si="65"/>
        <v>-132.57153394872441</v>
      </c>
      <c r="AF80">
        <f t="shared" si="66"/>
        <v>-99.176677637257711</v>
      </c>
      <c r="AG80">
        <f t="shared" si="67"/>
        <v>-10.041217727126462</v>
      </c>
      <c r="AH80">
        <f t="shared" si="68"/>
        <v>-4.2883313108575294E-2</v>
      </c>
      <c r="AI80">
        <v>0</v>
      </c>
      <c r="AJ80">
        <v>0</v>
      </c>
      <c r="AK80">
        <f t="shared" si="69"/>
        <v>1</v>
      </c>
      <c r="AL80">
        <f t="shared" si="70"/>
        <v>0</v>
      </c>
      <c r="AM80">
        <f t="shared" si="71"/>
        <v>31636.370506858515</v>
      </c>
      <c r="AN80" t="s">
        <v>398</v>
      </c>
      <c r="AO80" t="s">
        <v>398</v>
      </c>
      <c r="AP80">
        <v>0</v>
      </c>
      <c r="AQ80">
        <v>0</v>
      </c>
      <c r="AR80" t="e">
        <f t="shared" si="72"/>
        <v>#DIV/0!</v>
      </c>
      <c r="AS80">
        <v>0</v>
      </c>
      <c r="AT80" t="s">
        <v>398</v>
      </c>
      <c r="AU80" t="s">
        <v>398</v>
      </c>
      <c r="AV80">
        <v>0</v>
      </c>
      <c r="AW80">
        <v>0</v>
      </c>
      <c r="AX80" t="e">
        <f t="shared" si="73"/>
        <v>#DIV/0!</v>
      </c>
      <c r="AY80">
        <v>0.5</v>
      </c>
      <c r="AZ80">
        <f t="shared" si="74"/>
        <v>1261.2234000000001</v>
      </c>
      <c r="BA80">
        <f t="shared" si="75"/>
        <v>7.0441565809521141</v>
      </c>
      <c r="BB80" t="e">
        <f t="shared" si="76"/>
        <v>#DIV/0!</v>
      </c>
      <c r="BC80">
        <f t="shared" si="77"/>
        <v>5.5851775196623481E-3</v>
      </c>
      <c r="BD80" t="e">
        <f t="shared" si="78"/>
        <v>#DIV/0!</v>
      </c>
      <c r="BE80" t="e">
        <f t="shared" si="79"/>
        <v>#DIV/0!</v>
      </c>
      <c r="BF80" t="s">
        <v>398</v>
      </c>
      <c r="BG80">
        <v>0</v>
      </c>
      <c r="BH80" t="e">
        <f t="shared" si="80"/>
        <v>#DIV/0!</v>
      </c>
      <c r="BI80" t="e">
        <f t="shared" si="81"/>
        <v>#DIV/0!</v>
      </c>
      <c r="BJ80" t="e">
        <f t="shared" si="82"/>
        <v>#DIV/0!</v>
      </c>
      <c r="BK80" t="e">
        <f t="shared" si="83"/>
        <v>#DIV/0!</v>
      </c>
      <c r="BL80" t="e">
        <f t="shared" si="84"/>
        <v>#DIV/0!</v>
      </c>
      <c r="BM80" t="e">
        <f t="shared" si="85"/>
        <v>#DIV/0!</v>
      </c>
      <c r="BN80" t="e">
        <f t="shared" si="86"/>
        <v>#DIV/0!</v>
      </c>
      <c r="BO80" t="e">
        <f t="shared" si="87"/>
        <v>#DIV/0!</v>
      </c>
      <c r="BP80">
        <v>17</v>
      </c>
      <c r="BQ80">
        <v>300</v>
      </c>
      <c r="BR80">
        <v>300</v>
      </c>
      <c r="BS80">
        <v>300</v>
      </c>
      <c r="BT80">
        <v>10497.5</v>
      </c>
      <c r="BU80">
        <v>824.46</v>
      </c>
      <c r="BV80">
        <v>-7.4040699999999996E-3</v>
      </c>
      <c r="BW80">
        <v>-2.63</v>
      </c>
      <c r="BX80" t="s">
        <v>398</v>
      </c>
      <c r="BY80" t="s">
        <v>398</v>
      </c>
      <c r="BZ80" t="s">
        <v>398</v>
      </c>
      <c r="CA80" t="s">
        <v>398</v>
      </c>
      <c r="CB80" t="s">
        <v>398</v>
      </c>
      <c r="CC80" t="s">
        <v>398</v>
      </c>
      <c r="CD80" t="s">
        <v>398</v>
      </c>
      <c r="CE80" t="s">
        <v>398</v>
      </c>
      <c r="CF80" t="s">
        <v>398</v>
      </c>
      <c r="CG80" t="s">
        <v>398</v>
      </c>
      <c r="CH80">
        <f t="shared" si="88"/>
        <v>1500.01</v>
      </c>
      <c r="CI80">
        <f t="shared" si="89"/>
        <v>1261.2234000000001</v>
      </c>
      <c r="CJ80">
        <f t="shared" si="90"/>
        <v>0.84080999460003603</v>
      </c>
      <c r="CK80">
        <f t="shared" si="91"/>
        <v>0.16116328957806947</v>
      </c>
      <c r="CL80">
        <v>6</v>
      </c>
      <c r="CM80">
        <v>0.5</v>
      </c>
      <c r="CN80" t="s">
        <v>399</v>
      </c>
      <c r="CO80">
        <v>2</v>
      </c>
      <c r="CP80">
        <v>1657779017</v>
      </c>
      <c r="CQ80">
        <v>192.202</v>
      </c>
      <c r="CR80">
        <v>199.821</v>
      </c>
      <c r="CS80">
        <v>24.9236</v>
      </c>
      <c r="CT80">
        <v>21.993500000000001</v>
      </c>
      <c r="CU80">
        <v>183.446</v>
      </c>
      <c r="CV80">
        <v>23.152699999999999</v>
      </c>
      <c r="CW80">
        <v>600.23199999999997</v>
      </c>
      <c r="CX80">
        <v>101.2</v>
      </c>
      <c r="CY80">
        <v>9.9962999999999996E-2</v>
      </c>
      <c r="CZ80">
        <v>27.276900000000001</v>
      </c>
      <c r="DA80">
        <v>27.847000000000001</v>
      </c>
      <c r="DB80">
        <v>999.9</v>
      </c>
      <c r="DC80">
        <v>0</v>
      </c>
      <c r="DD80">
        <v>0</v>
      </c>
      <c r="DE80">
        <v>5992.5</v>
      </c>
      <c r="DF80">
        <v>0</v>
      </c>
      <c r="DG80">
        <v>2086.9499999999998</v>
      </c>
      <c r="DH80">
        <v>-7.6130500000000003</v>
      </c>
      <c r="DI80">
        <v>197.12100000000001</v>
      </c>
      <c r="DJ80">
        <v>204.315</v>
      </c>
      <c r="DK80">
        <v>2.9301400000000002</v>
      </c>
      <c r="DL80">
        <v>199.821</v>
      </c>
      <c r="DM80">
        <v>21.993500000000001</v>
      </c>
      <c r="DN80">
        <v>2.5222699999999998</v>
      </c>
      <c r="DO80">
        <v>2.2257400000000001</v>
      </c>
      <c r="DP80">
        <v>21.1709</v>
      </c>
      <c r="DQ80">
        <v>19.148800000000001</v>
      </c>
      <c r="DR80">
        <v>1500.01</v>
      </c>
      <c r="DS80">
        <v>0.973001</v>
      </c>
      <c r="DT80">
        <v>2.69987E-2</v>
      </c>
      <c r="DU80">
        <v>0</v>
      </c>
      <c r="DV80">
        <v>2.0240999999999998</v>
      </c>
      <c r="DW80">
        <v>0</v>
      </c>
      <c r="DX80">
        <v>17258.2</v>
      </c>
      <c r="DY80">
        <v>13303.7</v>
      </c>
      <c r="DZ80">
        <v>37.311999999999998</v>
      </c>
      <c r="EA80">
        <v>40.811999999999998</v>
      </c>
      <c r="EB80">
        <v>38.125</v>
      </c>
      <c r="EC80">
        <v>39</v>
      </c>
      <c r="ED80">
        <v>37.625</v>
      </c>
      <c r="EE80">
        <v>1459.51</v>
      </c>
      <c r="EF80">
        <v>40.5</v>
      </c>
      <c r="EG80">
        <v>0</v>
      </c>
      <c r="EH80">
        <v>3298.7000000476842</v>
      </c>
      <c r="EI80">
        <v>0</v>
      </c>
      <c r="EJ80">
        <v>2.354244</v>
      </c>
      <c r="EK80">
        <v>-0.74030001720555882</v>
      </c>
      <c r="EL80">
        <v>-584.15384587030849</v>
      </c>
      <c r="EM80">
        <v>17333.932000000001</v>
      </c>
      <c r="EN80">
        <v>15</v>
      </c>
      <c r="EO80">
        <v>1657779034.5</v>
      </c>
      <c r="EP80" t="s">
        <v>593</v>
      </c>
      <c r="EQ80">
        <v>1657779034.5</v>
      </c>
      <c r="ER80">
        <v>1657696036.5999999</v>
      </c>
      <c r="ES80">
        <v>55</v>
      </c>
      <c r="ET80">
        <v>-6.7000000000000004E-2</v>
      </c>
      <c r="EU80">
        <v>3.0000000000000001E-3</v>
      </c>
      <c r="EV80">
        <v>8.7560000000000002</v>
      </c>
      <c r="EW80">
        <v>1.349</v>
      </c>
      <c r="EX80">
        <v>199</v>
      </c>
      <c r="EY80">
        <v>19</v>
      </c>
      <c r="EZ80">
        <v>0.31</v>
      </c>
      <c r="FA80">
        <v>0.02</v>
      </c>
      <c r="FB80">
        <v>-7.626866097560975</v>
      </c>
      <c r="FC80">
        <v>-0.12179372822298749</v>
      </c>
      <c r="FD80">
        <v>2.235884971058949E-2</v>
      </c>
      <c r="FE80">
        <v>0</v>
      </c>
      <c r="FF80">
        <v>2.9098231707317082</v>
      </c>
      <c r="FG80">
        <v>0.1052964459930303</v>
      </c>
      <c r="FH80">
        <v>1.054499290243068E-2</v>
      </c>
      <c r="FI80">
        <v>1</v>
      </c>
      <c r="FJ80">
        <v>1</v>
      </c>
      <c r="FK80">
        <v>2</v>
      </c>
      <c r="FL80" t="s">
        <v>408</v>
      </c>
      <c r="FM80">
        <v>3.1777700000000002</v>
      </c>
      <c r="FN80">
        <v>2.7691400000000002</v>
      </c>
      <c r="FO80">
        <v>5.2659699999999997E-2</v>
      </c>
      <c r="FP80">
        <v>5.7178600000000003E-2</v>
      </c>
      <c r="FQ80">
        <v>0.11819399999999999</v>
      </c>
      <c r="FR80">
        <v>0.114076</v>
      </c>
      <c r="FS80">
        <v>29795</v>
      </c>
      <c r="FT80">
        <v>23358.9</v>
      </c>
      <c r="FU80">
        <v>29527.4</v>
      </c>
      <c r="FV80">
        <v>24228.1</v>
      </c>
      <c r="FW80">
        <v>33618</v>
      </c>
      <c r="FX80">
        <v>31340.799999999999</v>
      </c>
      <c r="FY80">
        <v>41920.5</v>
      </c>
      <c r="FZ80">
        <v>39537.5</v>
      </c>
      <c r="GA80">
        <v>2.1716799999999998</v>
      </c>
      <c r="GB80">
        <v>1.8938200000000001</v>
      </c>
      <c r="GC80">
        <v>0.111662</v>
      </c>
      <c r="GD80">
        <v>0</v>
      </c>
      <c r="GE80">
        <v>26.020700000000001</v>
      </c>
      <c r="GF80">
        <v>999.9</v>
      </c>
      <c r="GG80">
        <v>64.599999999999994</v>
      </c>
      <c r="GH80">
        <v>32.1</v>
      </c>
      <c r="GI80">
        <v>30.653600000000001</v>
      </c>
      <c r="GJ80">
        <v>33.804699999999997</v>
      </c>
      <c r="GK80">
        <v>37.904600000000002</v>
      </c>
      <c r="GL80">
        <v>1</v>
      </c>
      <c r="GM80">
        <v>2.2728700000000001E-2</v>
      </c>
      <c r="GN80">
        <v>0.851688</v>
      </c>
      <c r="GO80">
        <v>20.2681</v>
      </c>
      <c r="GP80">
        <v>5.2282200000000003</v>
      </c>
      <c r="GQ80">
        <v>11.908099999999999</v>
      </c>
      <c r="GR80">
        <v>4.9649000000000001</v>
      </c>
      <c r="GS80">
        <v>3.2919999999999998</v>
      </c>
      <c r="GT80">
        <v>9999</v>
      </c>
      <c r="GU80">
        <v>9999</v>
      </c>
      <c r="GV80">
        <v>9999</v>
      </c>
      <c r="GW80">
        <v>999.9</v>
      </c>
      <c r="GX80">
        <v>1.8769800000000001</v>
      </c>
      <c r="GY80">
        <v>1.87531</v>
      </c>
      <c r="GZ80">
        <v>1.8739300000000001</v>
      </c>
      <c r="HA80">
        <v>1.87313</v>
      </c>
      <c r="HB80">
        <v>1.8746400000000001</v>
      </c>
      <c r="HC80">
        <v>1.8695200000000001</v>
      </c>
      <c r="HD80">
        <v>1.87378</v>
      </c>
      <c r="HE80">
        <v>1.87883</v>
      </c>
      <c r="HF80">
        <v>0</v>
      </c>
      <c r="HG80">
        <v>0</v>
      </c>
      <c r="HH80">
        <v>0</v>
      </c>
      <c r="HI80">
        <v>0</v>
      </c>
      <c r="HJ80" t="s">
        <v>402</v>
      </c>
      <c r="HK80" t="s">
        <v>403</v>
      </c>
      <c r="HL80" t="s">
        <v>404</v>
      </c>
      <c r="HM80" t="s">
        <v>405</v>
      </c>
      <c r="HN80" t="s">
        <v>405</v>
      </c>
      <c r="HO80" t="s">
        <v>404</v>
      </c>
      <c r="HP80">
        <v>0</v>
      </c>
      <c r="HQ80">
        <v>100</v>
      </c>
      <c r="HR80">
        <v>100</v>
      </c>
      <c r="HS80">
        <v>8.7560000000000002</v>
      </c>
      <c r="HT80">
        <v>1.7708999999999999</v>
      </c>
      <c r="HU80">
        <v>7.0627093586702427</v>
      </c>
      <c r="HV80">
        <v>1.0206238100444329E-2</v>
      </c>
      <c r="HW80">
        <v>-5.3534552000986537E-6</v>
      </c>
      <c r="HX80">
        <v>1.2259479288304689E-9</v>
      </c>
      <c r="HY80">
        <v>1.770874282529058</v>
      </c>
      <c r="HZ80">
        <v>0</v>
      </c>
      <c r="IA80">
        <v>0</v>
      </c>
      <c r="IB80">
        <v>0</v>
      </c>
      <c r="IC80">
        <v>-1</v>
      </c>
      <c r="ID80">
        <v>1969</v>
      </c>
      <c r="IE80">
        <v>0</v>
      </c>
      <c r="IF80">
        <v>20</v>
      </c>
      <c r="IG80">
        <v>1.3</v>
      </c>
      <c r="IH80">
        <v>1383</v>
      </c>
      <c r="II80">
        <v>0.57372999999999996</v>
      </c>
      <c r="IJ80">
        <v>2.4414099999999999</v>
      </c>
      <c r="IK80">
        <v>1.42578</v>
      </c>
      <c r="IL80">
        <v>2.2814899999999998</v>
      </c>
      <c r="IM80">
        <v>1.5478499999999999</v>
      </c>
      <c r="IN80">
        <v>2.2766099999999998</v>
      </c>
      <c r="IO80">
        <v>34.944400000000002</v>
      </c>
      <c r="IP80">
        <v>13.9482</v>
      </c>
      <c r="IQ80">
        <v>18</v>
      </c>
      <c r="IR80">
        <v>632.94000000000005</v>
      </c>
      <c r="IS80">
        <v>436.92099999999999</v>
      </c>
      <c r="IT80">
        <v>24.9998</v>
      </c>
      <c r="IU80">
        <v>27.5396</v>
      </c>
      <c r="IV80">
        <v>30.0001</v>
      </c>
      <c r="IW80">
        <v>27.3842</v>
      </c>
      <c r="IX80">
        <v>27.315799999999999</v>
      </c>
      <c r="IY80">
        <v>11.4992</v>
      </c>
      <c r="IZ80">
        <v>32.771700000000003</v>
      </c>
      <c r="JA80">
        <v>93.209500000000006</v>
      </c>
      <c r="JB80">
        <v>25</v>
      </c>
      <c r="JC80">
        <v>200</v>
      </c>
      <c r="JD80">
        <v>21.976299999999998</v>
      </c>
      <c r="JE80">
        <v>97.838200000000001</v>
      </c>
      <c r="JF80">
        <v>100.58199999999999</v>
      </c>
    </row>
    <row r="81" spans="1:266" x14ac:dyDescent="0.2">
      <c r="A81">
        <v>65</v>
      </c>
      <c r="B81">
        <v>1657779110.5</v>
      </c>
      <c r="C81">
        <v>12599.5</v>
      </c>
      <c r="D81" t="s">
        <v>594</v>
      </c>
      <c r="E81" t="s">
        <v>595</v>
      </c>
      <c r="F81" t="s">
        <v>394</v>
      </c>
      <c r="H81" t="s">
        <v>538</v>
      </c>
      <c r="I81" t="s">
        <v>583</v>
      </c>
      <c r="J81" t="s">
        <v>584</v>
      </c>
      <c r="K81">
        <v>1657779110.5</v>
      </c>
      <c r="L81">
        <f t="shared" ref="L81:L112" si="92">(M81)/1000</f>
        <v>3.0798577330028972E-3</v>
      </c>
      <c r="M81">
        <f t="shared" ref="M81:M106" si="93">1000*CW81*AK81*(CS81-CT81)/(100*CL81*(1000-AK81*CS81))</f>
        <v>3.0798577330028971</v>
      </c>
      <c r="N81">
        <f t="shared" ref="N81:N106" si="94">CW81*AK81*(CR81-CQ81*(1000-AK81*CT81)/(1000-AK81*CS81))/(100*CL81)</f>
        <v>2.0440237267192245</v>
      </c>
      <c r="O81">
        <f t="shared" ref="O81:O112" si="95">CQ81 - IF(AK81&gt;1, N81*CL81*100/(AM81*DE81), 0)</f>
        <v>97.497799999999998</v>
      </c>
      <c r="P81">
        <f t="shared" ref="P81:P112" si="96">((V81-L81/2)*O81-N81)/(V81+L81/2)</f>
        <v>81.94868839498335</v>
      </c>
      <c r="Q81">
        <f t="shared" ref="Q81:Q112" si="97">P81*(CX81+CY81)/1000</f>
        <v>8.301091057190666</v>
      </c>
      <c r="R81">
        <f t="shared" ref="R81:R106" si="98">(CQ81 - IF(AK81&gt;1, N81*CL81*100/(AM81*DE81), 0))*(CX81+CY81)/1000</f>
        <v>9.8761570383512005</v>
      </c>
      <c r="S81">
        <f t="shared" ref="S81:S112" si="99">2/((1/U81-1/T81)+SIGN(U81)*SQRT((1/U81-1/T81)*(1/U81-1/T81) + 4*CM81/((CM81+1)*(CM81+1))*(2*1/U81*1/T81-1/T81*1/T81)))</f>
        <v>0.25202867477467783</v>
      </c>
      <c r="T81">
        <f t="shared" ref="T81:T106" si="100">IF(LEFT(CN81,1)&lt;&gt;"0",IF(LEFT(CN81,1)="1",3,CO81),$D$5+$E$5*(DE81*CX81/($K$5*1000))+$F$5*(DE81*CX81/($K$5*1000))*MAX(MIN(CL81,$J$5),$I$5)*MAX(MIN(CL81,$J$5),$I$5)+$G$5*MAX(MIN(CL81,$J$5),$I$5)*(DE81*CX81/($K$5*1000))+$H$5*(DE81*CX81/($K$5*1000))*(DE81*CX81/($K$5*1000)))</f>
        <v>2.1488354038867459</v>
      </c>
      <c r="U81">
        <f t="shared" ref="U81:U106" si="101">L81*(1000-(1000*0.61365*EXP(17.502*Y81/(240.97+Y81))/(CX81+CY81)+CS81)/2)/(1000*0.61365*EXP(17.502*Y81/(240.97+Y81))/(CX81+CY81)-CS81)</f>
        <v>0.23668305527068306</v>
      </c>
      <c r="V81">
        <f t="shared" ref="V81:V106" si="102">1/((CM81+1)/(S81/1.6)+1/(T81/1.37)) + CM81/((CM81+1)/(S81/1.6) + CM81/(T81/1.37))</f>
        <v>0.14922772523173303</v>
      </c>
      <c r="W81">
        <f t="shared" ref="W81:W106" si="103">(CH81*CK81)</f>
        <v>241.76685600000005</v>
      </c>
      <c r="X81">
        <f t="shared" ref="X81:X112" si="104">(CZ81+(W81+2*0.95*0.0000000567*(((CZ81+$B$7)+273)^4-(CZ81+273)^4)-44100*L81)/(1.84*29.3*T81+8*0.95*0.0000000567*(CZ81+273)^3))</f>
        <v>28.015413952764366</v>
      </c>
      <c r="Y81">
        <f t="shared" ref="Y81:Y112" si="105">($C$7*DA81+$D$7*DB81+$E$7*X81)</f>
        <v>28.015413952764366</v>
      </c>
      <c r="Z81">
        <f t="shared" ref="Z81:Z112" si="106">0.61365*EXP(17.502*Y81/(240.97+Y81))</f>
        <v>3.7982509854535857</v>
      </c>
      <c r="AA81">
        <f t="shared" ref="AA81:AA112" si="107">(AB81/AC81*100)</f>
        <v>69.683613485716421</v>
      </c>
      <c r="AB81">
        <f t="shared" ref="AB81:AB106" si="108">CS81*(CX81+CY81)/1000</f>
        <v>2.5212422583192002</v>
      </c>
      <c r="AC81">
        <f t="shared" ref="AC81:AC106" si="109">0.61365*EXP(17.502*CZ81/(240.97+CZ81))</f>
        <v>3.618127895787147</v>
      </c>
      <c r="AD81">
        <f t="shared" ref="AD81:AD106" si="110">(Z81-CS81*(CX81+CY81)/1000)</f>
        <v>1.2770087271343855</v>
      </c>
      <c r="AE81">
        <f t="shared" ref="AE81:AE106" si="111">(-L81*44100)</f>
        <v>-135.82172602542778</v>
      </c>
      <c r="AF81">
        <f t="shared" ref="AF81:AF106" si="112">2*29.3*T81*0.92*(CZ81-Y81)</f>
        <v>-96.259731477214672</v>
      </c>
      <c r="AG81">
        <f t="shared" ref="AG81:AG106" si="113">2*0.95*0.0000000567*(((CZ81+$B$7)+273)^4-(Y81+273)^4)</f>
        <v>-9.7256866892900717</v>
      </c>
      <c r="AH81">
        <f t="shared" ref="AH81:AH112" si="114">W81+AG81+AE81+AF81</f>
        <v>-4.0288191932489781E-2</v>
      </c>
      <c r="AI81">
        <v>0</v>
      </c>
      <c r="AJ81">
        <v>0</v>
      </c>
      <c r="AK81">
        <f t="shared" ref="AK81:AK106" si="115">IF(AI81*$H$13&gt;=AM81,1,(AM81/(AM81-AI81*$H$13)))</f>
        <v>1</v>
      </c>
      <c r="AL81">
        <f t="shared" ref="AL81:AL112" si="116">(AK81-1)*100</f>
        <v>0</v>
      </c>
      <c r="AM81">
        <f t="shared" ref="AM81:AM106" si="117">MAX(0,($B$13+$C$13*DE81)/(1+$D$13*DE81)*CX81/(CZ81+273)*$E$13)</f>
        <v>31702.710616155768</v>
      </c>
      <c r="AN81" t="s">
        <v>398</v>
      </c>
      <c r="AO81" t="s">
        <v>398</v>
      </c>
      <c r="AP81">
        <v>0</v>
      </c>
      <c r="AQ81">
        <v>0</v>
      </c>
      <c r="AR81" t="e">
        <f t="shared" ref="AR81:AR112" si="118">1-AP81/AQ81</f>
        <v>#DIV/0!</v>
      </c>
      <c r="AS81">
        <v>0</v>
      </c>
      <c r="AT81" t="s">
        <v>398</v>
      </c>
      <c r="AU81" t="s">
        <v>398</v>
      </c>
      <c r="AV81">
        <v>0</v>
      </c>
      <c r="AW81">
        <v>0</v>
      </c>
      <c r="AX81" t="e">
        <f t="shared" ref="AX81:AX112" si="119">1-AV81/AW81</f>
        <v>#DIV/0!</v>
      </c>
      <c r="AY81">
        <v>0.5</v>
      </c>
      <c r="AZ81">
        <f t="shared" ref="AZ81:AZ106" si="120">CI81</f>
        <v>1261.3248000000003</v>
      </c>
      <c r="BA81">
        <f t="shared" ref="BA81:BA106" si="121">N81</f>
        <v>2.0440237267192245</v>
      </c>
      <c r="BB81" t="e">
        <f t="shared" ref="BB81:BB106" si="122">AX81*AY81*AZ81</f>
        <v>#DIV/0!</v>
      </c>
      <c r="BC81">
        <f t="shared" ref="BC81:BC106" si="123">(BA81-AS81)/AZ81</f>
        <v>1.6205371738661001E-3</v>
      </c>
      <c r="BD81" t="e">
        <f t="shared" ref="BD81:BD106" si="124">(AQ81-AW81)/AW81</f>
        <v>#DIV/0!</v>
      </c>
      <c r="BE81" t="e">
        <f t="shared" ref="BE81:BE106" si="125">AP81/(AR81+AP81/AW81)</f>
        <v>#DIV/0!</v>
      </c>
      <c r="BF81" t="s">
        <v>398</v>
      </c>
      <c r="BG81">
        <v>0</v>
      </c>
      <c r="BH81" t="e">
        <f t="shared" ref="BH81:BH112" si="126">IF(BG81&lt;&gt;0, BG81, BE81)</f>
        <v>#DIV/0!</v>
      </c>
      <c r="BI81" t="e">
        <f t="shared" ref="BI81:BI112" si="127">1-BH81/AW81</f>
        <v>#DIV/0!</v>
      </c>
      <c r="BJ81" t="e">
        <f t="shared" ref="BJ81:BJ106" si="128">(AW81-AV81)/(AW81-BH81)</f>
        <v>#DIV/0!</v>
      </c>
      <c r="BK81" t="e">
        <f t="shared" ref="BK81:BK106" si="129">(AQ81-AW81)/(AQ81-BH81)</f>
        <v>#DIV/0!</v>
      </c>
      <c r="BL81" t="e">
        <f t="shared" ref="BL81:BL106" si="130">(AW81-AV81)/(AW81-AP81)</f>
        <v>#DIV/0!</v>
      </c>
      <c r="BM81" t="e">
        <f t="shared" ref="BM81:BM106" si="131">(AQ81-AW81)/(AQ81-AP81)</f>
        <v>#DIV/0!</v>
      </c>
      <c r="BN81" t="e">
        <f t="shared" ref="BN81:BN106" si="132">(BJ81*BH81/AV81)</f>
        <v>#DIV/0!</v>
      </c>
      <c r="BO81" t="e">
        <f t="shared" ref="BO81:BO112" si="133">(1-BN81)</f>
        <v>#DIV/0!</v>
      </c>
      <c r="BP81">
        <v>17</v>
      </c>
      <c r="BQ81">
        <v>300</v>
      </c>
      <c r="BR81">
        <v>300</v>
      </c>
      <c r="BS81">
        <v>300</v>
      </c>
      <c r="BT81">
        <v>10497.5</v>
      </c>
      <c r="BU81">
        <v>824.46</v>
      </c>
      <c r="BV81">
        <v>-7.4040699999999996E-3</v>
      </c>
      <c r="BW81">
        <v>-2.63</v>
      </c>
      <c r="BX81" t="s">
        <v>398</v>
      </c>
      <c r="BY81" t="s">
        <v>398</v>
      </c>
      <c r="BZ81" t="s">
        <v>398</v>
      </c>
      <c r="CA81" t="s">
        <v>398</v>
      </c>
      <c r="CB81" t="s">
        <v>398</v>
      </c>
      <c r="CC81" t="s">
        <v>398</v>
      </c>
      <c r="CD81" t="s">
        <v>398</v>
      </c>
      <c r="CE81" t="s">
        <v>398</v>
      </c>
      <c r="CF81" t="s">
        <v>398</v>
      </c>
      <c r="CG81" t="s">
        <v>398</v>
      </c>
      <c r="CH81">
        <f t="shared" ref="CH81:CH106" si="134">$B$11*DF81+$C$11*DG81+$F$11*DR81*(1-DU81)</f>
        <v>1500.13</v>
      </c>
      <c r="CI81">
        <f t="shared" ref="CI81:CI112" si="135">CH81*CJ81</f>
        <v>1261.3248000000003</v>
      </c>
      <c r="CJ81">
        <f t="shared" ref="CJ81:CJ106" si="136">($B$11*$D$9+$C$11*$D$9+$F$11*((EE81+DW81)/MAX(EE81+DW81+EF81, 0.1)*$I$9+EF81/MAX(EE81+DW81+EF81, 0.1)*$J$9))/($B$11+$C$11+$F$11)</f>
        <v>0.8408103297714199</v>
      </c>
      <c r="CK81">
        <f t="shared" ref="CK81:CK106" si="137">($B$11*$K$9+$C$11*$K$9+$F$11*((EE81+DW81)/MAX(EE81+DW81+EF81, 0.1)*$P$9+EF81/MAX(EE81+DW81+EF81, 0.1)*$Q$9))/($B$11+$C$11+$F$11)</f>
        <v>0.16116393645884025</v>
      </c>
      <c r="CL81">
        <v>6</v>
      </c>
      <c r="CM81">
        <v>0.5</v>
      </c>
      <c r="CN81" t="s">
        <v>399</v>
      </c>
      <c r="CO81">
        <v>2</v>
      </c>
      <c r="CP81">
        <v>1657779110.5</v>
      </c>
      <c r="CQ81">
        <v>97.497799999999998</v>
      </c>
      <c r="CR81">
        <v>99.841399999999993</v>
      </c>
      <c r="CS81">
        <v>24.889800000000001</v>
      </c>
      <c r="CT81">
        <v>21.887499999999999</v>
      </c>
      <c r="CU81">
        <v>89.500799999999998</v>
      </c>
      <c r="CV81">
        <v>23.1189</v>
      </c>
      <c r="CW81">
        <v>600.17999999999995</v>
      </c>
      <c r="CX81">
        <v>101.196</v>
      </c>
      <c r="CY81">
        <v>0.100204</v>
      </c>
      <c r="CZ81">
        <v>27.1845</v>
      </c>
      <c r="DA81">
        <v>27.7498</v>
      </c>
      <c r="DB81">
        <v>999.9</v>
      </c>
      <c r="DC81">
        <v>0</v>
      </c>
      <c r="DD81">
        <v>0</v>
      </c>
      <c r="DE81">
        <v>6002.5</v>
      </c>
      <c r="DF81">
        <v>0</v>
      </c>
      <c r="DG81">
        <v>2084.29</v>
      </c>
      <c r="DH81">
        <v>-2.47383</v>
      </c>
      <c r="DI81">
        <v>99.852900000000005</v>
      </c>
      <c r="DJ81">
        <v>102.07599999999999</v>
      </c>
      <c r="DK81">
        <v>3.0022899999999999</v>
      </c>
      <c r="DL81">
        <v>99.841399999999993</v>
      </c>
      <c r="DM81">
        <v>21.887499999999999</v>
      </c>
      <c r="DN81">
        <v>2.5187400000000002</v>
      </c>
      <c r="DO81">
        <v>2.2149299999999998</v>
      </c>
      <c r="DP81">
        <v>21.148099999999999</v>
      </c>
      <c r="DQ81">
        <v>19.070699999999999</v>
      </c>
      <c r="DR81">
        <v>1500.13</v>
      </c>
      <c r="DS81">
        <v>0.97299100000000005</v>
      </c>
      <c r="DT81">
        <v>2.7008899999999999E-2</v>
      </c>
      <c r="DU81">
        <v>0</v>
      </c>
      <c r="DV81">
        <v>2.3875999999999999</v>
      </c>
      <c r="DW81">
        <v>0</v>
      </c>
      <c r="DX81">
        <v>17618.3</v>
      </c>
      <c r="DY81">
        <v>13304.7</v>
      </c>
      <c r="DZ81">
        <v>37.936999999999998</v>
      </c>
      <c r="EA81">
        <v>41.125</v>
      </c>
      <c r="EB81">
        <v>38.75</v>
      </c>
      <c r="EC81">
        <v>39</v>
      </c>
      <c r="ED81">
        <v>37.936999999999998</v>
      </c>
      <c r="EE81">
        <v>1459.61</v>
      </c>
      <c r="EF81">
        <v>40.520000000000003</v>
      </c>
      <c r="EG81">
        <v>0</v>
      </c>
      <c r="EH81">
        <v>3392.2999999523158</v>
      </c>
      <c r="EI81">
        <v>0</v>
      </c>
      <c r="EJ81">
        <v>2.3861840000000001</v>
      </c>
      <c r="EK81">
        <v>-0.80648462279857247</v>
      </c>
      <c r="EL81">
        <v>1162.969228506139</v>
      </c>
      <c r="EM81">
        <v>17480.82</v>
      </c>
      <c r="EN81">
        <v>15</v>
      </c>
      <c r="EO81">
        <v>1657779128</v>
      </c>
      <c r="EP81" t="s">
        <v>596</v>
      </c>
      <c r="EQ81">
        <v>1657779128</v>
      </c>
      <c r="ER81">
        <v>1657696036.5999999</v>
      </c>
      <c r="ES81">
        <v>56</v>
      </c>
      <c r="ET81">
        <v>0.109</v>
      </c>
      <c r="EU81">
        <v>3.0000000000000001E-3</v>
      </c>
      <c r="EV81">
        <v>7.9969999999999999</v>
      </c>
      <c r="EW81">
        <v>1.349</v>
      </c>
      <c r="EX81">
        <v>100</v>
      </c>
      <c r="EY81">
        <v>19</v>
      </c>
      <c r="EZ81">
        <v>0.27</v>
      </c>
      <c r="FA81">
        <v>0.02</v>
      </c>
      <c r="FB81">
        <v>-2.5033746341463421</v>
      </c>
      <c r="FC81">
        <v>0.12949797909407579</v>
      </c>
      <c r="FD81">
        <v>2.1512190882694109E-2</v>
      </c>
      <c r="FE81">
        <v>0</v>
      </c>
      <c r="FF81">
        <v>2.9920109756097562</v>
      </c>
      <c r="FG81">
        <v>0.1622439721254377</v>
      </c>
      <c r="FH81">
        <v>2.1851330126939159E-2</v>
      </c>
      <c r="FI81">
        <v>1</v>
      </c>
      <c r="FJ81">
        <v>1</v>
      </c>
      <c r="FK81">
        <v>2</v>
      </c>
      <c r="FL81" t="s">
        <v>408</v>
      </c>
      <c r="FM81">
        <v>3.1776599999999999</v>
      </c>
      <c r="FN81">
        <v>2.7694399999999999</v>
      </c>
      <c r="FO81">
        <v>2.6671199999999999E-2</v>
      </c>
      <c r="FP81">
        <v>2.9843999999999999E-2</v>
      </c>
      <c r="FQ81">
        <v>0.118062</v>
      </c>
      <c r="FR81">
        <v>0.11368499999999999</v>
      </c>
      <c r="FS81">
        <v>30613.4</v>
      </c>
      <c r="FT81">
        <v>24039</v>
      </c>
      <c r="FU81">
        <v>29528.3</v>
      </c>
      <c r="FV81">
        <v>24230.9</v>
      </c>
      <c r="FW81">
        <v>33622.699999999997</v>
      </c>
      <c r="FX81">
        <v>31357.3</v>
      </c>
      <c r="FY81">
        <v>41921.300000000003</v>
      </c>
      <c r="FZ81">
        <v>39541.699999999997</v>
      </c>
      <c r="GA81">
        <v>2.1717300000000002</v>
      </c>
      <c r="GB81">
        <v>1.89137</v>
      </c>
      <c r="GC81">
        <v>0.118159</v>
      </c>
      <c r="GD81">
        <v>0</v>
      </c>
      <c r="GE81">
        <v>25.816800000000001</v>
      </c>
      <c r="GF81">
        <v>999.9</v>
      </c>
      <c r="GG81">
        <v>64.2</v>
      </c>
      <c r="GH81">
        <v>32.299999999999997</v>
      </c>
      <c r="GI81">
        <v>30.811800000000002</v>
      </c>
      <c r="GJ81">
        <v>33.744700000000002</v>
      </c>
      <c r="GK81">
        <v>38.818100000000001</v>
      </c>
      <c r="GL81">
        <v>1</v>
      </c>
      <c r="GM81">
        <v>2.0769800000000001E-2</v>
      </c>
      <c r="GN81">
        <v>0.80045500000000003</v>
      </c>
      <c r="GO81">
        <v>20.2667</v>
      </c>
      <c r="GP81">
        <v>5.2282200000000003</v>
      </c>
      <c r="GQ81">
        <v>11.908099999999999</v>
      </c>
      <c r="GR81">
        <v>4.9649000000000001</v>
      </c>
      <c r="GS81">
        <v>3.2919999999999998</v>
      </c>
      <c r="GT81">
        <v>9999</v>
      </c>
      <c r="GU81">
        <v>9999</v>
      </c>
      <c r="GV81">
        <v>9999</v>
      </c>
      <c r="GW81">
        <v>999.9</v>
      </c>
      <c r="GX81">
        <v>1.8769800000000001</v>
      </c>
      <c r="GY81">
        <v>1.87531</v>
      </c>
      <c r="GZ81">
        <v>1.8739300000000001</v>
      </c>
      <c r="HA81">
        <v>1.8731100000000001</v>
      </c>
      <c r="HB81">
        <v>1.87466</v>
      </c>
      <c r="HC81">
        <v>1.8695299999999999</v>
      </c>
      <c r="HD81">
        <v>1.87378</v>
      </c>
      <c r="HE81">
        <v>1.8788499999999999</v>
      </c>
      <c r="HF81">
        <v>0</v>
      </c>
      <c r="HG81">
        <v>0</v>
      </c>
      <c r="HH81">
        <v>0</v>
      </c>
      <c r="HI81">
        <v>0</v>
      </c>
      <c r="HJ81" t="s">
        <v>402</v>
      </c>
      <c r="HK81" t="s">
        <v>403</v>
      </c>
      <c r="HL81" t="s">
        <v>404</v>
      </c>
      <c r="HM81" t="s">
        <v>405</v>
      </c>
      <c r="HN81" t="s">
        <v>405</v>
      </c>
      <c r="HO81" t="s">
        <v>404</v>
      </c>
      <c r="HP81">
        <v>0</v>
      </c>
      <c r="HQ81">
        <v>100</v>
      </c>
      <c r="HR81">
        <v>100</v>
      </c>
      <c r="HS81">
        <v>7.9969999999999999</v>
      </c>
      <c r="HT81">
        <v>1.7708999999999999</v>
      </c>
      <c r="HU81">
        <v>6.9953624480907202</v>
      </c>
      <c r="HV81">
        <v>1.0206238100444329E-2</v>
      </c>
      <c r="HW81">
        <v>-5.3534552000986537E-6</v>
      </c>
      <c r="HX81">
        <v>1.2259479288304689E-9</v>
      </c>
      <c r="HY81">
        <v>1.770874282529058</v>
      </c>
      <c r="HZ81">
        <v>0</v>
      </c>
      <c r="IA81">
        <v>0</v>
      </c>
      <c r="IB81">
        <v>0</v>
      </c>
      <c r="IC81">
        <v>-1</v>
      </c>
      <c r="ID81">
        <v>1969</v>
      </c>
      <c r="IE81">
        <v>0</v>
      </c>
      <c r="IF81">
        <v>20</v>
      </c>
      <c r="IG81">
        <v>1.3</v>
      </c>
      <c r="IH81">
        <v>1384.6</v>
      </c>
      <c r="II81">
        <v>0.34667999999999999</v>
      </c>
      <c r="IJ81">
        <v>2.4511699999999998</v>
      </c>
      <c r="IK81">
        <v>1.42578</v>
      </c>
      <c r="IL81">
        <v>2.2814899999999998</v>
      </c>
      <c r="IM81">
        <v>1.5478499999999999</v>
      </c>
      <c r="IN81">
        <v>2.3840300000000001</v>
      </c>
      <c r="IO81">
        <v>35.197800000000001</v>
      </c>
      <c r="IP81">
        <v>13.939399999999999</v>
      </c>
      <c r="IQ81">
        <v>18</v>
      </c>
      <c r="IR81">
        <v>633.19299999999998</v>
      </c>
      <c r="IS81">
        <v>435.65100000000001</v>
      </c>
      <c r="IT81">
        <v>24.998999999999999</v>
      </c>
      <c r="IU81">
        <v>27.5367</v>
      </c>
      <c r="IV81">
        <v>29.9999</v>
      </c>
      <c r="IW81">
        <v>27.404299999999999</v>
      </c>
      <c r="IX81">
        <v>27.335599999999999</v>
      </c>
      <c r="IY81">
        <v>6.9791499999999997</v>
      </c>
      <c r="IZ81">
        <v>32.905200000000001</v>
      </c>
      <c r="JA81">
        <v>90.545900000000003</v>
      </c>
      <c r="JB81">
        <v>25</v>
      </c>
      <c r="JC81">
        <v>100</v>
      </c>
      <c r="JD81">
        <v>21.8246</v>
      </c>
      <c r="JE81">
        <v>97.840599999999995</v>
      </c>
      <c r="JF81">
        <v>100.59399999999999</v>
      </c>
    </row>
    <row r="82" spans="1:266" x14ac:dyDescent="0.2">
      <c r="A82">
        <v>66</v>
      </c>
      <c r="B82">
        <v>1657779204</v>
      </c>
      <c r="C82">
        <v>12693</v>
      </c>
      <c r="D82" t="s">
        <v>597</v>
      </c>
      <c r="E82" t="s">
        <v>598</v>
      </c>
      <c r="F82" t="s">
        <v>394</v>
      </c>
      <c r="H82" t="s">
        <v>538</v>
      </c>
      <c r="I82" t="s">
        <v>583</v>
      </c>
      <c r="J82" t="s">
        <v>584</v>
      </c>
      <c r="K82">
        <v>1657779204</v>
      </c>
      <c r="L82">
        <f t="shared" si="92"/>
        <v>3.2916599998345352E-3</v>
      </c>
      <c r="M82">
        <f t="shared" si="93"/>
        <v>3.2916599998345353</v>
      </c>
      <c r="N82">
        <f t="shared" si="94"/>
        <v>-0.53924510508902035</v>
      </c>
      <c r="O82">
        <f t="shared" si="95"/>
        <v>50.285400000000003</v>
      </c>
      <c r="P82">
        <f t="shared" si="96"/>
        <v>52.665009405012654</v>
      </c>
      <c r="Q82">
        <f t="shared" si="97"/>
        <v>5.3344510209159131</v>
      </c>
      <c r="R82">
        <f t="shared" si="98"/>
        <v>5.0934198322128008</v>
      </c>
      <c r="S82">
        <f t="shared" si="99"/>
        <v>0.26310034100021323</v>
      </c>
      <c r="T82">
        <f t="shared" si="100"/>
        <v>2.143971936745158</v>
      </c>
      <c r="U82">
        <f t="shared" si="101"/>
        <v>0.24638943840329725</v>
      </c>
      <c r="V82">
        <f t="shared" si="102"/>
        <v>0.1554062746631811</v>
      </c>
      <c r="W82">
        <f t="shared" si="103"/>
        <v>241.72043099999993</v>
      </c>
      <c r="X82">
        <f t="shared" si="104"/>
        <v>28.20437259445135</v>
      </c>
      <c r="Y82">
        <f t="shared" si="105"/>
        <v>28.20437259445135</v>
      </c>
      <c r="Z82">
        <f t="shared" si="106"/>
        <v>3.8402879055929051</v>
      </c>
      <c r="AA82">
        <f t="shared" si="107"/>
        <v>68.853876788153826</v>
      </c>
      <c r="AB82">
        <f t="shared" si="108"/>
        <v>2.5296425120143997</v>
      </c>
      <c r="AC82">
        <f t="shared" si="109"/>
        <v>3.6739289492695928</v>
      </c>
      <c r="AD82">
        <f t="shared" si="110"/>
        <v>1.3106453935785054</v>
      </c>
      <c r="AE82">
        <f t="shared" si="111"/>
        <v>-145.16220599270301</v>
      </c>
      <c r="AF82">
        <f t="shared" si="112"/>
        <v>-87.691790188644234</v>
      </c>
      <c r="AG82">
        <f t="shared" si="113"/>
        <v>-8.9000751017782616</v>
      </c>
      <c r="AH82">
        <f t="shared" si="114"/>
        <v>-3.3640283125578208E-2</v>
      </c>
      <c r="AI82">
        <v>0</v>
      </c>
      <c r="AJ82">
        <v>0</v>
      </c>
      <c r="AK82">
        <f t="shared" si="115"/>
        <v>1</v>
      </c>
      <c r="AL82">
        <f t="shared" si="116"/>
        <v>0</v>
      </c>
      <c r="AM82">
        <f t="shared" si="117"/>
        <v>31550.426282658329</v>
      </c>
      <c r="AN82" t="s">
        <v>398</v>
      </c>
      <c r="AO82" t="s">
        <v>398</v>
      </c>
      <c r="AP82">
        <v>0</v>
      </c>
      <c r="AQ82">
        <v>0</v>
      </c>
      <c r="AR82" t="e">
        <f t="shared" si="118"/>
        <v>#DIV/0!</v>
      </c>
      <c r="AS82">
        <v>0</v>
      </c>
      <c r="AT82" t="s">
        <v>398</v>
      </c>
      <c r="AU82" t="s">
        <v>398</v>
      </c>
      <c r="AV82">
        <v>0</v>
      </c>
      <c r="AW82">
        <v>0</v>
      </c>
      <c r="AX82" t="e">
        <f t="shared" si="119"/>
        <v>#DIV/0!</v>
      </c>
      <c r="AY82">
        <v>0.5</v>
      </c>
      <c r="AZ82">
        <f t="shared" si="120"/>
        <v>1261.0886999999998</v>
      </c>
      <c r="BA82">
        <f t="shared" si="121"/>
        <v>-0.53924510508902035</v>
      </c>
      <c r="BB82" t="e">
        <f t="shared" si="122"/>
        <v>#DIV/0!</v>
      </c>
      <c r="BC82">
        <f t="shared" si="123"/>
        <v>-4.2760283641350558E-4</v>
      </c>
      <c r="BD82" t="e">
        <f t="shared" si="124"/>
        <v>#DIV/0!</v>
      </c>
      <c r="BE82" t="e">
        <f t="shared" si="125"/>
        <v>#DIV/0!</v>
      </c>
      <c r="BF82" t="s">
        <v>398</v>
      </c>
      <c r="BG82">
        <v>0</v>
      </c>
      <c r="BH82" t="e">
        <f t="shared" si="126"/>
        <v>#DIV/0!</v>
      </c>
      <c r="BI82" t="e">
        <f t="shared" si="127"/>
        <v>#DIV/0!</v>
      </c>
      <c r="BJ82" t="e">
        <f t="shared" si="128"/>
        <v>#DIV/0!</v>
      </c>
      <c r="BK82" t="e">
        <f t="shared" si="129"/>
        <v>#DIV/0!</v>
      </c>
      <c r="BL82" t="e">
        <f t="shared" si="130"/>
        <v>#DIV/0!</v>
      </c>
      <c r="BM82" t="e">
        <f t="shared" si="131"/>
        <v>#DIV/0!</v>
      </c>
      <c r="BN82" t="e">
        <f t="shared" si="132"/>
        <v>#DIV/0!</v>
      </c>
      <c r="BO82" t="e">
        <f t="shared" si="133"/>
        <v>#DIV/0!</v>
      </c>
      <c r="BP82">
        <v>17</v>
      </c>
      <c r="BQ82">
        <v>300</v>
      </c>
      <c r="BR82">
        <v>300</v>
      </c>
      <c r="BS82">
        <v>300</v>
      </c>
      <c r="BT82">
        <v>10497.5</v>
      </c>
      <c r="BU82">
        <v>824.46</v>
      </c>
      <c r="BV82">
        <v>-7.4040699999999996E-3</v>
      </c>
      <c r="BW82">
        <v>-2.63</v>
      </c>
      <c r="BX82" t="s">
        <v>398</v>
      </c>
      <c r="BY82" t="s">
        <v>398</v>
      </c>
      <c r="BZ82" t="s">
        <v>398</v>
      </c>
      <c r="CA82" t="s">
        <v>398</v>
      </c>
      <c r="CB82" t="s">
        <v>398</v>
      </c>
      <c r="CC82" t="s">
        <v>398</v>
      </c>
      <c r="CD82" t="s">
        <v>398</v>
      </c>
      <c r="CE82" t="s">
        <v>398</v>
      </c>
      <c r="CF82" t="s">
        <v>398</v>
      </c>
      <c r="CG82" t="s">
        <v>398</v>
      </c>
      <c r="CH82">
        <f t="shared" si="134"/>
        <v>1499.85</v>
      </c>
      <c r="CI82">
        <f t="shared" si="135"/>
        <v>1261.0886999999998</v>
      </c>
      <c r="CJ82">
        <f t="shared" si="136"/>
        <v>0.84080988098809872</v>
      </c>
      <c r="CK82">
        <f t="shared" si="137"/>
        <v>0.16116307030703067</v>
      </c>
      <c r="CL82">
        <v>6</v>
      </c>
      <c r="CM82">
        <v>0.5</v>
      </c>
      <c r="CN82" t="s">
        <v>399</v>
      </c>
      <c r="CO82">
        <v>2</v>
      </c>
      <c r="CP82">
        <v>1657779204</v>
      </c>
      <c r="CQ82">
        <v>50.285400000000003</v>
      </c>
      <c r="CR82">
        <v>49.911799999999999</v>
      </c>
      <c r="CS82">
        <v>24.9742</v>
      </c>
      <c r="CT82">
        <v>21.765799999999999</v>
      </c>
      <c r="CU82">
        <v>42.4114</v>
      </c>
      <c r="CV82">
        <v>23.203399999999998</v>
      </c>
      <c r="CW82">
        <v>600.197</v>
      </c>
      <c r="CX82">
        <v>101.19</v>
      </c>
      <c r="CY82">
        <v>0.100232</v>
      </c>
      <c r="CZ82">
        <v>27.445699999999999</v>
      </c>
      <c r="DA82">
        <v>29.2807</v>
      </c>
      <c r="DB82">
        <v>999.9</v>
      </c>
      <c r="DC82">
        <v>0</v>
      </c>
      <c r="DD82">
        <v>0</v>
      </c>
      <c r="DE82">
        <v>5981.25</v>
      </c>
      <c r="DF82">
        <v>0</v>
      </c>
      <c r="DG82">
        <v>2085.4499999999998</v>
      </c>
      <c r="DH82">
        <v>2.742E-2</v>
      </c>
      <c r="DI82">
        <v>51.218400000000003</v>
      </c>
      <c r="DJ82">
        <v>51.022399999999998</v>
      </c>
      <c r="DK82">
        <v>3.2084600000000001</v>
      </c>
      <c r="DL82">
        <v>49.911799999999999</v>
      </c>
      <c r="DM82">
        <v>21.765799999999999</v>
      </c>
      <c r="DN82">
        <v>2.5271400000000002</v>
      </c>
      <c r="DO82">
        <v>2.2024699999999999</v>
      </c>
      <c r="DP82">
        <v>21.202300000000001</v>
      </c>
      <c r="DQ82">
        <v>18.9803</v>
      </c>
      <c r="DR82">
        <v>1499.85</v>
      </c>
      <c r="DS82">
        <v>0.973001</v>
      </c>
      <c r="DT82">
        <v>2.69987E-2</v>
      </c>
      <c r="DU82">
        <v>0</v>
      </c>
      <c r="DV82">
        <v>2.5322</v>
      </c>
      <c r="DW82">
        <v>0</v>
      </c>
      <c r="DX82">
        <v>17710.400000000001</v>
      </c>
      <c r="DY82">
        <v>13302.3</v>
      </c>
      <c r="DZ82">
        <v>37</v>
      </c>
      <c r="EA82">
        <v>39.5</v>
      </c>
      <c r="EB82">
        <v>37.686999999999998</v>
      </c>
      <c r="EC82">
        <v>37.75</v>
      </c>
      <c r="ED82">
        <v>37.061999999999998</v>
      </c>
      <c r="EE82">
        <v>1459.36</v>
      </c>
      <c r="EF82">
        <v>40.49</v>
      </c>
      <c r="EG82">
        <v>0</v>
      </c>
      <c r="EH82">
        <v>3485.8999998569489</v>
      </c>
      <c r="EI82">
        <v>0</v>
      </c>
      <c r="EJ82">
        <v>2.4116360000000001</v>
      </c>
      <c r="EK82">
        <v>0.56227693925110411</v>
      </c>
      <c r="EL82">
        <v>507.31538510847798</v>
      </c>
      <c r="EM82">
        <v>17642.383999999998</v>
      </c>
      <c r="EN82">
        <v>15</v>
      </c>
      <c r="EO82">
        <v>1657779226.5</v>
      </c>
      <c r="EP82" t="s">
        <v>599</v>
      </c>
      <c r="EQ82">
        <v>1657779226.5</v>
      </c>
      <c r="ER82">
        <v>1657696036.5999999</v>
      </c>
      <c r="ES82">
        <v>57</v>
      </c>
      <c r="ET82">
        <v>0.35199999999999998</v>
      </c>
      <c r="EU82">
        <v>3.0000000000000001E-3</v>
      </c>
      <c r="EV82">
        <v>7.8739999999999997</v>
      </c>
      <c r="EW82">
        <v>1.349</v>
      </c>
      <c r="EX82">
        <v>50</v>
      </c>
      <c r="EY82">
        <v>19</v>
      </c>
      <c r="EZ82">
        <v>0.28000000000000003</v>
      </c>
      <c r="FA82">
        <v>0.02</v>
      </c>
      <c r="FB82">
        <v>4.4421511268292677E-2</v>
      </c>
      <c r="FC82">
        <v>-5.1617620808362297E-2</v>
      </c>
      <c r="FD82">
        <v>3.003475025555381E-2</v>
      </c>
      <c r="FE82">
        <v>1</v>
      </c>
      <c r="FF82">
        <v>3.2244782926829281</v>
      </c>
      <c r="FG82">
        <v>-0.14902766550522989</v>
      </c>
      <c r="FH82">
        <v>1.7218496422054051E-2</v>
      </c>
      <c r="FI82">
        <v>1</v>
      </c>
      <c r="FJ82">
        <v>2</v>
      </c>
      <c r="FK82">
        <v>2</v>
      </c>
      <c r="FL82" t="s">
        <v>401</v>
      </c>
      <c r="FM82">
        <v>3.1777099999999998</v>
      </c>
      <c r="FN82">
        <v>2.7693500000000002</v>
      </c>
      <c r="FO82">
        <v>1.27127E-2</v>
      </c>
      <c r="FP82">
        <v>1.50469E-2</v>
      </c>
      <c r="FQ82">
        <v>0.118354</v>
      </c>
      <c r="FR82">
        <v>0.113234</v>
      </c>
      <c r="FS82">
        <v>31052.6</v>
      </c>
      <c r="FT82">
        <v>24405.1</v>
      </c>
      <c r="FU82">
        <v>29528.5</v>
      </c>
      <c r="FV82">
        <v>24230.3</v>
      </c>
      <c r="FW82">
        <v>33609.199999999997</v>
      </c>
      <c r="FX82">
        <v>31372.2</v>
      </c>
      <c r="FY82">
        <v>41919.4</v>
      </c>
      <c r="FZ82">
        <v>39540.800000000003</v>
      </c>
      <c r="GA82">
        <v>2.1720999999999999</v>
      </c>
      <c r="GB82">
        <v>1.8895</v>
      </c>
      <c r="GC82">
        <v>0.18745700000000001</v>
      </c>
      <c r="GD82">
        <v>0</v>
      </c>
      <c r="GE82">
        <v>26.218800000000002</v>
      </c>
      <c r="GF82">
        <v>999.9</v>
      </c>
      <c r="GG82">
        <v>63.8</v>
      </c>
      <c r="GH82">
        <v>32.5</v>
      </c>
      <c r="GI82">
        <v>30.969200000000001</v>
      </c>
      <c r="GJ82">
        <v>33.984699999999997</v>
      </c>
      <c r="GK82">
        <v>38.810099999999998</v>
      </c>
      <c r="GL82">
        <v>1</v>
      </c>
      <c r="GM82">
        <v>2.0421700000000001E-2</v>
      </c>
      <c r="GN82">
        <v>0.79371700000000001</v>
      </c>
      <c r="GO82">
        <v>20.266500000000001</v>
      </c>
      <c r="GP82">
        <v>5.2234299999999996</v>
      </c>
      <c r="GQ82">
        <v>11.908099999999999</v>
      </c>
      <c r="GR82">
        <v>4.9650499999999997</v>
      </c>
      <c r="GS82">
        <v>3.2919999999999998</v>
      </c>
      <c r="GT82">
        <v>9999</v>
      </c>
      <c r="GU82">
        <v>9999</v>
      </c>
      <c r="GV82">
        <v>9999</v>
      </c>
      <c r="GW82">
        <v>999.9</v>
      </c>
      <c r="GX82">
        <v>1.8769800000000001</v>
      </c>
      <c r="GY82">
        <v>1.87531</v>
      </c>
      <c r="GZ82">
        <v>1.8739300000000001</v>
      </c>
      <c r="HA82">
        <v>1.8731599999999999</v>
      </c>
      <c r="HB82">
        <v>1.8746799999999999</v>
      </c>
      <c r="HC82">
        <v>1.86958</v>
      </c>
      <c r="HD82">
        <v>1.87378</v>
      </c>
      <c r="HE82">
        <v>1.87893</v>
      </c>
      <c r="HF82">
        <v>0</v>
      </c>
      <c r="HG82">
        <v>0</v>
      </c>
      <c r="HH82">
        <v>0</v>
      </c>
      <c r="HI82">
        <v>0</v>
      </c>
      <c r="HJ82" t="s">
        <v>402</v>
      </c>
      <c r="HK82" t="s">
        <v>403</v>
      </c>
      <c r="HL82" t="s">
        <v>404</v>
      </c>
      <c r="HM82" t="s">
        <v>405</v>
      </c>
      <c r="HN82" t="s">
        <v>405</v>
      </c>
      <c r="HO82" t="s">
        <v>404</v>
      </c>
      <c r="HP82">
        <v>0</v>
      </c>
      <c r="HQ82">
        <v>100</v>
      </c>
      <c r="HR82">
        <v>100</v>
      </c>
      <c r="HS82">
        <v>7.8739999999999997</v>
      </c>
      <c r="HT82">
        <v>1.7707999999999999</v>
      </c>
      <c r="HU82">
        <v>7.1044980693928617</v>
      </c>
      <c r="HV82">
        <v>1.0206238100444329E-2</v>
      </c>
      <c r="HW82">
        <v>-5.3534552000986537E-6</v>
      </c>
      <c r="HX82">
        <v>1.2259479288304689E-9</v>
      </c>
      <c r="HY82">
        <v>1.770874282529058</v>
      </c>
      <c r="HZ82">
        <v>0</v>
      </c>
      <c r="IA82">
        <v>0</v>
      </c>
      <c r="IB82">
        <v>0</v>
      </c>
      <c r="IC82">
        <v>-1</v>
      </c>
      <c r="ID82">
        <v>1969</v>
      </c>
      <c r="IE82">
        <v>0</v>
      </c>
      <c r="IF82">
        <v>20</v>
      </c>
      <c r="IG82">
        <v>1.3</v>
      </c>
      <c r="IH82">
        <v>1386.1</v>
      </c>
      <c r="II82">
        <v>0.235596</v>
      </c>
      <c r="IJ82">
        <v>2.4731399999999999</v>
      </c>
      <c r="IK82">
        <v>1.42578</v>
      </c>
      <c r="IL82">
        <v>2.2802699999999998</v>
      </c>
      <c r="IM82">
        <v>1.5478499999999999</v>
      </c>
      <c r="IN82">
        <v>2.3779300000000001</v>
      </c>
      <c r="IO82">
        <v>35.4754</v>
      </c>
      <c r="IP82">
        <v>13.9306</v>
      </c>
      <c r="IQ82">
        <v>18</v>
      </c>
      <c r="IR82">
        <v>633.59400000000005</v>
      </c>
      <c r="IS82">
        <v>434.69900000000001</v>
      </c>
      <c r="IT82">
        <v>25.000900000000001</v>
      </c>
      <c r="IU82">
        <v>27.529199999999999</v>
      </c>
      <c r="IV82">
        <v>30.000299999999999</v>
      </c>
      <c r="IW82">
        <v>27.415800000000001</v>
      </c>
      <c r="IX82">
        <v>27.353200000000001</v>
      </c>
      <c r="IY82">
        <v>4.7538799999999997</v>
      </c>
      <c r="IZ82">
        <v>33.083199999999998</v>
      </c>
      <c r="JA82">
        <v>87.895399999999995</v>
      </c>
      <c r="JB82">
        <v>25</v>
      </c>
      <c r="JC82">
        <v>50</v>
      </c>
      <c r="JD82">
        <v>21.824200000000001</v>
      </c>
      <c r="JE82">
        <v>97.838099999999997</v>
      </c>
      <c r="JF82">
        <v>100.59099999999999</v>
      </c>
    </row>
    <row r="83" spans="1:266" x14ac:dyDescent="0.2">
      <c r="A83">
        <v>67</v>
      </c>
      <c r="B83">
        <v>1657779302.5</v>
      </c>
      <c r="C83">
        <v>12791.5</v>
      </c>
      <c r="D83" t="s">
        <v>600</v>
      </c>
      <c r="E83" t="s">
        <v>601</v>
      </c>
      <c r="F83" t="s">
        <v>394</v>
      </c>
      <c r="H83" t="s">
        <v>538</v>
      </c>
      <c r="I83" t="s">
        <v>583</v>
      </c>
      <c r="J83" t="s">
        <v>584</v>
      </c>
      <c r="K83">
        <v>1657779302.5</v>
      </c>
      <c r="L83">
        <f t="shared" si="92"/>
        <v>3.2704113321307452E-3</v>
      </c>
      <c r="M83">
        <f t="shared" si="93"/>
        <v>3.2704113321307453</v>
      </c>
      <c r="N83">
        <f t="shared" si="94"/>
        <v>-3.2067196302050411</v>
      </c>
      <c r="O83">
        <f t="shared" si="95"/>
        <v>8.4450409999999998</v>
      </c>
      <c r="P83">
        <f t="shared" si="96"/>
        <v>28.236217361559383</v>
      </c>
      <c r="Q83">
        <f t="shared" si="97"/>
        <v>2.8601048772860707</v>
      </c>
      <c r="R83">
        <f t="shared" si="98"/>
        <v>0.8554156756798289</v>
      </c>
      <c r="S83">
        <f t="shared" si="99"/>
        <v>0.26950810816923149</v>
      </c>
      <c r="T83">
        <f t="shared" si="100"/>
        <v>2.1482195508129522</v>
      </c>
      <c r="U83">
        <f t="shared" si="101"/>
        <v>0.25203456316992839</v>
      </c>
      <c r="V83">
        <f t="shared" si="102"/>
        <v>0.15899702833257329</v>
      </c>
      <c r="W83">
        <f t="shared" si="103"/>
        <v>241.76992262757727</v>
      </c>
      <c r="X83">
        <f t="shared" si="104"/>
        <v>28.34245528828145</v>
      </c>
      <c r="Y83">
        <f t="shared" si="105"/>
        <v>28.34245528828145</v>
      </c>
      <c r="Z83">
        <f t="shared" si="106"/>
        <v>3.8712627507410358</v>
      </c>
      <c r="AA83">
        <f t="shared" si="107"/>
        <v>70.194793495547657</v>
      </c>
      <c r="AB83">
        <f t="shared" si="108"/>
        <v>2.5988708727467995</v>
      </c>
      <c r="AC83">
        <f t="shared" si="109"/>
        <v>3.7023698529886575</v>
      </c>
      <c r="AD83">
        <f t="shared" si="110"/>
        <v>1.2723918779942363</v>
      </c>
      <c r="AE83">
        <f t="shared" si="111"/>
        <v>-144.22513974696585</v>
      </c>
      <c r="AF83">
        <f t="shared" si="112"/>
        <v>-88.593153224625226</v>
      </c>
      <c r="AG83">
        <f t="shared" si="113"/>
        <v>-8.9858598713463476</v>
      </c>
      <c r="AH83">
        <f t="shared" si="114"/>
        <v>-3.4230215360153693E-2</v>
      </c>
      <c r="AI83">
        <v>0</v>
      </c>
      <c r="AJ83">
        <v>0</v>
      </c>
      <c r="AK83">
        <f t="shared" si="115"/>
        <v>1</v>
      </c>
      <c r="AL83">
        <f t="shared" si="116"/>
        <v>0</v>
      </c>
      <c r="AM83">
        <f t="shared" si="117"/>
        <v>31645.566303223903</v>
      </c>
      <c r="AN83" t="s">
        <v>398</v>
      </c>
      <c r="AO83" t="s">
        <v>398</v>
      </c>
      <c r="AP83">
        <v>0</v>
      </c>
      <c r="AQ83">
        <v>0</v>
      </c>
      <c r="AR83" t="e">
        <f t="shared" si="118"/>
        <v>#DIV/0!</v>
      </c>
      <c r="AS83">
        <v>0</v>
      </c>
      <c r="AT83" t="s">
        <v>398</v>
      </c>
      <c r="AU83" t="s">
        <v>398</v>
      </c>
      <c r="AV83">
        <v>0</v>
      </c>
      <c r="AW83">
        <v>0</v>
      </c>
      <c r="AX83" t="e">
        <f t="shared" si="119"/>
        <v>#DIV/0!</v>
      </c>
      <c r="AY83">
        <v>0.5</v>
      </c>
      <c r="AZ83">
        <f t="shared" si="120"/>
        <v>1261.3491080971903</v>
      </c>
      <c r="BA83">
        <f t="shared" si="121"/>
        <v>-3.2067196302050411</v>
      </c>
      <c r="BB83" t="e">
        <f t="shared" si="122"/>
        <v>#DIV/0!</v>
      </c>
      <c r="BC83">
        <f t="shared" si="123"/>
        <v>-2.542293493228486E-3</v>
      </c>
      <c r="BD83" t="e">
        <f t="shared" si="124"/>
        <v>#DIV/0!</v>
      </c>
      <c r="BE83" t="e">
        <f t="shared" si="125"/>
        <v>#DIV/0!</v>
      </c>
      <c r="BF83" t="s">
        <v>398</v>
      </c>
      <c r="BG83">
        <v>0</v>
      </c>
      <c r="BH83" t="e">
        <f t="shared" si="126"/>
        <v>#DIV/0!</v>
      </c>
      <c r="BI83" t="e">
        <f t="shared" si="127"/>
        <v>#DIV/0!</v>
      </c>
      <c r="BJ83" t="e">
        <f t="shared" si="128"/>
        <v>#DIV/0!</v>
      </c>
      <c r="BK83" t="e">
        <f t="shared" si="129"/>
        <v>#DIV/0!</v>
      </c>
      <c r="BL83" t="e">
        <f t="shared" si="130"/>
        <v>#DIV/0!</v>
      </c>
      <c r="BM83" t="e">
        <f t="shared" si="131"/>
        <v>#DIV/0!</v>
      </c>
      <c r="BN83" t="e">
        <f t="shared" si="132"/>
        <v>#DIV/0!</v>
      </c>
      <c r="BO83" t="e">
        <f t="shared" si="133"/>
        <v>#DIV/0!</v>
      </c>
      <c r="BP83">
        <v>17</v>
      </c>
      <c r="BQ83">
        <v>300</v>
      </c>
      <c r="BR83">
        <v>300</v>
      </c>
      <c r="BS83">
        <v>300</v>
      </c>
      <c r="BT83">
        <v>10497.5</v>
      </c>
      <c r="BU83">
        <v>824.46</v>
      </c>
      <c r="BV83">
        <v>-7.4040699999999996E-3</v>
      </c>
      <c r="BW83">
        <v>-2.63</v>
      </c>
      <c r="BX83" t="s">
        <v>398</v>
      </c>
      <c r="BY83" t="s">
        <v>398</v>
      </c>
      <c r="BZ83" t="s">
        <v>398</v>
      </c>
      <c r="CA83" t="s">
        <v>398</v>
      </c>
      <c r="CB83" t="s">
        <v>398</v>
      </c>
      <c r="CC83" t="s">
        <v>398</v>
      </c>
      <c r="CD83" t="s">
        <v>398</v>
      </c>
      <c r="CE83" t="s">
        <v>398</v>
      </c>
      <c r="CF83" t="s">
        <v>398</v>
      </c>
      <c r="CG83" t="s">
        <v>398</v>
      </c>
      <c r="CH83">
        <f t="shared" si="134"/>
        <v>1500.16</v>
      </c>
      <c r="CI83">
        <f t="shared" si="135"/>
        <v>1261.3491080971903</v>
      </c>
      <c r="CJ83">
        <f t="shared" si="136"/>
        <v>0.8408097190280972</v>
      </c>
      <c r="CK83">
        <f t="shared" si="137"/>
        <v>0.16116275772422758</v>
      </c>
      <c r="CL83">
        <v>6</v>
      </c>
      <c r="CM83">
        <v>0.5</v>
      </c>
      <c r="CN83" t="s">
        <v>399</v>
      </c>
      <c r="CO83">
        <v>2</v>
      </c>
      <c r="CP83">
        <v>1657779302.5</v>
      </c>
      <c r="CQ83">
        <v>8.4450409999999998</v>
      </c>
      <c r="CR83">
        <v>5.2667400000000004</v>
      </c>
      <c r="CS83">
        <v>25.6572</v>
      </c>
      <c r="CT83">
        <v>22.471499999999999</v>
      </c>
      <c r="CU83">
        <v>0.428041</v>
      </c>
      <c r="CV83">
        <v>23.886399999999998</v>
      </c>
      <c r="CW83">
        <v>600.15099999999995</v>
      </c>
      <c r="CX83">
        <v>101.19199999999999</v>
      </c>
      <c r="CY83">
        <v>0.10006900000000001</v>
      </c>
      <c r="CZ83">
        <v>27.577500000000001</v>
      </c>
      <c r="DA83">
        <v>44.915599999999998</v>
      </c>
      <c r="DB83">
        <v>999.9</v>
      </c>
      <c r="DC83">
        <v>0</v>
      </c>
      <c r="DD83">
        <v>0</v>
      </c>
      <c r="DE83">
        <v>6000</v>
      </c>
      <c r="DF83">
        <v>0</v>
      </c>
      <c r="DG83">
        <v>2088.9899999999998</v>
      </c>
      <c r="DH83">
        <v>2.6219199999999998</v>
      </c>
      <c r="DI83">
        <v>8.0963999999999992</v>
      </c>
      <c r="DJ83">
        <v>5.38781</v>
      </c>
      <c r="DK83">
        <v>3.1857799999999998</v>
      </c>
      <c r="DL83">
        <v>5.2667400000000004</v>
      </c>
      <c r="DM83">
        <v>22.471499999999999</v>
      </c>
      <c r="DN83">
        <v>2.5962999999999998</v>
      </c>
      <c r="DO83">
        <v>2.27393</v>
      </c>
      <c r="DP83">
        <v>21.6431</v>
      </c>
      <c r="DQ83">
        <v>19.492899999999999</v>
      </c>
      <c r="DR83">
        <v>1500.16</v>
      </c>
      <c r="DS83">
        <v>0.97300600000000004</v>
      </c>
      <c r="DT83">
        <v>2.69936E-2</v>
      </c>
      <c r="DU83">
        <v>0</v>
      </c>
      <c r="DV83">
        <v>2.4735999999999998</v>
      </c>
      <c r="DW83">
        <v>0</v>
      </c>
      <c r="DX83">
        <v>17693.7</v>
      </c>
      <c r="DY83">
        <v>13305.1</v>
      </c>
      <c r="DZ83">
        <v>36.625</v>
      </c>
      <c r="EA83">
        <v>39.186999999999998</v>
      </c>
      <c r="EB83">
        <v>37.311999999999998</v>
      </c>
      <c r="EC83">
        <v>37.625</v>
      </c>
      <c r="ED83">
        <v>36.875</v>
      </c>
      <c r="EE83">
        <v>1459.66</v>
      </c>
      <c r="EF83">
        <v>40.49</v>
      </c>
      <c r="EG83">
        <v>0</v>
      </c>
      <c r="EH83">
        <v>3584.2999999523158</v>
      </c>
      <c r="EI83">
        <v>0</v>
      </c>
      <c r="EJ83">
        <v>2.4423159999999999</v>
      </c>
      <c r="EK83">
        <v>0.29669999693753613</v>
      </c>
      <c r="EL83">
        <v>473.36153715152301</v>
      </c>
      <c r="EM83">
        <v>17567.288</v>
      </c>
      <c r="EN83">
        <v>15</v>
      </c>
      <c r="EO83">
        <v>1657779321.5</v>
      </c>
      <c r="EP83" t="s">
        <v>602</v>
      </c>
      <c r="EQ83">
        <v>1657779321.5</v>
      </c>
      <c r="ER83">
        <v>1657696036.5999999</v>
      </c>
      <c r="ES83">
        <v>58</v>
      </c>
      <c r="ET83">
        <v>0.59</v>
      </c>
      <c r="EU83">
        <v>3.0000000000000001E-3</v>
      </c>
      <c r="EV83">
        <v>8.0169999999999995</v>
      </c>
      <c r="EW83">
        <v>1.349</v>
      </c>
      <c r="EX83">
        <v>5</v>
      </c>
      <c r="EY83">
        <v>19</v>
      </c>
      <c r="EZ83">
        <v>0.32</v>
      </c>
      <c r="FA83">
        <v>0.02</v>
      </c>
      <c r="FB83">
        <v>2.5769247499999999</v>
      </c>
      <c r="FC83">
        <v>-4.6157560975615942E-2</v>
      </c>
      <c r="FD83">
        <v>1.5738472922666301E-2</v>
      </c>
      <c r="FE83">
        <v>1</v>
      </c>
      <c r="FF83">
        <v>3.1404095000000001</v>
      </c>
      <c r="FG83">
        <v>0.16973786116322481</v>
      </c>
      <c r="FH83">
        <v>2.0528807923257519E-2</v>
      </c>
      <c r="FI83">
        <v>1</v>
      </c>
      <c r="FJ83">
        <v>2</v>
      </c>
      <c r="FK83">
        <v>2</v>
      </c>
      <c r="FL83" t="s">
        <v>401</v>
      </c>
      <c r="FM83">
        <v>3.1774499999999999</v>
      </c>
      <c r="FN83">
        <v>2.7692899999999998</v>
      </c>
      <c r="FO83">
        <v>1.2760500000000001E-4</v>
      </c>
      <c r="FP83">
        <v>1.5812599999999999E-3</v>
      </c>
      <c r="FQ83">
        <v>0.120752</v>
      </c>
      <c r="FR83">
        <v>0.115743</v>
      </c>
      <c r="FS83">
        <v>31437.599999999999</v>
      </c>
      <c r="FT83">
        <v>24732</v>
      </c>
      <c r="FU83">
        <v>29518.799999999999</v>
      </c>
      <c r="FV83">
        <v>24224.2</v>
      </c>
      <c r="FW83">
        <v>33504.199999999997</v>
      </c>
      <c r="FX83">
        <v>31274.5</v>
      </c>
      <c r="FY83">
        <v>41905.199999999997</v>
      </c>
      <c r="FZ83">
        <v>39531.599999999999</v>
      </c>
      <c r="GA83">
        <v>2.1707999999999998</v>
      </c>
      <c r="GB83">
        <v>1.8872500000000001</v>
      </c>
      <c r="GC83">
        <v>1.12991</v>
      </c>
      <c r="GD83">
        <v>0</v>
      </c>
      <c r="GE83">
        <v>26.6982</v>
      </c>
      <c r="GF83">
        <v>999.9</v>
      </c>
      <c r="GG83">
        <v>63.1</v>
      </c>
      <c r="GH83">
        <v>32.799999999999997</v>
      </c>
      <c r="GI83">
        <v>31.149899999999999</v>
      </c>
      <c r="GJ83">
        <v>33.684699999999999</v>
      </c>
      <c r="GK83">
        <v>39.002400000000002</v>
      </c>
      <c r="GL83">
        <v>1</v>
      </c>
      <c r="GM83">
        <v>3.0137199999999999E-2</v>
      </c>
      <c r="GN83">
        <v>0.96233100000000005</v>
      </c>
      <c r="GO83">
        <v>20.265499999999999</v>
      </c>
      <c r="GP83">
        <v>5.2276199999999999</v>
      </c>
      <c r="GQ83">
        <v>11.908099999999999</v>
      </c>
      <c r="GR83">
        <v>4.9643499999999996</v>
      </c>
      <c r="GS83">
        <v>3.2919999999999998</v>
      </c>
      <c r="GT83">
        <v>9999</v>
      </c>
      <c r="GU83">
        <v>9999</v>
      </c>
      <c r="GV83">
        <v>9999</v>
      </c>
      <c r="GW83">
        <v>999.9</v>
      </c>
      <c r="GX83">
        <v>1.8771</v>
      </c>
      <c r="GY83">
        <v>1.87537</v>
      </c>
      <c r="GZ83">
        <v>1.8740000000000001</v>
      </c>
      <c r="HA83">
        <v>1.8731800000000001</v>
      </c>
      <c r="HB83">
        <v>1.87469</v>
      </c>
      <c r="HC83">
        <v>1.8696600000000001</v>
      </c>
      <c r="HD83">
        <v>1.8738999999999999</v>
      </c>
      <c r="HE83">
        <v>1.87897</v>
      </c>
      <c r="HF83">
        <v>0</v>
      </c>
      <c r="HG83">
        <v>0</v>
      </c>
      <c r="HH83">
        <v>0</v>
      </c>
      <c r="HI83">
        <v>0</v>
      </c>
      <c r="HJ83" t="s">
        <v>402</v>
      </c>
      <c r="HK83" t="s">
        <v>403</v>
      </c>
      <c r="HL83" t="s">
        <v>404</v>
      </c>
      <c r="HM83" t="s">
        <v>405</v>
      </c>
      <c r="HN83" t="s">
        <v>405</v>
      </c>
      <c r="HO83" t="s">
        <v>404</v>
      </c>
      <c r="HP83">
        <v>0</v>
      </c>
      <c r="HQ83">
        <v>100</v>
      </c>
      <c r="HR83">
        <v>100</v>
      </c>
      <c r="HS83">
        <v>8.0169999999999995</v>
      </c>
      <c r="HT83">
        <v>1.7707999999999999</v>
      </c>
      <c r="HU83">
        <v>7.4562577139973758</v>
      </c>
      <c r="HV83">
        <v>1.0206238100444329E-2</v>
      </c>
      <c r="HW83">
        <v>-5.3534552000986537E-6</v>
      </c>
      <c r="HX83">
        <v>1.2259479288304689E-9</v>
      </c>
      <c r="HY83">
        <v>1.770874282529058</v>
      </c>
      <c r="HZ83">
        <v>0</v>
      </c>
      <c r="IA83">
        <v>0</v>
      </c>
      <c r="IB83">
        <v>0</v>
      </c>
      <c r="IC83">
        <v>-1</v>
      </c>
      <c r="ID83">
        <v>1969</v>
      </c>
      <c r="IE83">
        <v>0</v>
      </c>
      <c r="IF83">
        <v>20</v>
      </c>
      <c r="IG83">
        <v>1.3</v>
      </c>
      <c r="IH83">
        <v>1387.8</v>
      </c>
      <c r="II83">
        <v>3.1738299999999997E-2</v>
      </c>
      <c r="IJ83">
        <v>4.99756</v>
      </c>
      <c r="IK83">
        <v>1.42578</v>
      </c>
      <c r="IL83">
        <v>2.2802699999999998</v>
      </c>
      <c r="IM83">
        <v>1.5478499999999999</v>
      </c>
      <c r="IN83">
        <v>2.4023400000000001</v>
      </c>
      <c r="IO83">
        <v>35.847700000000003</v>
      </c>
      <c r="IP83">
        <v>13.904400000000001</v>
      </c>
      <c r="IQ83">
        <v>18</v>
      </c>
      <c r="IR83">
        <v>633.66899999999998</v>
      </c>
      <c r="IS83">
        <v>434.16300000000001</v>
      </c>
      <c r="IT83">
        <v>25.0002</v>
      </c>
      <c r="IU83">
        <v>27.6419</v>
      </c>
      <c r="IV83">
        <v>30.000499999999999</v>
      </c>
      <c r="IW83">
        <v>27.513200000000001</v>
      </c>
      <c r="IX83">
        <v>27.454499999999999</v>
      </c>
      <c r="IY83">
        <v>0</v>
      </c>
      <c r="IZ83">
        <v>30.59</v>
      </c>
      <c r="JA83">
        <v>85.922799999999995</v>
      </c>
      <c r="JB83">
        <v>25</v>
      </c>
      <c r="JC83">
        <v>0</v>
      </c>
      <c r="JD83">
        <v>22.3721</v>
      </c>
      <c r="JE83">
        <v>97.805400000000006</v>
      </c>
      <c r="JF83">
        <v>100.56699999999999</v>
      </c>
    </row>
    <row r="84" spans="1:266" x14ac:dyDescent="0.2">
      <c r="A84">
        <v>68</v>
      </c>
      <c r="B84">
        <v>1657779397.5</v>
      </c>
      <c r="C84">
        <v>12886.5</v>
      </c>
      <c r="D84" t="s">
        <v>603</v>
      </c>
      <c r="E84" t="s">
        <v>604</v>
      </c>
      <c r="F84" t="s">
        <v>394</v>
      </c>
      <c r="H84" t="s">
        <v>538</v>
      </c>
      <c r="I84" t="s">
        <v>583</v>
      </c>
      <c r="J84" t="s">
        <v>584</v>
      </c>
      <c r="K84">
        <v>1657779397.5</v>
      </c>
      <c r="L84">
        <f t="shared" si="92"/>
        <v>3.4808816332777288E-3</v>
      </c>
      <c r="M84">
        <f t="shared" si="93"/>
        <v>3.4808816332777286</v>
      </c>
      <c r="N84">
        <f t="shared" si="94"/>
        <v>16.164494538618133</v>
      </c>
      <c r="O84">
        <f t="shared" si="95"/>
        <v>382.65499999999997</v>
      </c>
      <c r="P84">
        <f t="shared" si="96"/>
        <v>279.17853463036022</v>
      </c>
      <c r="Q84">
        <f t="shared" si="97"/>
        <v>28.277969875026621</v>
      </c>
      <c r="R84">
        <f t="shared" si="98"/>
        <v>38.759092194731991</v>
      </c>
      <c r="S84">
        <f t="shared" si="99"/>
        <v>0.28455992754092085</v>
      </c>
      <c r="T84">
        <f t="shared" si="100"/>
        <v>2.1462236353665829</v>
      </c>
      <c r="U84">
        <f t="shared" si="101"/>
        <v>0.26513873355160444</v>
      </c>
      <c r="V84">
        <f t="shared" si="102"/>
        <v>0.1673460392587961</v>
      </c>
      <c r="W84">
        <f t="shared" si="103"/>
        <v>241.70983799999999</v>
      </c>
      <c r="X84">
        <f t="shared" si="104"/>
        <v>28.167045221008767</v>
      </c>
      <c r="Y84">
        <f t="shared" si="105"/>
        <v>28.167045221008767</v>
      </c>
      <c r="Z84">
        <f t="shared" si="106"/>
        <v>3.8319518059690507</v>
      </c>
      <c r="AA84">
        <f t="shared" si="107"/>
        <v>69.127716219721066</v>
      </c>
      <c r="AB84">
        <f t="shared" si="108"/>
        <v>2.54401774805328</v>
      </c>
      <c r="AC84">
        <f t="shared" si="109"/>
        <v>3.6801703964400763</v>
      </c>
      <c r="AD84">
        <f t="shared" si="110"/>
        <v>1.2879340579157708</v>
      </c>
      <c r="AE84">
        <f t="shared" si="111"/>
        <v>-153.50688002754785</v>
      </c>
      <c r="AF84">
        <f t="shared" si="112"/>
        <v>-80.109332931164147</v>
      </c>
      <c r="AG84">
        <f t="shared" si="113"/>
        <v>-8.1216416862157672</v>
      </c>
      <c r="AH84">
        <f t="shared" si="114"/>
        <v>-2.8016644927760126E-2</v>
      </c>
      <c r="AI84">
        <v>0</v>
      </c>
      <c r="AJ84">
        <v>0</v>
      </c>
      <c r="AK84">
        <f t="shared" si="115"/>
        <v>1</v>
      </c>
      <c r="AL84">
        <f t="shared" si="116"/>
        <v>0</v>
      </c>
      <c r="AM84">
        <f t="shared" si="117"/>
        <v>31605.195017632097</v>
      </c>
      <c r="AN84" t="s">
        <v>398</v>
      </c>
      <c r="AO84" t="s">
        <v>398</v>
      </c>
      <c r="AP84">
        <v>0</v>
      </c>
      <c r="AQ84">
        <v>0</v>
      </c>
      <c r="AR84" t="e">
        <f t="shared" si="118"/>
        <v>#DIV/0!</v>
      </c>
      <c r="AS84">
        <v>0</v>
      </c>
      <c r="AT84" t="s">
        <v>398</v>
      </c>
      <c r="AU84" t="s">
        <v>398</v>
      </c>
      <c r="AV84">
        <v>0</v>
      </c>
      <c r="AW84">
        <v>0</v>
      </c>
      <c r="AX84" t="e">
        <f t="shared" si="119"/>
        <v>#DIV/0!</v>
      </c>
      <c r="AY84">
        <v>0.5</v>
      </c>
      <c r="AZ84">
        <f t="shared" si="120"/>
        <v>1261.0302000000001</v>
      </c>
      <c r="BA84">
        <f t="shared" si="121"/>
        <v>16.164494538618133</v>
      </c>
      <c r="BB84" t="e">
        <f t="shared" si="122"/>
        <v>#DIV/0!</v>
      </c>
      <c r="BC84">
        <f t="shared" si="123"/>
        <v>1.2818483283444069E-2</v>
      </c>
      <c r="BD84" t="e">
        <f t="shared" si="124"/>
        <v>#DIV/0!</v>
      </c>
      <c r="BE84" t="e">
        <f t="shared" si="125"/>
        <v>#DIV/0!</v>
      </c>
      <c r="BF84" t="s">
        <v>398</v>
      </c>
      <c r="BG84">
        <v>0</v>
      </c>
      <c r="BH84" t="e">
        <f t="shared" si="126"/>
        <v>#DIV/0!</v>
      </c>
      <c r="BI84" t="e">
        <f t="shared" si="127"/>
        <v>#DIV/0!</v>
      </c>
      <c r="BJ84" t="e">
        <f t="shared" si="128"/>
        <v>#DIV/0!</v>
      </c>
      <c r="BK84" t="e">
        <f t="shared" si="129"/>
        <v>#DIV/0!</v>
      </c>
      <c r="BL84" t="e">
        <f t="shared" si="130"/>
        <v>#DIV/0!</v>
      </c>
      <c r="BM84" t="e">
        <f t="shared" si="131"/>
        <v>#DIV/0!</v>
      </c>
      <c r="BN84" t="e">
        <f t="shared" si="132"/>
        <v>#DIV/0!</v>
      </c>
      <c r="BO84" t="e">
        <f t="shared" si="133"/>
        <v>#DIV/0!</v>
      </c>
      <c r="BP84">
        <v>17</v>
      </c>
      <c r="BQ84">
        <v>300</v>
      </c>
      <c r="BR84">
        <v>300</v>
      </c>
      <c r="BS84">
        <v>300</v>
      </c>
      <c r="BT84">
        <v>10497.5</v>
      </c>
      <c r="BU84">
        <v>824.46</v>
      </c>
      <c r="BV84">
        <v>-7.4040699999999996E-3</v>
      </c>
      <c r="BW84">
        <v>-2.63</v>
      </c>
      <c r="BX84" t="s">
        <v>398</v>
      </c>
      <c r="BY84" t="s">
        <v>398</v>
      </c>
      <c r="BZ84" t="s">
        <v>398</v>
      </c>
      <c r="CA84" t="s">
        <v>398</v>
      </c>
      <c r="CB84" t="s">
        <v>398</v>
      </c>
      <c r="CC84" t="s">
        <v>398</v>
      </c>
      <c r="CD84" t="s">
        <v>398</v>
      </c>
      <c r="CE84" t="s">
        <v>398</v>
      </c>
      <c r="CF84" t="s">
        <v>398</v>
      </c>
      <c r="CG84" t="s">
        <v>398</v>
      </c>
      <c r="CH84">
        <f t="shared" si="134"/>
        <v>1499.78</v>
      </c>
      <c r="CI84">
        <f t="shared" si="135"/>
        <v>1261.0302000000001</v>
      </c>
      <c r="CJ84">
        <f t="shared" si="136"/>
        <v>0.84081011881742662</v>
      </c>
      <c r="CK84">
        <f t="shared" si="137"/>
        <v>0.16116352931763325</v>
      </c>
      <c r="CL84">
        <v>6</v>
      </c>
      <c r="CM84">
        <v>0.5</v>
      </c>
      <c r="CN84" t="s">
        <v>399</v>
      </c>
      <c r="CO84">
        <v>2</v>
      </c>
      <c r="CP84">
        <v>1657779397.5</v>
      </c>
      <c r="CQ84">
        <v>382.65499999999997</v>
      </c>
      <c r="CR84">
        <v>400.14499999999998</v>
      </c>
      <c r="CS84">
        <v>25.116199999999999</v>
      </c>
      <c r="CT84">
        <v>21.724</v>
      </c>
      <c r="CU84">
        <v>371.94900000000001</v>
      </c>
      <c r="CV84">
        <v>23.345400000000001</v>
      </c>
      <c r="CW84">
        <v>600.22199999999998</v>
      </c>
      <c r="CX84">
        <v>101.19</v>
      </c>
      <c r="CY84">
        <v>9.99144E-2</v>
      </c>
      <c r="CZ84">
        <v>27.474699999999999</v>
      </c>
      <c r="DA84">
        <v>63.006799999999998</v>
      </c>
      <c r="DB84">
        <v>999.9</v>
      </c>
      <c r="DC84">
        <v>0</v>
      </c>
      <c r="DD84">
        <v>0</v>
      </c>
      <c r="DE84">
        <v>5991.25</v>
      </c>
      <c r="DF84">
        <v>0</v>
      </c>
      <c r="DG84">
        <v>2089.34</v>
      </c>
      <c r="DH84">
        <v>-17.0319</v>
      </c>
      <c r="DI84">
        <v>392.98399999999998</v>
      </c>
      <c r="DJ84">
        <v>409.03100000000001</v>
      </c>
      <c r="DK84">
        <v>3.3922500000000002</v>
      </c>
      <c r="DL84">
        <v>400.14499999999998</v>
      </c>
      <c r="DM84">
        <v>21.724</v>
      </c>
      <c r="DN84">
        <v>2.5415199999999998</v>
      </c>
      <c r="DO84">
        <v>2.1982599999999999</v>
      </c>
      <c r="DP84">
        <v>21.294899999999998</v>
      </c>
      <c r="DQ84">
        <v>18.9496</v>
      </c>
      <c r="DR84">
        <v>1499.78</v>
      </c>
      <c r="DS84">
        <v>0.97299599999999997</v>
      </c>
      <c r="DT84">
        <v>2.7003800000000001E-2</v>
      </c>
      <c r="DU84">
        <v>0</v>
      </c>
      <c r="DV84">
        <v>1.9555</v>
      </c>
      <c r="DW84">
        <v>0</v>
      </c>
      <c r="DX84">
        <v>17149.900000000001</v>
      </c>
      <c r="DY84">
        <v>13301.6</v>
      </c>
      <c r="DZ84">
        <v>36.25</v>
      </c>
      <c r="EA84">
        <v>38.811999999999998</v>
      </c>
      <c r="EB84">
        <v>36.936999999999998</v>
      </c>
      <c r="EC84">
        <v>37.186999999999998</v>
      </c>
      <c r="ED84">
        <v>36.561999999999998</v>
      </c>
      <c r="EE84">
        <v>1459.28</v>
      </c>
      <c r="EF84">
        <v>40.5</v>
      </c>
      <c r="EG84">
        <v>0</v>
      </c>
      <c r="EH84">
        <v>3679.099999904633</v>
      </c>
      <c r="EI84">
        <v>0</v>
      </c>
      <c r="EJ84">
        <v>2.3939119999999998</v>
      </c>
      <c r="EK84">
        <v>-0.29595385497397142</v>
      </c>
      <c r="EL84">
        <v>-2282.0076944125508</v>
      </c>
      <c r="EM84">
        <v>17385.48</v>
      </c>
      <c r="EN84">
        <v>15</v>
      </c>
      <c r="EO84">
        <v>1657779421</v>
      </c>
      <c r="EP84" t="s">
        <v>605</v>
      </c>
      <c r="EQ84">
        <v>1657779421</v>
      </c>
      <c r="ER84">
        <v>1657696036.5999999</v>
      </c>
      <c r="ES84">
        <v>59</v>
      </c>
      <c r="ET84">
        <v>-0.57699999999999996</v>
      </c>
      <c r="EU84">
        <v>3.0000000000000001E-3</v>
      </c>
      <c r="EV84">
        <v>10.706</v>
      </c>
      <c r="EW84">
        <v>1.349</v>
      </c>
      <c r="EX84">
        <v>401</v>
      </c>
      <c r="EY84">
        <v>19</v>
      </c>
      <c r="EZ84">
        <v>0.14000000000000001</v>
      </c>
      <c r="FA84">
        <v>0.02</v>
      </c>
      <c r="FB84">
        <v>-16.662197500000001</v>
      </c>
      <c r="FC84">
        <v>-3.8176964352719849</v>
      </c>
      <c r="FD84">
        <v>0.41928975571047511</v>
      </c>
      <c r="FE84">
        <v>0</v>
      </c>
      <c r="FF84">
        <v>3.4177027499999988</v>
      </c>
      <c r="FG84">
        <v>-0.26976078799250791</v>
      </c>
      <c r="FH84">
        <v>2.774484582652241E-2</v>
      </c>
      <c r="FI84">
        <v>1</v>
      </c>
      <c r="FJ84">
        <v>1</v>
      </c>
      <c r="FK84">
        <v>2</v>
      </c>
      <c r="FL84" t="s">
        <v>408</v>
      </c>
      <c r="FM84">
        <v>3.1775000000000002</v>
      </c>
      <c r="FN84">
        <v>2.7690899999999998</v>
      </c>
      <c r="FO84">
        <v>9.5634899999999995E-2</v>
      </c>
      <c r="FP84">
        <v>0.101705</v>
      </c>
      <c r="FQ84">
        <v>0.118807</v>
      </c>
      <c r="FR84">
        <v>0.11303199999999999</v>
      </c>
      <c r="FS84">
        <v>28428.3</v>
      </c>
      <c r="FT84">
        <v>22248.6</v>
      </c>
      <c r="FU84">
        <v>29512.9</v>
      </c>
      <c r="FV84">
        <v>24221.200000000001</v>
      </c>
      <c r="FW84">
        <v>33576.5</v>
      </c>
      <c r="FX84">
        <v>31371.4</v>
      </c>
      <c r="FY84">
        <v>41895.599999999999</v>
      </c>
      <c r="FZ84">
        <v>39526.300000000003</v>
      </c>
      <c r="GA84">
        <v>2.1696</v>
      </c>
      <c r="GB84">
        <v>1.8840699999999999</v>
      </c>
      <c r="GC84">
        <v>2.2921900000000002</v>
      </c>
      <c r="GD84">
        <v>0</v>
      </c>
      <c r="GE84">
        <v>26.59</v>
      </c>
      <c r="GF84">
        <v>999.9</v>
      </c>
      <c r="GG84">
        <v>62.4</v>
      </c>
      <c r="GH84">
        <v>33</v>
      </c>
      <c r="GI84">
        <v>31.154</v>
      </c>
      <c r="GJ84">
        <v>33.804699999999997</v>
      </c>
      <c r="GK84">
        <v>38.369399999999999</v>
      </c>
      <c r="GL84">
        <v>1</v>
      </c>
      <c r="GM84">
        <v>3.8437499999999999E-2</v>
      </c>
      <c r="GN84">
        <v>0.97791899999999998</v>
      </c>
      <c r="GO84">
        <v>20.265499999999999</v>
      </c>
      <c r="GP84">
        <v>5.2274700000000003</v>
      </c>
      <c r="GQ84">
        <v>11.908099999999999</v>
      </c>
      <c r="GR84">
        <v>4.9642999999999997</v>
      </c>
      <c r="GS84">
        <v>3.2919999999999998</v>
      </c>
      <c r="GT84">
        <v>9999</v>
      </c>
      <c r="GU84">
        <v>9999</v>
      </c>
      <c r="GV84">
        <v>9999</v>
      </c>
      <c r="GW84">
        <v>999.9</v>
      </c>
      <c r="GX84">
        <v>1.877</v>
      </c>
      <c r="GY84">
        <v>1.8753200000000001</v>
      </c>
      <c r="GZ84">
        <v>1.8739399999999999</v>
      </c>
      <c r="HA84">
        <v>1.8731800000000001</v>
      </c>
      <c r="HB84">
        <v>1.87469</v>
      </c>
      <c r="HC84">
        <v>1.8696600000000001</v>
      </c>
      <c r="HD84">
        <v>1.87384</v>
      </c>
      <c r="HE84">
        <v>1.8789499999999999</v>
      </c>
      <c r="HF84">
        <v>0</v>
      </c>
      <c r="HG84">
        <v>0</v>
      </c>
      <c r="HH84">
        <v>0</v>
      </c>
      <c r="HI84">
        <v>0</v>
      </c>
      <c r="HJ84" t="s">
        <v>402</v>
      </c>
      <c r="HK84" t="s">
        <v>403</v>
      </c>
      <c r="HL84" t="s">
        <v>404</v>
      </c>
      <c r="HM84" t="s">
        <v>405</v>
      </c>
      <c r="HN84" t="s">
        <v>405</v>
      </c>
      <c r="HO84" t="s">
        <v>404</v>
      </c>
      <c r="HP84">
        <v>0</v>
      </c>
      <c r="HQ84">
        <v>100</v>
      </c>
      <c r="HR84">
        <v>100</v>
      </c>
      <c r="HS84">
        <v>10.706</v>
      </c>
      <c r="HT84">
        <v>1.7707999999999999</v>
      </c>
      <c r="HU84">
        <v>8.0460226478737731</v>
      </c>
      <c r="HV84">
        <v>1.0206238100444329E-2</v>
      </c>
      <c r="HW84">
        <v>-5.3534552000986537E-6</v>
      </c>
      <c r="HX84">
        <v>1.2259479288304689E-9</v>
      </c>
      <c r="HY84">
        <v>1.770874282529058</v>
      </c>
      <c r="HZ84">
        <v>0</v>
      </c>
      <c r="IA84">
        <v>0</v>
      </c>
      <c r="IB84">
        <v>0</v>
      </c>
      <c r="IC84">
        <v>-1</v>
      </c>
      <c r="ID84">
        <v>1969</v>
      </c>
      <c r="IE84">
        <v>0</v>
      </c>
      <c r="IF84">
        <v>20</v>
      </c>
      <c r="IG84">
        <v>1.3</v>
      </c>
      <c r="IH84">
        <v>1389.3</v>
      </c>
      <c r="II84">
        <v>1.0339400000000001</v>
      </c>
      <c r="IJ84">
        <v>2.4328599999999998</v>
      </c>
      <c r="IK84">
        <v>1.42578</v>
      </c>
      <c r="IL84">
        <v>2.2802699999999998</v>
      </c>
      <c r="IM84">
        <v>1.5478499999999999</v>
      </c>
      <c r="IN84">
        <v>2.3815900000000001</v>
      </c>
      <c r="IO84">
        <v>36.152000000000001</v>
      </c>
      <c r="IP84">
        <v>13.904400000000001</v>
      </c>
      <c r="IQ84">
        <v>18</v>
      </c>
      <c r="IR84">
        <v>633.798</v>
      </c>
      <c r="IS84">
        <v>433.02699999999999</v>
      </c>
      <c r="IT84">
        <v>24.999099999999999</v>
      </c>
      <c r="IU84">
        <v>27.750599999999999</v>
      </c>
      <c r="IV84">
        <v>30.000399999999999</v>
      </c>
      <c r="IW84">
        <v>27.608799999999999</v>
      </c>
      <c r="IX84">
        <v>27.5473</v>
      </c>
      <c r="IY84">
        <v>20.723800000000001</v>
      </c>
      <c r="IZ84">
        <v>32.837400000000002</v>
      </c>
      <c r="JA84">
        <v>83.2376</v>
      </c>
      <c r="JB84">
        <v>25</v>
      </c>
      <c r="JC84">
        <v>400</v>
      </c>
      <c r="JD84">
        <v>21.746300000000002</v>
      </c>
      <c r="JE84">
        <v>97.784199999999998</v>
      </c>
      <c r="JF84">
        <v>100.554</v>
      </c>
    </row>
    <row r="85" spans="1:266" x14ac:dyDescent="0.2">
      <c r="A85">
        <v>69</v>
      </c>
      <c r="B85">
        <v>1657779497</v>
      </c>
      <c r="C85">
        <v>12986</v>
      </c>
      <c r="D85" t="s">
        <v>606</v>
      </c>
      <c r="E85" t="s">
        <v>607</v>
      </c>
      <c r="F85" t="s">
        <v>394</v>
      </c>
      <c r="H85" t="s">
        <v>538</v>
      </c>
      <c r="I85" t="s">
        <v>583</v>
      </c>
      <c r="J85" t="s">
        <v>584</v>
      </c>
      <c r="K85">
        <v>1657779497</v>
      </c>
      <c r="L85">
        <f t="shared" si="92"/>
        <v>3.732440524154829E-3</v>
      </c>
      <c r="M85">
        <f t="shared" si="93"/>
        <v>3.7324405241548289</v>
      </c>
      <c r="N85">
        <f t="shared" si="94"/>
        <v>15.869578902178519</v>
      </c>
      <c r="O85">
        <f t="shared" si="95"/>
        <v>382.72699999999998</v>
      </c>
      <c r="P85">
        <f t="shared" si="96"/>
        <v>285.82115776561153</v>
      </c>
      <c r="Q85">
        <f t="shared" si="97"/>
        <v>28.95171826119681</v>
      </c>
      <c r="R85">
        <f t="shared" si="98"/>
        <v>38.767613851874998</v>
      </c>
      <c r="S85">
        <f t="shared" si="99"/>
        <v>0.30138632049739195</v>
      </c>
      <c r="T85">
        <f t="shared" si="100"/>
        <v>2.1482328920435259</v>
      </c>
      <c r="U85">
        <f t="shared" si="101"/>
        <v>0.27971298484550472</v>
      </c>
      <c r="V85">
        <f t="shared" si="102"/>
        <v>0.17663782312498108</v>
      </c>
      <c r="W85">
        <f t="shared" si="103"/>
        <v>241.71302999999997</v>
      </c>
      <c r="X85">
        <f t="shared" si="104"/>
        <v>28.017810323933134</v>
      </c>
      <c r="Y85">
        <f t="shared" si="105"/>
        <v>28.017810323933134</v>
      </c>
      <c r="Z85">
        <f t="shared" si="106"/>
        <v>3.7987815734299466</v>
      </c>
      <c r="AA85">
        <f t="shared" si="107"/>
        <v>67.880080818902442</v>
      </c>
      <c r="AB85">
        <f t="shared" si="108"/>
        <v>2.4890962192499999</v>
      </c>
      <c r="AC85">
        <f t="shared" si="109"/>
        <v>3.6669022623745398</v>
      </c>
      <c r="AD85">
        <f t="shared" si="110"/>
        <v>1.3096853541799467</v>
      </c>
      <c r="AE85">
        <f t="shared" si="111"/>
        <v>-164.60062711522795</v>
      </c>
      <c r="AF85">
        <f t="shared" si="112"/>
        <v>-70.046429229359248</v>
      </c>
      <c r="AG85">
        <f t="shared" si="113"/>
        <v>-7.0873408029089608</v>
      </c>
      <c r="AH85">
        <f t="shared" si="114"/>
        <v>-2.1367147496178518E-2</v>
      </c>
      <c r="AI85">
        <v>0</v>
      </c>
      <c r="AJ85">
        <v>0</v>
      </c>
      <c r="AK85">
        <f t="shared" si="115"/>
        <v>1</v>
      </c>
      <c r="AL85">
        <f t="shared" si="116"/>
        <v>0</v>
      </c>
      <c r="AM85">
        <f t="shared" si="117"/>
        <v>31663.20766575163</v>
      </c>
      <c r="AN85" t="s">
        <v>398</v>
      </c>
      <c r="AO85" t="s">
        <v>398</v>
      </c>
      <c r="AP85">
        <v>0</v>
      </c>
      <c r="AQ85">
        <v>0</v>
      </c>
      <c r="AR85" t="e">
        <f t="shared" si="118"/>
        <v>#DIV/0!</v>
      </c>
      <c r="AS85">
        <v>0</v>
      </c>
      <c r="AT85" t="s">
        <v>398</v>
      </c>
      <c r="AU85" t="s">
        <v>398</v>
      </c>
      <c r="AV85">
        <v>0</v>
      </c>
      <c r="AW85">
        <v>0</v>
      </c>
      <c r="AX85" t="e">
        <f t="shared" si="119"/>
        <v>#DIV/0!</v>
      </c>
      <c r="AY85">
        <v>0.5</v>
      </c>
      <c r="AZ85">
        <f t="shared" si="120"/>
        <v>1261.047</v>
      </c>
      <c r="BA85">
        <f t="shared" si="121"/>
        <v>15.869578902178519</v>
      </c>
      <c r="BB85" t="e">
        <f t="shared" si="122"/>
        <v>#DIV/0!</v>
      </c>
      <c r="BC85">
        <f t="shared" si="123"/>
        <v>1.2584446814574332E-2</v>
      </c>
      <c r="BD85" t="e">
        <f t="shared" si="124"/>
        <v>#DIV/0!</v>
      </c>
      <c r="BE85" t="e">
        <f t="shared" si="125"/>
        <v>#DIV/0!</v>
      </c>
      <c r="BF85" t="s">
        <v>398</v>
      </c>
      <c r="BG85">
        <v>0</v>
      </c>
      <c r="BH85" t="e">
        <f t="shared" si="126"/>
        <v>#DIV/0!</v>
      </c>
      <c r="BI85" t="e">
        <f t="shared" si="127"/>
        <v>#DIV/0!</v>
      </c>
      <c r="BJ85" t="e">
        <f t="shared" si="128"/>
        <v>#DIV/0!</v>
      </c>
      <c r="BK85" t="e">
        <f t="shared" si="129"/>
        <v>#DIV/0!</v>
      </c>
      <c r="BL85" t="e">
        <f t="shared" si="130"/>
        <v>#DIV/0!</v>
      </c>
      <c r="BM85" t="e">
        <f t="shared" si="131"/>
        <v>#DIV/0!</v>
      </c>
      <c r="BN85" t="e">
        <f t="shared" si="132"/>
        <v>#DIV/0!</v>
      </c>
      <c r="BO85" t="e">
        <f t="shared" si="133"/>
        <v>#DIV/0!</v>
      </c>
      <c r="BP85">
        <v>17</v>
      </c>
      <c r="BQ85">
        <v>300</v>
      </c>
      <c r="BR85">
        <v>300</v>
      </c>
      <c r="BS85">
        <v>300</v>
      </c>
      <c r="BT85">
        <v>10497.5</v>
      </c>
      <c r="BU85">
        <v>824.46</v>
      </c>
      <c r="BV85">
        <v>-7.4040699999999996E-3</v>
      </c>
      <c r="BW85">
        <v>-2.63</v>
      </c>
      <c r="BX85" t="s">
        <v>398</v>
      </c>
      <c r="BY85" t="s">
        <v>398</v>
      </c>
      <c r="BZ85" t="s">
        <v>398</v>
      </c>
      <c r="CA85" t="s">
        <v>398</v>
      </c>
      <c r="CB85" t="s">
        <v>398</v>
      </c>
      <c r="CC85" t="s">
        <v>398</v>
      </c>
      <c r="CD85" t="s">
        <v>398</v>
      </c>
      <c r="CE85" t="s">
        <v>398</v>
      </c>
      <c r="CF85" t="s">
        <v>398</v>
      </c>
      <c r="CG85" t="s">
        <v>398</v>
      </c>
      <c r="CH85">
        <f t="shared" si="134"/>
        <v>1499.8</v>
      </c>
      <c r="CI85">
        <f t="shared" si="135"/>
        <v>1261.047</v>
      </c>
      <c r="CJ85">
        <f t="shared" si="136"/>
        <v>0.84081010801440192</v>
      </c>
      <c r="CK85">
        <f t="shared" si="137"/>
        <v>0.1611635084677957</v>
      </c>
      <c r="CL85">
        <v>6</v>
      </c>
      <c r="CM85">
        <v>0.5</v>
      </c>
      <c r="CN85" t="s">
        <v>399</v>
      </c>
      <c r="CO85">
        <v>2</v>
      </c>
      <c r="CP85">
        <v>1657779497</v>
      </c>
      <c r="CQ85">
        <v>382.72699999999998</v>
      </c>
      <c r="CR85">
        <v>400.01499999999999</v>
      </c>
      <c r="CS85">
        <v>24.5732</v>
      </c>
      <c r="CT85">
        <v>20.9346</v>
      </c>
      <c r="CU85">
        <v>372.13799999999998</v>
      </c>
      <c r="CV85">
        <v>22.802399999999999</v>
      </c>
      <c r="CW85">
        <v>600.35</v>
      </c>
      <c r="CX85">
        <v>101.193</v>
      </c>
      <c r="CY85">
        <v>0.10012500000000001</v>
      </c>
      <c r="CZ85">
        <v>27.413</v>
      </c>
      <c r="DA85">
        <v>56.411799999999999</v>
      </c>
      <c r="DB85">
        <v>999.9</v>
      </c>
      <c r="DC85">
        <v>0</v>
      </c>
      <c r="DD85">
        <v>0</v>
      </c>
      <c r="DE85">
        <v>6000</v>
      </c>
      <c r="DF85">
        <v>0</v>
      </c>
      <c r="DG85">
        <v>2087.06</v>
      </c>
      <c r="DH85">
        <v>-17.288499999999999</v>
      </c>
      <c r="DI85">
        <v>392.36900000000003</v>
      </c>
      <c r="DJ85">
        <v>408.56900000000002</v>
      </c>
      <c r="DK85">
        <v>3.63863</v>
      </c>
      <c r="DL85">
        <v>400.01499999999999</v>
      </c>
      <c r="DM85">
        <v>20.9346</v>
      </c>
      <c r="DN85">
        <v>2.48665</v>
      </c>
      <c r="DO85">
        <v>2.1184400000000001</v>
      </c>
      <c r="DP85">
        <v>20.939399999999999</v>
      </c>
      <c r="DQ85">
        <v>18.358499999999999</v>
      </c>
      <c r="DR85">
        <v>1499.8</v>
      </c>
      <c r="DS85">
        <v>0.97299599999999997</v>
      </c>
      <c r="DT85">
        <v>2.7003800000000001E-2</v>
      </c>
      <c r="DU85">
        <v>0</v>
      </c>
      <c r="DV85">
        <v>2.5798000000000001</v>
      </c>
      <c r="DW85">
        <v>0</v>
      </c>
      <c r="DX85">
        <v>17310.8</v>
      </c>
      <c r="DY85">
        <v>13301.8</v>
      </c>
      <c r="DZ85">
        <v>35.936999999999998</v>
      </c>
      <c r="EA85">
        <v>38.436999999999998</v>
      </c>
      <c r="EB85">
        <v>36.561999999999998</v>
      </c>
      <c r="EC85">
        <v>37</v>
      </c>
      <c r="ED85">
        <v>36.186999999999998</v>
      </c>
      <c r="EE85">
        <v>1459.3</v>
      </c>
      <c r="EF85">
        <v>40.5</v>
      </c>
      <c r="EG85">
        <v>0</v>
      </c>
      <c r="EH85">
        <v>3778.7000000476842</v>
      </c>
      <c r="EI85">
        <v>0</v>
      </c>
      <c r="EJ85">
        <v>2.430088</v>
      </c>
      <c r="EK85">
        <v>0.98319231836370591</v>
      </c>
      <c r="EL85">
        <v>169.8692302696403</v>
      </c>
      <c r="EM85">
        <v>17285.712</v>
      </c>
      <c r="EN85">
        <v>15</v>
      </c>
      <c r="EO85">
        <v>1657779421</v>
      </c>
      <c r="EP85" t="s">
        <v>605</v>
      </c>
      <c r="EQ85">
        <v>1657779421</v>
      </c>
      <c r="ER85">
        <v>1657696036.5999999</v>
      </c>
      <c r="ES85">
        <v>59</v>
      </c>
      <c r="ET85">
        <v>-0.57699999999999996</v>
      </c>
      <c r="EU85">
        <v>3.0000000000000001E-3</v>
      </c>
      <c r="EV85">
        <v>10.706</v>
      </c>
      <c r="EW85">
        <v>1.349</v>
      </c>
      <c r="EX85">
        <v>401</v>
      </c>
      <c r="EY85">
        <v>19</v>
      </c>
      <c r="EZ85">
        <v>0.14000000000000001</v>
      </c>
      <c r="FA85">
        <v>0.02</v>
      </c>
      <c r="FB85">
        <v>-17.126707317073169</v>
      </c>
      <c r="FC85">
        <v>-0.46113658536584812</v>
      </c>
      <c r="FD85">
        <v>5.6330156504542948E-2</v>
      </c>
      <c r="FE85">
        <v>0</v>
      </c>
      <c r="FF85">
        <v>3.6963173170731709</v>
      </c>
      <c r="FG85">
        <v>-0.29235010452961191</v>
      </c>
      <c r="FH85">
        <v>2.9737958581697949E-2</v>
      </c>
      <c r="FI85">
        <v>1</v>
      </c>
      <c r="FJ85">
        <v>1</v>
      </c>
      <c r="FK85">
        <v>2</v>
      </c>
      <c r="FL85" t="s">
        <v>408</v>
      </c>
      <c r="FM85">
        <v>3.1777099999999998</v>
      </c>
      <c r="FN85">
        <v>2.7693500000000002</v>
      </c>
      <c r="FO85">
        <v>9.5655000000000004E-2</v>
      </c>
      <c r="FP85">
        <v>0.101658</v>
      </c>
      <c r="FQ85">
        <v>0.116852</v>
      </c>
      <c r="FR85">
        <v>0.11014400000000001</v>
      </c>
      <c r="FS85">
        <v>28424.7</v>
      </c>
      <c r="FT85">
        <v>22247.7</v>
      </c>
      <c r="FU85">
        <v>29510.1</v>
      </c>
      <c r="FV85">
        <v>24219.200000000001</v>
      </c>
      <c r="FW85">
        <v>33648.6</v>
      </c>
      <c r="FX85">
        <v>31472.7</v>
      </c>
      <c r="FY85">
        <v>41890.300000000003</v>
      </c>
      <c r="FZ85">
        <v>39523.1</v>
      </c>
      <c r="GA85">
        <v>2.1693500000000001</v>
      </c>
      <c r="GB85">
        <v>1.8788</v>
      </c>
      <c r="GC85">
        <v>1.87412</v>
      </c>
      <c r="GD85">
        <v>0</v>
      </c>
      <c r="GE85">
        <v>26.472100000000001</v>
      </c>
      <c r="GF85">
        <v>999.9</v>
      </c>
      <c r="GG85">
        <v>61.5</v>
      </c>
      <c r="GH85">
        <v>33.200000000000003</v>
      </c>
      <c r="GI85">
        <v>31.052099999999999</v>
      </c>
      <c r="GJ85">
        <v>33.774700000000003</v>
      </c>
      <c r="GK85">
        <v>38.028799999999997</v>
      </c>
      <c r="GL85">
        <v>1</v>
      </c>
      <c r="GM85">
        <v>4.3650899999999999E-2</v>
      </c>
      <c r="GN85">
        <v>0.97575999999999996</v>
      </c>
      <c r="GO85">
        <v>20.265599999999999</v>
      </c>
      <c r="GP85">
        <v>5.2268699999999999</v>
      </c>
      <c r="GQ85">
        <v>11.908099999999999</v>
      </c>
      <c r="GR85">
        <v>4.9633500000000002</v>
      </c>
      <c r="GS85">
        <v>3.2919999999999998</v>
      </c>
      <c r="GT85">
        <v>9999</v>
      </c>
      <c r="GU85">
        <v>9999</v>
      </c>
      <c r="GV85">
        <v>9999</v>
      </c>
      <c r="GW85">
        <v>999.9</v>
      </c>
      <c r="GX85">
        <v>1.8770199999999999</v>
      </c>
      <c r="GY85">
        <v>1.8753500000000001</v>
      </c>
      <c r="GZ85">
        <v>1.87399</v>
      </c>
      <c r="HA85">
        <v>1.87324</v>
      </c>
      <c r="HB85">
        <v>1.87469</v>
      </c>
      <c r="HC85">
        <v>1.8696600000000001</v>
      </c>
      <c r="HD85">
        <v>1.8738900000000001</v>
      </c>
      <c r="HE85">
        <v>1.87897</v>
      </c>
      <c r="HF85">
        <v>0</v>
      </c>
      <c r="HG85">
        <v>0</v>
      </c>
      <c r="HH85">
        <v>0</v>
      </c>
      <c r="HI85">
        <v>0</v>
      </c>
      <c r="HJ85" t="s">
        <v>402</v>
      </c>
      <c r="HK85" t="s">
        <v>403</v>
      </c>
      <c r="HL85" t="s">
        <v>404</v>
      </c>
      <c r="HM85" t="s">
        <v>405</v>
      </c>
      <c r="HN85" t="s">
        <v>405</v>
      </c>
      <c r="HO85" t="s">
        <v>404</v>
      </c>
      <c r="HP85">
        <v>0</v>
      </c>
      <c r="HQ85">
        <v>100</v>
      </c>
      <c r="HR85">
        <v>100</v>
      </c>
      <c r="HS85">
        <v>10.589</v>
      </c>
      <c r="HT85">
        <v>1.7707999999999999</v>
      </c>
      <c r="HU85">
        <v>7.4689663999186751</v>
      </c>
      <c r="HV85">
        <v>1.0206238100444329E-2</v>
      </c>
      <c r="HW85">
        <v>-5.3534552000986537E-6</v>
      </c>
      <c r="HX85">
        <v>1.2259479288304689E-9</v>
      </c>
      <c r="HY85">
        <v>1.770874282529058</v>
      </c>
      <c r="HZ85">
        <v>0</v>
      </c>
      <c r="IA85">
        <v>0</v>
      </c>
      <c r="IB85">
        <v>0</v>
      </c>
      <c r="IC85">
        <v>-1</v>
      </c>
      <c r="ID85">
        <v>1969</v>
      </c>
      <c r="IE85">
        <v>0</v>
      </c>
      <c r="IF85">
        <v>20</v>
      </c>
      <c r="IG85">
        <v>1.3</v>
      </c>
      <c r="IH85">
        <v>1391</v>
      </c>
      <c r="II85">
        <v>1.03027</v>
      </c>
      <c r="IJ85">
        <v>2.4389599999999998</v>
      </c>
      <c r="IK85">
        <v>1.42578</v>
      </c>
      <c r="IL85">
        <v>2.2790499999999998</v>
      </c>
      <c r="IM85">
        <v>1.5478499999999999</v>
      </c>
      <c r="IN85">
        <v>2.32544</v>
      </c>
      <c r="IO85">
        <v>36.457799999999999</v>
      </c>
      <c r="IP85">
        <v>13.8781</v>
      </c>
      <c r="IQ85">
        <v>18</v>
      </c>
      <c r="IR85">
        <v>634.33799999999997</v>
      </c>
      <c r="IS85">
        <v>430.49599999999998</v>
      </c>
      <c r="IT85">
        <v>25.001200000000001</v>
      </c>
      <c r="IU85">
        <v>27.814399999999999</v>
      </c>
      <c r="IV85">
        <v>30.000499999999999</v>
      </c>
      <c r="IW85">
        <v>27.6769</v>
      </c>
      <c r="IX85">
        <v>27.615100000000002</v>
      </c>
      <c r="IY85">
        <v>20.664300000000001</v>
      </c>
      <c r="IZ85">
        <v>34.386400000000002</v>
      </c>
      <c r="JA85">
        <v>79.8018</v>
      </c>
      <c r="JB85">
        <v>25</v>
      </c>
      <c r="JC85">
        <v>400</v>
      </c>
      <c r="JD85">
        <v>21.024000000000001</v>
      </c>
      <c r="JE85">
        <v>97.773099999999999</v>
      </c>
      <c r="JF85">
        <v>100.54600000000001</v>
      </c>
    </row>
    <row r="86" spans="1:266" x14ac:dyDescent="0.2">
      <c r="A86">
        <v>70</v>
      </c>
      <c r="B86">
        <v>1657779572.5</v>
      </c>
      <c r="C86">
        <v>13061.5</v>
      </c>
      <c r="D86" t="s">
        <v>608</v>
      </c>
      <c r="E86" t="s">
        <v>609</v>
      </c>
      <c r="F86" t="s">
        <v>394</v>
      </c>
      <c r="H86" t="s">
        <v>538</v>
      </c>
      <c r="I86" t="s">
        <v>583</v>
      </c>
      <c r="J86" t="s">
        <v>584</v>
      </c>
      <c r="K86">
        <v>1657779572.5</v>
      </c>
      <c r="L86">
        <f t="shared" si="92"/>
        <v>3.6268047790004461E-3</v>
      </c>
      <c r="M86">
        <f t="shared" si="93"/>
        <v>3.6268047790004463</v>
      </c>
      <c r="N86">
        <f t="shared" si="94"/>
        <v>20.090228957763994</v>
      </c>
      <c r="O86">
        <f t="shared" si="95"/>
        <v>577.85500000000002</v>
      </c>
      <c r="P86">
        <f t="shared" si="96"/>
        <v>453.20951623361549</v>
      </c>
      <c r="Q86">
        <f t="shared" si="97"/>
        <v>45.907784980151959</v>
      </c>
      <c r="R86">
        <f t="shared" si="98"/>
        <v>58.533729190344999</v>
      </c>
      <c r="S86">
        <f t="shared" si="99"/>
        <v>0.30056023284445854</v>
      </c>
      <c r="T86">
        <f t="shared" si="100"/>
        <v>2.1474023684912558</v>
      </c>
      <c r="U86">
        <f t="shared" si="101"/>
        <v>0.27899329453190835</v>
      </c>
      <c r="V86">
        <f t="shared" si="102"/>
        <v>0.17617937811841755</v>
      </c>
      <c r="W86">
        <f t="shared" si="103"/>
        <v>241.764681</v>
      </c>
      <c r="X86">
        <f t="shared" si="104"/>
        <v>27.849899386373433</v>
      </c>
      <c r="Y86">
        <f t="shared" si="105"/>
        <v>27.849899386373433</v>
      </c>
      <c r="Z86">
        <f t="shared" si="106"/>
        <v>3.7617599833330666</v>
      </c>
      <c r="AA86">
        <f t="shared" si="107"/>
        <v>68.603949363042062</v>
      </c>
      <c r="AB86">
        <f t="shared" si="108"/>
        <v>2.4855727593819998</v>
      </c>
      <c r="AC86">
        <f t="shared" si="109"/>
        <v>3.6230753221344627</v>
      </c>
      <c r="AD86">
        <f t="shared" si="110"/>
        <v>1.2761872239510668</v>
      </c>
      <c r="AE86">
        <f t="shared" si="111"/>
        <v>-159.94209075391967</v>
      </c>
      <c r="AF86">
        <f t="shared" si="112"/>
        <v>-74.336331702281896</v>
      </c>
      <c r="AG86">
        <f t="shared" si="113"/>
        <v>-7.5103107829715094</v>
      </c>
      <c r="AH86">
        <f t="shared" si="114"/>
        <v>-2.4052239173087742E-2</v>
      </c>
      <c r="AI86">
        <v>0</v>
      </c>
      <c r="AJ86">
        <v>0</v>
      </c>
      <c r="AK86">
        <f t="shared" si="115"/>
        <v>1</v>
      </c>
      <c r="AL86">
        <f t="shared" si="116"/>
        <v>0</v>
      </c>
      <c r="AM86">
        <f t="shared" si="117"/>
        <v>31663.471105796696</v>
      </c>
      <c r="AN86" t="s">
        <v>398</v>
      </c>
      <c r="AO86" t="s">
        <v>398</v>
      </c>
      <c r="AP86">
        <v>0</v>
      </c>
      <c r="AQ86">
        <v>0</v>
      </c>
      <c r="AR86" t="e">
        <f t="shared" si="118"/>
        <v>#DIV/0!</v>
      </c>
      <c r="AS86">
        <v>0</v>
      </c>
      <c r="AT86" t="s">
        <v>398</v>
      </c>
      <c r="AU86" t="s">
        <v>398</v>
      </c>
      <c r="AV86">
        <v>0</v>
      </c>
      <c r="AW86">
        <v>0</v>
      </c>
      <c r="AX86" t="e">
        <f t="shared" si="119"/>
        <v>#DIV/0!</v>
      </c>
      <c r="AY86">
        <v>0.5</v>
      </c>
      <c r="AZ86">
        <f t="shared" si="120"/>
        <v>1261.3161</v>
      </c>
      <c r="BA86">
        <f t="shared" si="121"/>
        <v>20.090228957763994</v>
      </c>
      <c r="BB86" t="e">
        <f t="shared" si="122"/>
        <v>#DIV/0!</v>
      </c>
      <c r="BC86">
        <f t="shared" si="123"/>
        <v>1.5927988993214307E-2</v>
      </c>
      <c r="BD86" t="e">
        <f t="shared" si="124"/>
        <v>#DIV/0!</v>
      </c>
      <c r="BE86" t="e">
        <f t="shared" si="125"/>
        <v>#DIV/0!</v>
      </c>
      <c r="BF86" t="s">
        <v>398</v>
      </c>
      <c r="BG86">
        <v>0</v>
      </c>
      <c r="BH86" t="e">
        <f t="shared" si="126"/>
        <v>#DIV/0!</v>
      </c>
      <c r="BI86" t="e">
        <f t="shared" si="127"/>
        <v>#DIV/0!</v>
      </c>
      <c r="BJ86" t="e">
        <f t="shared" si="128"/>
        <v>#DIV/0!</v>
      </c>
      <c r="BK86" t="e">
        <f t="shared" si="129"/>
        <v>#DIV/0!</v>
      </c>
      <c r="BL86" t="e">
        <f t="shared" si="130"/>
        <v>#DIV/0!</v>
      </c>
      <c r="BM86" t="e">
        <f t="shared" si="131"/>
        <v>#DIV/0!</v>
      </c>
      <c r="BN86" t="e">
        <f t="shared" si="132"/>
        <v>#DIV/0!</v>
      </c>
      <c r="BO86" t="e">
        <f t="shared" si="133"/>
        <v>#DIV/0!</v>
      </c>
      <c r="BP86">
        <v>17</v>
      </c>
      <c r="BQ86">
        <v>300</v>
      </c>
      <c r="BR86">
        <v>300</v>
      </c>
      <c r="BS86">
        <v>300</v>
      </c>
      <c r="BT86">
        <v>10497.5</v>
      </c>
      <c r="BU86">
        <v>824.46</v>
      </c>
      <c r="BV86">
        <v>-7.4040699999999996E-3</v>
      </c>
      <c r="BW86">
        <v>-2.63</v>
      </c>
      <c r="BX86" t="s">
        <v>398</v>
      </c>
      <c r="BY86" t="s">
        <v>398</v>
      </c>
      <c r="BZ86" t="s">
        <v>398</v>
      </c>
      <c r="CA86" t="s">
        <v>398</v>
      </c>
      <c r="CB86" t="s">
        <v>398</v>
      </c>
      <c r="CC86" t="s">
        <v>398</v>
      </c>
      <c r="CD86" t="s">
        <v>398</v>
      </c>
      <c r="CE86" t="s">
        <v>398</v>
      </c>
      <c r="CF86" t="s">
        <v>398</v>
      </c>
      <c r="CG86" t="s">
        <v>398</v>
      </c>
      <c r="CH86">
        <f t="shared" si="134"/>
        <v>1500.12</v>
      </c>
      <c r="CI86">
        <f t="shared" si="135"/>
        <v>1261.3161</v>
      </c>
      <c r="CJ86">
        <f t="shared" si="136"/>
        <v>0.8408101351891849</v>
      </c>
      <c r="CK86">
        <f t="shared" si="137"/>
        <v>0.16116356091512679</v>
      </c>
      <c r="CL86">
        <v>6</v>
      </c>
      <c r="CM86">
        <v>0.5</v>
      </c>
      <c r="CN86" t="s">
        <v>399</v>
      </c>
      <c r="CO86">
        <v>2</v>
      </c>
      <c r="CP86">
        <v>1657779572.5</v>
      </c>
      <c r="CQ86">
        <v>577.85500000000002</v>
      </c>
      <c r="CR86">
        <v>600.024</v>
      </c>
      <c r="CS86">
        <v>24.538</v>
      </c>
      <c r="CT86">
        <v>21.0029</v>
      </c>
      <c r="CU86">
        <v>565.22400000000005</v>
      </c>
      <c r="CV86">
        <v>22.767099999999999</v>
      </c>
      <c r="CW86">
        <v>600.46</v>
      </c>
      <c r="CX86">
        <v>101.194</v>
      </c>
      <c r="CY86">
        <v>0.100839</v>
      </c>
      <c r="CZ86">
        <v>27.207799999999999</v>
      </c>
      <c r="DA86">
        <v>76.053600000000003</v>
      </c>
      <c r="DB86">
        <v>999.9</v>
      </c>
      <c r="DC86">
        <v>0</v>
      </c>
      <c r="DD86">
        <v>0</v>
      </c>
      <c r="DE86">
        <v>5996.25</v>
      </c>
      <c r="DF86">
        <v>0</v>
      </c>
      <c r="DG86">
        <v>2089.61</v>
      </c>
      <c r="DH86">
        <v>-23.051100000000002</v>
      </c>
      <c r="DI86">
        <v>591.48699999999997</v>
      </c>
      <c r="DJ86">
        <v>612.89599999999996</v>
      </c>
      <c r="DK86">
        <v>3.5350999999999999</v>
      </c>
      <c r="DL86">
        <v>600.024</v>
      </c>
      <c r="DM86">
        <v>21.0029</v>
      </c>
      <c r="DN86">
        <v>2.4830899999999998</v>
      </c>
      <c r="DO86">
        <v>2.1253600000000001</v>
      </c>
      <c r="DP86">
        <v>20.9161</v>
      </c>
      <c r="DQ86">
        <v>18.410499999999999</v>
      </c>
      <c r="DR86">
        <v>1500.12</v>
      </c>
      <c r="DS86">
        <v>0.97299599999999997</v>
      </c>
      <c r="DT86">
        <v>2.7003800000000001E-2</v>
      </c>
      <c r="DU86">
        <v>0</v>
      </c>
      <c r="DV86">
        <v>2.3452999999999999</v>
      </c>
      <c r="DW86">
        <v>0</v>
      </c>
      <c r="DX86">
        <v>17901.5</v>
      </c>
      <c r="DY86">
        <v>13304.7</v>
      </c>
      <c r="DZ86">
        <v>35.625</v>
      </c>
      <c r="EA86">
        <v>38.061999999999998</v>
      </c>
      <c r="EB86">
        <v>36.186999999999998</v>
      </c>
      <c r="EC86">
        <v>36.875</v>
      </c>
      <c r="ED86">
        <v>36</v>
      </c>
      <c r="EE86">
        <v>1459.61</v>
      </c>
      <c r="EF86">
        <v>40.51</v>
      </c>
      <c r="EG86">
        <v>0</v>
      </c>
      <c r="EH86">
        <v>3854.2999999523158</v>
      </c>
      <c r="EI86">
        <v>0</v>
      </c>
      <c r="EJ86">
        <v>2.4618920000000002</v>
      </c>
      <c r="EK86">
        <v>0.4510384684750891</v>
      </c>
      <c r="EL86">
        <v>426.84615141833092</v>
      </c>
      <c r="EM86">
        <v>17830.988000000001</v>
      </c>
      <c r="EN86">
        <v>15</v>
      </c>
      <c r="EO86">
        <v>1657779590.5</v>
      </c>
      <c r="EP86" t="s">
        <v>610</v>
      </c>
      <c r="EQ86">
        <v>1657779590.5</v>
      </c>
      <c r="ER86">
        <v>1657696036.5999999</v>
      </c>
      <c r="ES86">
        <v>60</v>
      </c>
      <c r="ET86">
        <v>0.76600000000000001</v>
      </c>
      <c r="EU86">
        <v>3.0000000000000001E-3</v>
      </c>
      <c r="EV86">
        <v>12.631</v>
      </c>
      <c r="EW86">
        <v>1.349</v>
      </c>
      <c r="EX86">
        <v>600</v>
      </c>
      <c r="EY86">
        <v>19</v>
      </c>
      <c r="EZ86">
        <v>0.09</v>
      </c>
      <c r="FA86">
        <v>0.02</v>
      </c>
      <c r="FB86">
        <v>-23.4240475</v>
      </c>
      <c r="FC86">
        <v>2.509606378986931</v>
      </c>
      <c r="FD86">
        <v>0.24505605785972709</v>
      </c>
      <c r="FE86">
        <v>0</v>
      </c>
      <c r="FF86">
        <v>3.5400192499999998</v>
      </c>
      <c r="FG86">
        <v>3.575808630393279E-2</v>
      </c>
      <c r="FH86">
        <v>8.3238297638466678E-3</v>
      </c>
      <c r="FI86">
        <v>1</v>
      </c>
      <c r="FJ86">
        <v>1</v>
      </c>
      <c r="FK86">
        <v>2</v>
      </c>
      <c r="FL86" t="s">
        <v>408</v>
      </c>
      <c r="FM86">
        <v>3.1778900000000001</v>
      </c>
      <c r="FN86">
        <v>2.7700399999999998</v>
      </c>
      <c r="FO86">
        <v>0.13058</v>
      </c>
      <c r="FP86">
        <v>0.13685</v>
      </c>
      <c r="FQ86">
        <v>0.11670899999999999</v>
      </c>
      <c r="FR86">
        <v>0.11038000000000001</v>
      </c>
      <c r="FS86">
        <v>27322.6</v>
      </c>
      <c r="FT86">
        <v>21374.3</v>
      </c>
      <c r="FU86">
        <v>29505.8</v>
      </c>
      <c r="FV86">
        <v>24217.4</v>
      </c>
      <c r="FW86">
        <v>33649.199999999997</v>
      </c>
      <c r="FX86">
        <v>31463.200000000001</v>
      </c>
      <c r="FY86">
        <v>41882.199999999997</v>
      </c>
      <c r="FZ86">
        <v>39520.1</v>
      </c>
      <c r="GA86">
        <v>2.16845</v>
      </c>
      <c r="GB86">
        <v>1.8773</v>
      </c>
      <c r="GC86">
        <v>3.1676099999999998</v>
      </c>
      <c r="GD86">
        <v>0</v>
      </c>
      <c r="GE86">
        <v>26.2562</v>
      </c>
      <c r="GF86">
        <v>999.9</v>
      </c>
      <c r="GG86">
        <v>60.7</v>
      </c>
      <c r="GH86">
        <v>33.4</v>
      </c>
      <c r="GI86">
        <v>30.991399999999999</v>
      </c>
      <c r="GJ86">
        <v>33.864699999999999</v>
      </c>
      <c r="GK86">
        <v>38.000799999999998</v>
      </c>
      <c r="GL86">
        <v>1</v>
      </c>
      <c r="GM86">
        <v>4.7934499999999998E-2</v>
      </c>
      <c r="GN86">
        <v>0.96877199999999997</v>
      </c>
      <c r="GO86">
        <v>20.266200000000001</v>
      </c>
      <c r="GP86">
        <v>5.2267200000000003</v>
      </c>
      <c r="GQ86">
        <v>11.908099999999999</v>
      </c>
      <c r="GR86">
        <v>4.9641500000000001</v>
      </c>
      <c r="GS86">
        <v>3.2919999999999998</v>
      </c>
      <c r="GT86">
        <v>9999</v>
      </c>
      <c r="GU86">
        <v>9999</v>
      </c>
      <c r="GV86">
        <v>9999</v>
      </c>
      <c r="GW86">
        <v>999.9</v>
      </c>
      <c r="GX86">
        <v>1.8769899999999999</v>
      </c>
      <c r="GY86">
        <v>1.87538</v>
      </c>
      <c r="GZ86">
        <v>1.87402</v>
      </c>
      <c r="HA86">
        <v>1.8732200000000001</v>
      </c>
      <c r="HB86">
        <v>1.87469</v>
      </c>
      <c r="HC86">
        <v>1.8696600000000001</v>
      </c>
      <c r="HD86">
        <v>1.87388</v>
      </c>
      <c r="HE86">
        <v>1.87897</v>
      </c>
      <c r="HF86">
        <v>0</v>
      </c>
      <c r="HG86">
        <v>0</v>
      </c>
      <c r="HH86">
        <v>0</v>
      </c>
      <c r="HI86">
        <v>0</v>
      </c>
      <c r="HJ86" t="s">
        <v>402</v>
      </c>
      <c r="HK86" t="s">
        <v>403</v>
      </c>
      <c r="HL86" t="s">
        <v>404</v>
      </c>
      <c r="HM86" t="s">
        <v>405</v>
      </c>
      <c r="HN86" t="s">
        <v>405</v>
      </c>
      <c r="HO86" t="s">
        <v>404</v>
      </c>
      <c r="HP86">
        <v>0</v>
      </c>
      <c r="HQ86">
        <v>100</v>
      </c>
      <c r="HR86">
        <v>100</v>
      </c>
      <c r="HS86">
        <v>12.631</v>
      </c>
      <c r="HT86">
        <v>1.7708999999999999</v>
      </c>
      <c r="HU86">
        <v>7.4689663999186751</v>
      </c>
      <c r="HV86">
        <v>1.0206238100444329E-2</v>
      </c>
      <c r="HW86">
        <v>-5.3534552000986537E-6</v>
      </c>
      <c r="HX86">
        <v>1.2259479288304689E-9</v>
      </c>
      <c r="HY86">
        <v>1.770874282529058</v>
      </c>
      <c r="HZ86">
        <v>0</v>
      </c>
      <c r="IA86">
        <v>0</v>
      </c>
      <c r="IB86">
        <v>0</v>
      </c>
      <c r="IC86">
        <v>-1</v>
      </c>
      <c r="ID86">
        <v>1969</v>
      </c>
      <c r="IE86">
        <v>0</v>
      </c>
      <c r="IF86">
        <v>20</v>
      </c>
      <c r="IG86">
        <v>2.5</v>
      </c>
      <c r="IH86">
        <v>1392.3</v>
      </c>
      <c r="II86">
        <v>1.4379900000000001</v>
      </c>
      <c r="IJ86">
        <v>2.4475099999999999</v>
      </c>
      <c r="IK86">
        <v>1.42578</v>
      </c>
      <c r="IL86">
        <v>2.2790499999999998</v>
      </c>
      <c r="IM86">
        <v>1.5478499999999999</v>
      </c>
      <c r="IN86">
        <v>2.31812</v>
      </c>
      <c r="IO86">
        <v>36.575899999999997</v>
      </c>
      <c r="IP86">
        <v>13.869400000000001</v>
      </c>
      <c r="IQ86">
        <v>18</v>
      </c>
      <c r="IR86">
        <v>634.27800000000002</v>
      </c>
      <c r="IS86">
        <v>430.03899999999999</v>
      </c>
      <c r="IT86">
        <v>24.998699999999999</v>
      </c>
      <c r="IU86">
        <v>27.872800000000002</v>
      </c>
      <c r="IV86">
        <v>30.0002</v>
      </c>
      <c r="IW86">
        <v>27.734100000000002</v>
      </c>
      <c r="IX86">
        <v>27.669499999999999</v>
      </c>
      <c r="IY86">
        <v>28.798999999999999</v>
      </c>
      <c r="IZ86">
        <v>33.270000000000003</v>
      </c>
      <c r="JA86">
        <v>76.395700000000005</v>
      </c>
      <c r="JB86">
        <v>25</v>
      </c>
      <c r="JC86">
        <v>600</v>
      </c>
      <c r="JD86">
        <v>20.965199999999999</v>
      </c>
      <c r="JE86">
        <v>97.756100000000004</v>
      </c>
      <c r="JF86">
        <v>100.538</v>
      </c>
    </row>
    <row r="87" spans="1:266" x14ac:dyDescent="0.2">
      <c r="A87">
        <v>71</v>
      </c>
      <c r="B87">
        <v>1657779666.5</v>
      </c>
      <c r="C87">
        <v>13155.5</v>
      </c>
      <c r="D87" t="s">
        <v>611</v>
      </c>
      <c r="E87" t="s">
        <v>612</v>
      </c>
      <c r="F87" t="s">
        <v>394</v>
      </c>
      <c r="H87" t="s">
        <v>538</v>
      </c>
      <c r="I87" t="s">
        <v>583</v>
      </c>
      <c r="J87" t="s">
        <v>584</v>
      </c>
      <c r="K87">
        <v>1657779666.5</v>
      </c>
      <c r="L87">
        <f t="shared" si="92"/>
        <v>3.9466249952620127E-3</v>
      </c>
      <c r="M87">
        <f t="shared" si="93"/>
        <v>3.9466249952620123</v>
      </c>
      <c r="N87">
        <f t="shared" si="94"/>
        <v>20.561986763178577</v>
      </c>
      <c r="O87">
        <f t="shared" si="95"/>
        <v>776.38800000000003</v>
      </c>
      <c r="P87">
        <f t="shared" si="96"/>
        <v>650.64554813445545</v>
      </c>
      <c r="Q87">
        <f t="shared" si="97"/>
        <v>65.908502599411904</v>
      </c>
      <c r="R87">
        <f t="shared" si="98"/>
        <v>78.645847440084012</v>
      </c>
      <c r="S87">
        <f t="shared" si="99"/>
        <v>0.31834455367066977</v>
      </c>
      <c r="T87">
        <f t="shared" si="100"/>
        <v>2.1465983212954809</v>
      </c>
      <c r="U87">
        <f t="shared" si="101"/>
        <v>0.2942511348205008</v>
      </c>
      <c r="V87">
        <f t="shared" si="102"/>
        <v>0.1859194691324208</v>
      </c>
      <c r="W87">
        <f t="shared" si="103"/>
        <v>241.730007</v>
      </c>
      <c r="X87">
        <f t="shared" si="104"/>
        <v>27.71863686981694</v>
      </c>
      <c r="Y87">
        <f t="shared" si="105"/>
        <v>27.71863686981694</v>
      </c>
      <c r="Z87">
        <f t="shared" si="106"/>
        <v>3.7330383918047629</v>
      </c>
      <c r="AA87">
        <f t="shared" si="107"/>
        <v>66.753723931760774</v>
      </c>
      <c r="AB87">
        <f t="shared" si="108"/>
        <v>2.4156317767710003</v>
      </c>
      <c r="AC87">
        <f t="shared" si="109"/>
        <v>3.6187221243872298</v>
      </c>
      <c r="AD87">
        <f t="shared" si="110"/>
        <v>1.3174066150337627</v>
      </c>
      <c r="AE87">
        <f t="shared" si="111"/>
        <v>-174.04616229105477</v>
      </c>
      <c r="AF87">
        <f t="shared" si="112"/>
        <v>-61.490239089452039</v>
      </c>
      <c r="AG87">
        <f t="shared" si="113"/>
        <v>-6.2100692208762052</v>
      </c>
      <c r="AH87">
        <f t="shared" si="114"/>
        <v>-1.6463601383001958E-2</v>
      </c>
      <c r="AI87">
        <v>0</v>
      </c>
      <c r="AJ87">
        <v>0</v>
      </c>
      <c r="AK87">
        <f t="shared" si="115"/>
        <v>1</v>
      </c>
      <c r="AL87">
        <f t="shared" si="116"/>
        <v>0</v>
      </c>
      <c r="AM87">
        <f t="shared" si="117"/>
        <v>31644.875223711035</v>
      </c>
      <c r="AN87" t="s">
        <v>398</v>
      </c>
      <c r="AO87" t="s">
        <v>398</v>
      </c>
      <c r="AP87">
        <v>0</v>
      </c>
      <c r="AQ87">
        <v>0</v>
      </c>
      <c r="AR87" t="e">
        <f t="shared" si="118"/>
        <v>#DIV/0!</v>
      </c>
      <c r="AS87">
        <v>0</v>
      </c>
      <c r="AT87" t="s">
        <v>398</v>
      </c>
      <c r="AU87" t="s">
        <v>398</v>
      </c>
      <c r="AV87">
        <v>0</v>
      </c>
      <c r="AW87">
        <v>0</v>
      </c>
      <c r="AX87" t="e">
        <f t="shared" si="119"/>
        <v>#DIV/0!</v>
      </c>
      <c r="AY87">
        <v>0.5</v>
      </c>
      <c r="AZ87">
        <f t="shared" si="120"/>
        <v>1261.1391000000001</v>
      </c>
      <c r="BA87">
        <f t="shared" si="121"/>
        <v>20.561986763178577</v>
      </c>
      <c r="BB87" t="e">
        <f t="shared" si="122"/>
        <v>#DIV/0!</v>
      </c>
      <c r="BC87">
        <f t="shared" si="123"/>
        <v>1.6304297252522401E-2</v>
      </c>
      <c r="BD87" t="e">
        <f t="shared" si="124"/>
        <v>#DIV/0!</v>
      </c>
      <c r="BE87" t="e">
        <f t="shared" si="125"/>
        <v>#DIV/0!</v>
      </c>
      <c r="BF87" t="s">
        <v>398</v>
      </c>
      <c r="BG87">
        <v>0</v>
      </c>
      <c r="BH87" t="e">
        <f t="shared" si="126"/>
        <v>#DIV/0!</v>
      </c>
      <c r="BI87" t="e">
        <f t="shared" si="127"/>
        <v>#DIV/0!</v>
      </c>
      <c r="BJ87" t="e">
        <f t="shared" si="128"/>
        <v>#DIV/0!</v>
      </c>
      <c r="BK87" t="e">
        <f t="shared" si="129"/>
        <v>#DIV/0!</v>
      </c>
      <c r="BL87" t="e">
        <f t="shared" si="130"/>
        <v>#DIV/0!</v>
      </c>
      <c r="BM87" t="e">
        <f t="shared" si="131"/>
        <v>#DIV/0!</v>
      </c>
      <c r="BN87" t="e">
        <f t="shared" si="132"/>
        <v>#DIV/0!</v>
      </c>
      <c r="BO87" t="e">
        <f t="shared" si="133"/>
        <v>#DIV/0!</v>
      </c>
      <c r="BP87">
        <v>17</v>
      </c>
      <c r="BQ87">
        <v>300</v>
      </c>
      <c r="BR87">
        <v>300</v>
      </c>
      <c r="BS87">
        <v>300</v>
      </c>
      <c r="BT87">
        <v>10497.5</v>
      </c>
      <c r="BU87">
        <v>824.46</v>
      </c>
      <c r="BV87">
        <v>-7.4040699999999996E-3</v>
      </c>
      <c r="BW87">
        <v>-2.63</v>
      </c>
      <c r="BX87" t="s">
        <v>398</v>
      </c>
      <c r="BY87" t="s">
        <v>398</v>
      </c>
      <c r="BZ87" t="s">
        <v>398</v>
      </c>
      <c r="CA87" t="s">
        <v>398</v>
      </c>
      <c r="CB87" t="s">
        <v>398</v>
      </c>
      <c r="CC87" t="s">
        <v>398</v>
      </c>
      <c r="CD87" t="s">
        <v>398</v>
      </c>
      <c r="CE87" t="s">
        <v>398</v>
      </c>
      <c r="CF87" t="s">
        <v>398</v>
      </c>
      <c r="CG87" t="s">
        <v>398</v>
      </c>
      <c r="CH87">
        <f t="shared" si="134"/>
        <v>1499.91</v>
      </c>
      <c r="CI87">
        <f t="shared" si="135"/>
        <v>1261.1391000000001</v>
      </c>
      <c r="CJ87">
        <f t="shared" si="136"/>
        <v>0.84080984859091545</v>
      </c>
      <c r="CK87">
        <f t="shared" si="137"/>
        <v>0.16116300778046683</v>
      </c>
      <c r="CL87">
        <v>6</v>
      </c>
      <c r="CM87">
        <v>0.5</v>
      </c>
      <c r="CN87" t="s">
        <v>399</v>
      </c>
      <c r="CO87">
        <v>2</v>
      </c>
      <c r="CP87">
        <v>1657779666.5</v>
      </c>
      <c r="CQ87">
        <v>776.38800000000003</v>
      </c>
      <c r="CR87">
        <v>800.00300000000004</v>
      </c>
      <c r="CS87">
        <v>23.847000000000001</v>
      </c>
      <c r="CT87">
        <v>19.996300000000002</v>
      </c>
      <c r="CU87">
        <v>762.62900000000002</v>
      </c>
      <c r="CV87">
        <v>22.0761</v>
      </c>
      <c r="CW87">
        <v>600.28200000000004</v>
      </c>
      <c r="CX87">
        <v>101.197</v>
      </c>
      <c r="CY87">
        <v>0.100093</v>
      </c>
      <c r="CZ87">
        <v>27.1873</v>
      </c>
      <c r="DA87">
        <v>79.627399999999994</v>
      </c>
      <c r="DB87">
        <v>999.9</v>
      </c>
      <c r="DC87">
        <v>0</v>
      </c>
      <c r="DD87">
        <v>0</v>
      </c>
      <c r="DE87">
        <v>5992.5</v>
      </c>
      <c r="DF87">
        <v>0</v>
      </c>
      <c r="DG87">
        <v>2094.5100000000002</v>
      </c>
      <c r="DH87">
        <v>-23.924900000000001</v>
      </c>
      <c r="DI87">
        <v>795.03800000000001</v>
      </c>
      <c r="DJ87">
        <v>816.327</v>
      </c>
      <c r="DK87">
        <v>3.85067</v>
      </c>
      <c r="DL87">
        <v>800.00300000000004</v>
      </c>
      <c r="DM87">
        <v>19.996300000000002</v>
      </c>
      <c r="DN87">
        <v>2.41323</v>
      </c>
      <c r="DO87">
        <v>2.0235599999999998</v>
      </c>
      <c r="DP87">
        <v>20.4529</v>
      </c>
      <c r="DQ87">
        <v>17.629899999999999</v>
      </c>
      <c r="DR87">
        <v>1499.91</v>
      </c>
      <c r="DS87">
        <v>0.97300600000000004</v>
      </c>
      <c r="DT87">
        <v>2.69936E-2</v>
      </c>
      <c r="DU87">
        <v>0</v>
      </c>
      <c r="DV87">
        <v>2.8081</v>
      </c>
      <c r="DW87">
        <v>0</v>
      </c>
      <c r="DX87">
        <v>17895.599999999999</v>
      </c>
      <c r="DY87">
        <v>13302.8</v>
      </c>
      <c r="DZ87">
        <v>36.75</v>
      </c>
      <c r="EA87">
        <v>40.125</v>
      </c>
      <c r="EB87">
        <v>37.625</v>
      </c>
      <c r="EC87">
        <v>38.125</v>
      </c>
      <c r="ED87">
        <v>37.061999999999998</v>
      </c>
      <c r="EE87">
        <v>1459.42</v>
      </c>
      <c r="EF87">
        <v>40.49</v>
      </c>
      <c r="EG87">
        <v>0</v>
      </c>
      <c r="EH87">
        <v>3947.8999998569489</v>
      </c>
      <c r="EI87">
        <v>0</v>
      </c>
      <c r="EJ87">
        <v>2.4155440000000001</v>
      </c>
      <c r="EK87">
        <v>-1.1030773366500849E-2</v>
      </c>
      <c r="EL87">
        <v>2537.076925913103</v>
      </c>
      <c r="EM87">
        <v>17576.567999999999</v>
      </c>
      <c r="EN87">
        <v>15</v>
      </c>
      <c r="EO87">
        <v>1657779698</v>
      </c>
      <c r="EP87" t="s">
        <v>613</v>
      </c>
      <c r="EQ87">
        <v>1657779698</v>
      </c>
      <c r="ER87">
        <v>1657696036.5999999</v>
      </c>
      <c r="ES87">
        <v>61</v>
      </c>
      <c r="ET87">
        <v>0.21299999999999999</v>
      </c>
      <c r="EU87">
        <v>3.0000000000000001E-3</v>
      </c>
      <c r="EV87">
        <v>13.759</v>
      </c>
      <c r="EW87">
        <v>1.349</v>
      </c>
      <c r="EX87">
        <v>800</v>
      </c>
      <c r="EY87">
        <v>19</v>
      </c>
      <c r="EZ87">
        <v>0.16</v>
      </c>
      <c r="FA87">
        <v>0.02</v>
      </c>
      <c r="FB87">
        <v>-23.448668292682932</v>
      </c>
      <c r="FC87">
        <v>-1.2696209059233521</v>
      </c>
      <c r="FD87">
        <v>0.19395615350498921</v>
      </c>
      <c r="FE87">
        <v>0</v>
      </c>
      <c r="FF87">
        <v>3.8747048780487798</v>
      </c>
      <c r="FG87">
        <v>-0.16293303135888129</v>
      </c>
      <c r="FH87">
        <v>1.741653547385234E-2</v>
      </c>
      <c r="FI87">
        <v>1</v>
      </c>
      <c r="FJ87">
        <v>1</v>
      </c>
      <c r="FK87">
        <v>2</v>
      </c>
      <c r="FL87" t="s">
        <v>408</v>
      </c>
      <c r="FM87">
        <v>3.1775099999999998</v>
      </c>
      <c r="FN87">
        <v>2.7692700000000001</v>
      </c>
      <c r="FO87">
        <v>0.16059899999999999</v>
      </c>
      <c r="FP87">
        <v>0.16655900000000001</v>
      </c>
      <c r="FQ87">
        <v>0.11421199999999999</v>
      </c>
      <c r="FR87">
        <v>0.106656</v>
      </c>
      <c r="FS87">
        <v>26382.6</v>
      </c>
      <c r="FT87">
        <v>20641.3</v>
      </c>
      <c r="FU87">
        <v>29509.599999999999</v>
      </c>
      <c r="FV87">
        <v>24220.6</v>
      </c>
      <c r="FW87">
        <v>33750.699999999997</v>
      </c>
      <c r="FX87">
        <v>31601.5</v>
      </c>
      <c r="FY87">
        <v>41886.1</v>
      </c>
      <c r="FZ87">
        <v>39524.6</v>
      </c>
      <c r="GA87">
        <v>2.16865</v>
      </c>
      <c r="GB87">
        <v>1.8751199999999999</v>
      </c>
      <c r="GC87">
        <v>3.4203800000000002</v>
      </c>
      <c r="GD87">
        <v>0</v>
      </c>
      <c r="GE87">
        <v>26.007200000000001</v>
      </c>
      <c r="GF87">
        <v>999.9</v>
      </c>
      <c r="GG87">
        <v>59.7</v>
      </c>
      <c r="GH87">
        <v>33.6</v>
      </c>
      <c r="GI87">
        <v>30.824400000000001</v>
      </c>
      <c r="GJ87">
        <v>33.834699999999998</v>
      </c>
      <c r="GK87">
        <v>38.277200000000001</v>
      </c>
      <c r="GL87">
        <v>1</v>
      </c>
      <c r="GM87">
        <v>4.6511700000000003E-2</v>
      </c>
      <c r="GN87">
        <v>0.91855399999999998</v>
      </c>
      <c r="GO87">
        <v>20.267299999999999</v>
      </c>
      <c r="GP87">
        <v>5.2202799999999998</v>
      </c>
      <c r="GQ87">
        <v>11.908099999999999</v>
      </c>
      <c r="GR87">
        <v>4.9637000000000002</v>
      </c>
      <c r="GS87">
        <v>3.2912499999999998</v>
      </c>
      <c r="GT87">
        <v>9999</v>
      </c>
      <c r="GU87">
        <v>9999</v>
      </c>
      <c r="GV87">
        <v>9999</v>
      </c>
      <c r="GW87">
        <v>999.9</v>
      </c>
      <c r="GX87">
        <v>1.877</v>
      </c>
      <c r="GY87">
        <v>1.8753500000000001</v>
      </c>
      <c r="GZ87">
        <v>1.8740300000000001</v>
      </c>
      <c r="HA87">
        <v>1.8732500000000001</v>
      </c>
      <c r="HB87">
        <v>1.87469</v>
      </c>
      <c r="HC87">
        <v>1.8696600000000001</v>
      </c>
      <c r="HD87">
        <v>1.87382</v>
      </c>
      <c r="HE87">
        <v>1.87897</v>
      </c>
      <c r="HF87">
        <v>0</v>
      </c>
      <c r="HG87">
        <v>0</v>
      </c>
      <c r="HH87">
        <v>0</v>
      </c>
      <c r="HI87">
        <v>0</v>
      </c>
      <c r="HJ87" t="s">
        <v>402</v>
      </c>
      <c r="HK87" t="s">
        <v>403</v>
      </c>
      <c r="HL87" t="s">
        <v>404</v>
      </c>
      <c r="HM87" t="s">
        <v>405</v>
      </c>
      <c r="HN87" t="s">
        <v>405</v>
      </c>
      <c r="HO87" t="s">
        <v>404</v>
      </c>
      <c r="HP87">
        <v>0</v>
      </c>
      <c r="HQ87">
        <v>100</v>
      </c>
      <c r="HR87">
        <v>100</v>
      </c>
      <c r="HS87">
        <v>13.759</v>
      </c>
      <c r="HT87">
        <v>1.7708999999999999</v>
      </c>
      <c r="HU87">
        <v>8.2352758207180834</v>
      </c>
      <c r="HV87">
        <v>1.0206238100444329E-2</v>
      </c>
      <c r="HW87">
        <v>-5.3534552000986537E-6</v>
      </c>
      <c r="HX87">
        <v>1.2259479288304689E-9</v>
      </c>
      <c r="HY87">
        <v>1.770874282529058</v>
      </c>
      <c r="HZ87">
        <v>0</v>
      </c>
      <c r="IA87">
        <v>0</v>
      </c>
      <c r="IB87">
        <v>0</v>
      </c>
      <c r="IC87">
        <v>-1</v>
      </c>
      <c r="ID87">
        <v>1969</v>
      </c>
      <c r="IE87">
        <v>0</v>
      </c>
      <c r="IF87">
        <v>20</v>
      </c>
      <c r="IG87">
        <v>1.3</v>
      </c>
      <c r="IH87">
        <v>1393.8</v>
      </c>
      <c r="II87">
        <v>1.8225100000000001</v>
      </c>
      <c r="IJ87">
        <v>2.4255399999999998</v>
      </c>
      <c r="IK87">
        <v>1.42578</v>
      </c>
      <c r="IL87">
        <v>2.2790499999999998</v>
      </c>
      <c r="IM87">
        <v>1.5478499999999999</v>
      </c>
      <c r="IN87">
        <v>2.3803700000000001</v>
      </c>
      <c r="IO87">
        <v>36.646900000000002</v>
      </c>
      <c r="IP87">
        <v>13.869400000000001</v>
      </c>
      <c r="IQ87">
        <v>18</v>
      </c>
      <c r="IR87">
        <v>634.52800000000002</v>
      </c>
      <c r="IS87">
        <v>428.85199999999998</v>
      </c>
      <c r="IT87">
        <v>25.001100000000001</v>
      </c>
      <c r="IU87">
        <v>27.8597</v>
      </c>
      <c r="IV87">
        <v>30.0001</v>
      </c>
      <c r="IW87">
        <v>27.743500000000001</v>
      </c>
      <c r="IX87">
        <v>27.677700000000002</v>
      </c>
      <c r="IY87">
        <v>36.505699999999997</v>
      </c>
      <c r="IZ87">
        <v>35.402000000000001</v>
      </c>
      <c r="JA87">
        <v>72.411199999999994</v>
      </c>
      <c r="JB87">
        <v>25</v>
      </c>
      <c r="JC87">
        <v>800</v>
      </c>
      <c r="JD87">
        <v>20.2041</v>
      </c>
      <c r="JE87">
        <v>97.766599999999997</v>
      </c>
      <c r="JF87">
        <v>100.55</v>
      </c>
    </row>
    <row r="88" spans="1:266" x14ac:dyDescent="0.2">
      <c r="A88">
        <v>72</v>
      </c>
      <c r="B88">
        <v>1657779774</v>
      </c>
      <c r="C88">
        <v>13263</v>
      </c>
      <c r="D88" t="s">
        <v>614</v>
      </c>
      <c r="E88" t="s">
        <v>615</v>
      </c>
      <c r="F88" t="s">
        <v>394</v>
      </c>
      <c r="H88" t="s">
        <v>538</v>
      </c>
      <c r="I88" t="s">
        <v>583</v>
      </c>
      <c r="J88" t="s">
        <v>584</v>
      </c>
      <c r="K88">
        <v>1657779774</v>
      </c>
      <c r="L88">
        <f t="shared" si="92"/>
        <v>3.843376908461418E-3</v>
      </c>
      <c r="M88">
        <f t="shared" si="93"/>
        <v>3.8433769084614178</v>
      </c>
      <c r="N88">
        <f t="shared" si="94"/>
        <v>21.299035938803527</v>
      </c>
      <c r="O88">
        <f t="shared" si="95"/>
        <v>974.97199999999998</v>
      </c>
      <c r="P88">
        <f t="shared" si="96"/>
        <v>840.4664649720097</v>
      </c>
      <c r="Q88">
        <f t="shared" si="97"/>
        <v>85.135049560779947</v>
      </c>
      <c r="R88">
        <f t="shared" si="98"/>
        <v>98.759787570033581</v>
      </c>
      <c r="S88">
        <f t="shared" si="99"/>
        <v>0.31533801398311712</v>
      </c>
      <c r="T88">
        <f t="shared" si="100"/>
        <v>2.148540826265585</v>
      </c>
      <c r="U88">
        <f t="shared" si="101"/>
        <v>0.29169909191333193</v>
      </c>
      <c r="V88">
        <f t="shared" si="102"/>
        <v>0.18428790362529174</v>
      </c>
      <c r="W88">
        <f t="shared" si="103"/>
        <v>241.72420199999999</v>
      </c>
      <c r="X88">
        <f t="shared" si="104"/>
        <v>27.766563134658984</v>
      </c>
      <c r="Y88">
        <f t="shared" si="105"/>
        <v>27.766563134658984</v>
      </c>
      <c r="Z88">
        <f t="shared" si="106"/>
        <v>3.7435028955670555</v>
      </c>
      <c r="AA88">
        <f t="shared" si="107"/>
        <v>67.64359079545477</v>
      </c>
      <c r="AB88">
        <f t="shared" si="108"/>
        <v>2.44965747397992</v>
      </c>
      <c r="AC88">
        <f t="shared" si="109"/>
        <v>3.62141844507835</v>
      </c>
      <c r="AD88">
        <f t="shared" si="110"/>
        <v>1.2938454215871356</v>
      </c>
      <c r="AE88">
        <f t="shared" si="111"/>
        <v>-169.49292166314854</v>
      </c>
      <c r="AF88">
        <f t="shared" si="112"/>
        <v>-65.626216381237569</v>
      </c>
      <c r="AG88">
        <f t="shared" si="113"/>
        <v>-6.6237859559958467</v>
      </c>
      <c r="AH88">
        <f t="shared" si="114"/>
        <v>-1.8722000381970361E-2</v>
      </c>
      <c r="AI88">
        <v>0</v>
      </c>
      <c r="AJ88">
        <v>0</v>
      </c>
      <c r="AK88">
        <f t="shared" si="115"/>
        <v>1</v>
      </c>
      <c r="AL88">
        <f t="shared" si="116"/>
        <v>0</v>
      </c>
      <c r="AM88">
        <f t="shared" si="117"/>
        <v>31693.530279218608</v>
      </c>
      <c r="AN88" t="s">
        <v>398</v>
      </c>
      <c r="AO88" t="s">
        <v>398</v>
      </c>
      <c r="AP88">
        <v>0</v>
      </c>
      <c r="AQ88">
        <v>0</v>
      </c>
      <c r="AR88" t="e">
        <f t="shared" si="118"/>
        <v>#DIV/0!</v>
      </c>
      <c r="AS88">
        <v>0</v>
      </c>
      <c r="AT88" t="s">
        <v>398</v>
      </c>
      <c r="AU88" t="s">
        <v>398</v>
      </c>
      <c r="AV88">
        <v>0</v>
      </c>
      <c r="AW88">
        <v>0</v>
      </c>
      <c r="AX88" t="e">
        <f t="shared" si="119"/>
        <v>#DIV/0!</v>
      </c>
      <c r="AY88">
        <v>0.5</v>
      </c>
      <c r="AZ88">
        <f t="shared" si="120"/>
        <v>1261.1058</v>
      </c>
      <c r="BA88">
        <f t="shared" si="121"/>
        <v>21.299035938803527</v>
      </c>
      <c r="BB88" t="e">
        <f t="shared" si="122"/>
        <v>#DIV/0!</v>
      </c>
      <c r="BC88">
        <f t="shared" si="123"/>
        <v>1.6889174515574767E-2</v>
      </c>
      <c r="BD88" t="e">
        <f t="shared" si="124"/>
        <v>#DIV/0!</v>
      </c>
      <c r="BE88" t="e">
        <f t="shared" si="125"/>
        <v>#DIV/0!</v>
      </c>
      <c r="BF88" t="s">
        <v>398</v>
      </c>
      <c r="BG88">
        <v>0</v>
      </c>
      <c r="BH88" t="e">
        <f t="shared" si="126"/>
        <v>#DIV/0!</v>
      </c>
      <c r="BI88" t="e">
        <f t="shared" si="127"/>
        <v>#DIV/0!</v>
      </c>
      <c r="BJ88" t="e">
        <f t="shared" si="128"/>
        <v>#DIV/0!</v>
      </c>
      <c r="BK88" t="e">
        <f t="shared" si="129"/>
        <v>#DIV/0!</v>
      </c>
      <c r="BL88" t="e">
        <f t="shared" si="130"/>
        <v>#DIV/0!</v>
      </c>
      <c r="BM88" t="e">
        <f t="shared" si="131"/>
        <v>#DIV/0!</v>
      </c>
      <c r="BN88" t="e">
        <f t="shared" si="132"/>
        <v>#DIV/0!</v>
      </c>
      <c r="BO88" t="e">
        <f t="shared" si="133"/>
        <v>#DIV/0!</v>
      </c>
      <c r="BP88">
        <v>17</v>
      </c>
      <c r="BQ88">
        <v>300</v>
      </c>
      <c r="BR88">
        <v>300</v>
      </c>
      <c r="BS88">
        <v>300</v>
      </c>
      <c r="BT88">
        <v>10497.5</v>
      </c>
      <c r="BU88">
        <v>824.46</v>
      </c>
      <c r="BV88">
        <v>-7.4040699999999996E-3</v>
      </c>
      <c r="BW88">
        <v>-2.63</v>
      </c>
      <c r="BX88" t="s">
        <v>398</v>
      </c>
      <c r="BY88" t="s">
        <v>398</v>
      </c>
      <c r="BZ88" t="s">
        <v>398</v>
      </c>
      <c r="CA88" t="s">
        <v>398</v>
      </c>
      <c r="CB88" t="s">
        <v>398</v>
      </c>
      <c r="CC88" t="s">
        <v>398</v>
      </c>
      <c r="CD88" t="s">
        <v>398</v>
      </c>
      <c r="CE88" t="s">
        <v>398</v>
      </c>
      <c r="CF88" t="s">
        <v>398</v>
      </c>
      <c r="CG88" t="s">
        <v>398</v>
      </c>
      <c r="CH88">
        <f t="shared" si="134"/>
        <v>1499.87</v>
      </c>
      <c r="CI88">
        <f t="shared" si="135"/>
        <v>1261.1058</v>
      </c>
      <c r="CJ88">
        <f t="shared" si="136"/>
        <v>0.84081007020608456</v>
      </c>
      <c r="CK88">
        <f t="shared" si="137"/>
        <v>0.16116343549774315</v>
      </c>
      <c r="CL88">
        <v>6</v>
      </c>
      <c r="CM88">
        <v>0.5</v>
      </c>
      <c r="CN88" t="s">
        <v>399</v>
      </c>
      <c r="CO88">
        <v>2</v>
      </c>
      <c r="CP88">
        <v>1657779774</v>
      </c>
      <c r="CQ88">
        <v>974.97199999999998</v>
      </c>
      <c r="CR88">
        <v>1000.01</v>
      </c>
      <c r="CS88">
        <v>24.183399999999999</v>
      </c>
      <c r="CT88">
        <v>20.434200000000001</v>
      </c>
      <c r="CU88">
        <v>960.43499999999995</v>
      </c>
      <c r="CV88">
        <v>22.412500000000001</v>
      </c>
      <c r="CW88">
        <v>600.197</v>
      </c>
      <c r="CX88">
        <v>101.19499999999999</v>
      </c>
      <c r="CY88">
        <v>9.9998799999999999E-2</v>
      </c>
      <c r="CZ88">
        <v>27.2</v>
      </c>
      <c r="DA88">
        <v>999.9</v>
      </c>
      <c r="DB88">
        <v>999.9</v>
      </c>
      <c r="DC88">
        <v>0</v>
      </c>
      <c r="DD88">
        <v>0</v>
      </c>
      <c r="DE88">
        <v>6001.25</v>
      </c>
      <c r="DF88">
        <v>0</v>
      </c>
      <c r="DG88">
        <v>2090.85</v>
      </c>
      <c r="DH88">
        <v>-25.173300000000001</v>
      </c>
      <c r="DI88">
        <v>998.99300000000005</v>
      </c>
      <c r="DJ88">
        <v>1020.87</v>
      </c>
      <c r="DK88">
        <v>3.74926</v>
      </c>
      <c r="DL88">
        <v>1000.01</v>
      </c>
      <c r="DM88">
        <v>20.434200000000001</v>
      </c>
      <c r="DN88">
        <v>2.4472399999999999</v>
      </c>
      <c r="DO88">
        <v>2.0678399999999999</v>
      </c>
      <c r="DP88">
        <v>20.6798</v>
      </c>
      <c r="DQ88">
        <v>17.973600000000001</v>
      </c>
      <c r="DR88">
        <v>1499.87</v>
      </c>
      <c r="DS88">
        <v>0.97299599999999997</v>
      </c>
      <c r="DT88">
        <v>2.7003800000000001E-2</v>
      </c>
      <c r="DU88">
        <v>0</v>
      </c>
      <c r="DV88">
        <v>2.3572000000000002</v>
      </c>
      <c r="DW88">
        <v>0</v>
      </c>
      <c r="DX88">
        <v>17482.400000000001</v>
      </c>
      <c r="DY88">
        <v>13302.4</v>
      </c>
      <c r="DZ88">
        <v>38.25</v>
      </c>
      <c r="EA88">
        <v>42</v>
      </c>
      <c r="EB88">
        <v>39.25</v>
      </c>
      <c r="EC88">
        <v>39.125</v>
      </c>
      <c r="ED88">
        <v>38.25</v>
      </c>
      <c r="EE88">
        <v>1459.37</v>
      </c>
      <c r="EF88">
        <v>40.5</v>
      </c>
      <c r="EG88">
        <v>0</v>
      </c>
      <c r="EH88">
        <v>4055.8999998569489</v>
      </c>
      <c r="EI88">
        <v>0</v>
      </c>
      <c r="EJ88">
        <v>2.4005879999999999</v>
      </c>
      <c r="EK88">
        <v>-0.5799076899721306</v>
      </c>
      <c r="EL88">
        <v>-14.907691887461841</v>
      </c>
      <c r="EM88">
        <v>17638.072</v>
      </c>
      <c r="EN88">
        <v>15</v>
      </c>
      <c r="EO88">
        <v>1657779794</v>
      </c>
      <c r="EP88" t="s">
        <v>616</v>
      </c>
      <c r="EQ88">
        <v>1657779794</v>
      </c>
      <c r="ER88">
        <v>1657696036.5999999</v>
      </c>
      <c r="ES88">
        <v>62</v>
      </c>
      <c r="ET88">
        <v>5.7000000000000002E-2</v>
      </c>
      <c r="EU88">
        <v>3.0000000000000001E-3</v>
      </c>
      <c r="EV88">
        <v>14.537000000000001</v>
      </c>
      <c r="EW88">
        <v>1.349</v>
      </c>
      <c r="EX88">
        <v>1000</v>
      </c>
      <c r="EY88">
        <v>19</v>
      </c>
      <c r="EZ88">
        <v>0.09</v>
      </c>
      <c r="FA88">
        <v>0.02</v>
      </c>
      <c r="FB88">
        <v>-24.7048275</v>
      </c>
      <c r="FC88">
        <v>-2.7370682926829</v>
      </c>
      <c r="FD88">
        <v>0.26883021313414518</v>
      </c>
      <c r="FE88">
        <v>0</v>
      </c>
      <c r="FF88">
        <v>3.732828</v>
      </c>
      <c r="FG88">
        <v>0.25742881801125372</v>
      </c>
      <c r="FH88">
        <v>3.3134162370580623E-2</v>
      </c>
      <c r="FI88">
        <v>1</v>
      </c>
      <c r="FJ88">
        <v>1</v>
      </c>
      <c r="FK88">
        <v>2</v>
      </c>
      <c r="FL88" t="s">
        <v>408</v>
      </c>
      <c r="FM88">
        <v>3.1772999999999998</v>
      </c>
      <c r="FN88">
        <v>2.7692199999999998</v>
      </c>
      <c r="FO88">
        <v>0.18698300000000001</v>
      </c>
      <c r="FP88">
        <v>0.192744</v>
      </c>
      <c r="FQ88">
        <v>0.115424</v>
      </c>
      <c r="FR88">
        <v>0.108278</v>
      </c>
      <c r="FS88">
        <v>25552</v>
      </c>
      <c r="FT88">
        <v>19992.099999999999</v>
      </c>
      <c r="FU88">
        <v>29508.2</v>
      </c>
      <c r="FV88">
        <v>24219.8</v>
      </c>
      <c r="FW88">
        <v>33701.9</v>
      </c>
      <c r="FX88">
        <v>31543.599999999999</v>
      </c>
      <c r="FY88">
        <v>41882.699999999997</v>
      </c>
      <c r="FZ88">
        <v>39523.800000000003</v>
      </c>
      <c r="GA88">
        <v>2.1686000000000001</v>
      </c>
      <c r="GB88">
        <v>1.87425</v>
      </c>
      <c r="GC88">
        <v>0</v>
      </c>
      <c r="GD88">
        <v>0</v>
      </c>
      <c r="GE88">
        <v>25.88</v>
      </c>
      <c r="GF88">
        <v>999.9</v>
      </c>
      <c r="GG88">
        <v>58.9</v>
      </c>
      <c r="GH88">
        <v>33.9</v>
      </c>
      <c r="GI88">
        <v>30.9252</v>
      </c>
      <c r="GJ88">
        <v>33.924799999999998</v>
      </c>
      <c r="GK88">
        <v>38.930300000000003</v>
      </c>
      <c r="GL88">
        <v>1</v>
      </c>
      <c r="GM88">
        <v>4.7550799999999997E-2</v>
      </c>
      <c r="GN88">
        <v>0.88345899999999999</v>
      </c>
      <c r="GO88">
        <v>20.268000000000001</v>
      </c>
      <c r="GP88">
        <v>5.2274700000000003</v>
      </c>
      <c r="GQ88">
        <v>11.908099999999999</v>
      </c>
      <c r="GR88">
        <v>4.9638999999999998</v>
      </c>
      <c r="GS88">
        <v>3.2919999999999998</v>
      </c>
      <c r="GT88">
        <v>9999</v>
      </c>
      <c r="GU88">
        <v>9999</v>
      </c>
      <c r="GV88">
        <v>9999</v>
      </c>
      <c r="GW88">
        <v>999.9</v>
      </c>
      <c r="GX88">
        <v>1.8770800000000001</v>
      </c>
      <c r="GY88">
        <v>1.8754299999999999</v>
      </c>
      <c r="GZ88">
        <v>1.87408</v>
      </c>
      <c r="HA88">
        <v>1.87323</v>
      </c>
      <c r="HB88">
        <v>1.8747</v>
      </c>
      <c r="HC88">
        <v>1.8696600000000001</v>
      </c>
      <c r="HD88">
        <v>1.87391</v>
      </c>
      <c r="HE88">
        <v>1.87897</v>
      </c>
      <c r="HF88">
        <v>0</v>
      </c>
      <c r="HG88">
        <v>0</v>
      </c>
      <c r="HH88">
        <v>0</v>
      </c>
      <c r="HI88">
        <v>0</v>
      </c>
      <c r="HJ88" t="s">
        <v>402</v>
      </c>
      <c r="HK88" t="s">
        <v>403</v>
      </c>
      <c r="HL88" t="s">
        <v>404</v>
      </c>
      <c r="HM88" t="s">
        <v>405</v>
      </c>
      <c r="HN88" t="s">
        <v>405</v>
      </c>
      <c r="HO88" t="s">
        <v>404</v>
      </c>
      <c r="HP88">
        <v>0</v>
      </c>
      <c r="HQ88">
        <v>100</v>
      </c>
      <c r="HR88">
        <v>100</v>
      </c>
      <c r="HS88">
        <v>14.537000000000001</v>
      </c>
      <c r="HT88">
        <v>1.7708999999999999</v>
      </c>
      <c r="HU88">
        <v>8.4480406385809985</v>
      </c>
      <c r="HV88">
        <v>1.0206238100444329E-2</v>
      </c>
      <c r="HW88">
        <v>-5.3534552000986537E-6</v>
      </c>
      <c r="HX88">
        <v>1.2259479288304689E-9</v>
      </c>
      <c r="HY88">
        <v>1.770874282529058</v>
      </c>
      <c r="HZ88">
        <v>0</v>
      </c>
      <c r="IA88">
        <v>0</v>
      </c>
      <c r="IB88">
        <v>0</v>
      </c>
      <c r="IC88">
        <v>-1</v>
      </c>
      <c r="ID88">
        <v>1969</v>
      </c>
      <c r="IE88">
        <v>0</v>
      </c>
      <c r="IF88">
        <v>20</v>
      </c>
      <c r="IG88">
        <v>1.3</v>
      </c>
      <c r="IH88">
        <v>1395.6</v>
      </c>
      <c r="II88">
        <v>2.19604</v>
      </c>
      <c r="IJ88">
        <v>2.4291999999999998</v>
      </c>
      <c r="IK88">
        <v>1.42578</v>
      </c>
      <c r="IL88">
        <v>2.2790499999999998</v>
      </c>
      <c r="IM88">
        <v>1.5478499999999999</v>
      </c>
      <c r="IN88">
        <v>2.36328</v>
      </c>
      <c r="IO88">
        <v>36.860399999999998</v>
      </c>
      <c r="IP88">
        <v>13.8431</v>
      </c>
      <c r="IQ88">
        <v>18</v>
      </c>
      <c r="IR88">
        <v>634.74099999999999</v>
      </c>
      <c r="IS88">
        <v>428.51600000000002</v>
      </c>
      <c r="IT88">
        <v>24.999199999999998</v>
      </c>
      <c r="IU88">
        <v>27.867999999999999</v>
      </c>
      <c r="IV88">
        <v>29.9999</v>
      </c>
      <c r="IW88">
        <v>27.766999999999999</v>
      </c>
      <c r="IX88">
        <v>27.7</v>
      </c>
      <c r="IY88">
        <v>43.961199999999998</v>
      </c>
      <c r="IZ88">
        <v>34.863900000000001</v>
      </c>
      <c r="JA88">
        <v>68.9328</v>
      </c>
      <c r="JB88">
        <v>25</v>
      </c>
      <c r="JC88">
        <v>1000</v>
      </c>
      <c r="JD88">
        <v>20.476900000000001</v>
      </c>
      <c r="JE88">
        <v>97.760099999999994</v>
      </c>
      <c r="JF88">
        <v>100.548</v>
      </c>
    </row>
    <row r="89" spans="1:266" x14ac:dyDescent="0.2">
      <c r="A89">
        <v>73</v>
      </c>
      <c r="B89">
        <v>1657779870</v>
      </c>
      <c r="C89">
        <v>13359</v>
      </c>
      <c r="D89" t="s">
        <v>617</v>
      </c>
      <c r="E89" t="s">
        <v>618</v>
      </c>
      <c r="F89" t="s">
        <v>394</v>
      </c>
      <c r="H89" t="s">
        <v>538</v>
      </c>
      <c r="I89" t="s">
        <v>583</v>
      </c>
      <c r="J89" t="s">
        <v>584</v>
      </c>
      <c r="K89">
        <v>1657779870</v>
      </c>
      <c r="L89">
        <f t="shared" si="92"/>
        <v>3.7324296602193226E-3</v>
      </c>
      <c r="M89">
        <f t="shared" si="93"/>
        <v>3.7324296602193225</v>
      </c>
      <c r="N89">
        <f t="shared" si="94"/>
        <v>22.016001368272548</v>
      </c>
      <c r="O89">
        <f t="shared" si="95"/>
        <v>1173.529</v>
      </c>
      <c r="P89">
        <f t="shared" si="96"/>
        <v>1025.6421635389936</v>
      </c>
      <c r="Q89">
        <f t="shared" si="97"/>
        <v>103.89157669833321</v>
      </c>
      <c r="R89">
        <f t="shared" si="98"/>
        <v>118.87165177622209</v>
      </c>
      <c r="S89">
        <f t="shared" si="99"/>
        <v>0.30137627431780173</v>
      </c>
      <c r="T89">
        <f t="shared" si="100"/>
        <v>2.146290275926535</v>
      </c>
      <c r="U89">
        <f t="shared" si="101"/>
        <v>0.27968622545144989</v>
      </c>
      <c r="V89">
        <f t="shared" si="102"/>
        <v>0.17662239474914765</v>
      </c>
      <c r="W89">
        <f t="shared" si="103"/>
        <v>241.76250599999997</v>
      </c>
      <c r="X89">
        <f t="shared" si="104"/>
        <v>27.956234333554686</v>
      </c>
      <c r="Y89">
        <f t="shared" si="105"/>
        <v>27.956234333554686</v>
      </c>
      <c r="Z89">
        <f t="shared" si="106"/>
        <v>3.7851683401538678</v>
      </c>
      <c r="AA89">
        <f t="shared" si="107"/>
        <v>67.747653301177436</v>
      </c>
      <c r="AB89">
        <f t="shared" si="108"/>
        <v>2.4751636813514595</v>
      </c>
      <c r="AC89">
        <f t="shared" si="109"/>
        <v>3.6535046761663135</v>
      </c>
      <c r="AD89">
        <f t="shared" si="110"/>
        <v>1.3100046588024084</v>
      </c>
      <c r="AE89">
        <f t="shared" si="111"/>
        <v>-164.60014801567212</v>
      </c>
      <c r="AF89">
        <f t="shared" si="112"/>
        <v>-70.090005144304712</v>
      </c>
      <c r="AG89">
        <f t="shared" si="113"/>
        <v>-7.0937764583715639</v>
      </c>
      <c r="AH89">
        <f t="shared" si="114"/>
        <v>-2.1423618348421769E-2</v>
      </c>
      <c r="AI89">
        <v>0</v>
      </c>
      <c r="AJ89">
        <v>0</v>
      </c>
      <c r="AK89">
        <f t="shared" si="115"/>
        <v>1</v>
      </c>
      <c r="AL89">
        <f t="shared" si="116"/>
        <v>0</v>
      </c>
      <c r="AM89">
        <f t="shared" si="117"/>
        <v>31619.826620680273</v>
      </c>
      <c r="AN89" t="s">
        <v>398</v>
      </c>
      <c r="AO89" t="s">
        <v>398</v>
      </c>
      <c r="AP89">
        <v>0</v>
      </c>
      <c r="AQ89">
        <v>0</v>
      </c>
      <c r="AR89" t="e">
        <f t="shared" si="118"/>
        <v>#DIV/0!</v>
      </c>
      <c r="AS89">
        <v>0</v>
      </c>
      <c r="AT89" t="s">
        <v>398</v>
      </c>
      <c r="AU89" t="s">
        <v>398</v>
      </c>
      <c r="AV89">
        <v>0</v>
      </c>
      <c r="AW89">
        <v>0</v>
      </c>
      <c r="AX89" t="e">
        <f t="shared" si="119"/>
        <v>#DIV/0!</v>
      </c>
      <c r="AY89">
        <v>0.5</v>
      </c>
      <c r="AZ89">
        <f t="shared" si="120"/>
        <v>1261.3073999999999</v>
      </c>
      <c r="BA89">
        <f t="shared" si="121"/>
        <v>22.016001368272548</v>
      </c>
      <c r="BB89" t="e">
        <f t="shared" si="122"/>
        <v>#DIV/0!</v>
      </c>
      <c r="BC89">
        <f t="shared" si="123"/>
        <v>1.7454905416611804E-2</v>
      </c>
      <c r="BD89" t="e">
        <f t="shared" si="124"/>
        <v>#DIV/0!</v>
      </c>
      <c r="BE89" t="e">
        <f t="shared" si="125"/>
        <v>#DIV/0!</v>
      </c>
      <c r="BF89" t="s">
        <v>398</v>
      </c>
      <c r="BG89">
        <v>0</v>
      </c>
      <c r="BH89" t="e">
        <f t="shared" si="126"/>
        <v>#DIV/0!</v>
      </c>
      <c r="BI89" t="e">
        <f t="shared" si="127"/>
        <v>#DIV/0!</v>
      </c>
      <c r="BJ89" t="e">
        <f t="shared" si="128"/>
        <v>#DIV/0!</v>
      </c>
      <c r="BK89" t="e">
        <f t="shared" si="129"/>
        <v>#DIV/0!</v>
      </c>
      <c r="BL89" t="e">
        <f t="shared" si="130"/>
        <v>#DIV/0!</v>
      </c>
      <c r="BM89" t="e">
        <f t="shared" si="131"/>
        <v>#DIV/0!</v>
      </c>
      <c r="BN89" t="e">
        <f t="shared" si="132"/>
        <v>#DIV/0!</v>
      </c>
      <c r="BO89" t="e">
        <f t="shared" si="133"/>
        <v>#DIV/0!</v>
      </c>
      <c r="BP89">
        <v>17</v>
      </c>
      <c r="BQ89">
        <v>300</v>
      </c>
      <c r="BR89">
        <v>300</v>
      </c>
      <c r="BS89">
        <v>300</v>
      </c>
      <c r="BT89">
        <v>10497.5</v>
      </c>
      <c r="BU89">
        <v>824.46</v>
      </c>
      <c r="BV89">
        <v>-7.4040699999999996E-3</v>
      </c>
      <c r="BW89">
        <v>-2.63</v>
      </c>
      <c r="BX89" t="s">
        <v>398</v>
      </c>
      <c r="BY89" t="s">
        <v>398</v>
      </c>
      <c r="BZ89" t="s">
        <v>398</v>
      </c>
      <c r="CA89" t="s">
        <v>398</v>
      </c>
      <c r="CB89" t="s">
        <v>398</v>
      </c>
      <c r="CC89" t="s">
        <v>398</v>
      </c>
      <c r="CD89" t="s">
        <v>398</v>
      </c>
      <c r="CE89" t="s">
        <v>398</v>
      </c>
      <c r="CF89" t="s">
        <v>398</v>
      </c>
      <c r="CG89" t="s">
        <v>398</v>
      </c>
      <c r="CH89">
        <f t="shared" si="134"/>
        <v>1500.11</v>
      </c>
      <c r="CI89">
        <f t="shared" si="135"/>
        <v>1261.3073999999999</v>
      </c>
      <c r="CJ89">
        <f t="shared" si="136"/>
        <v>0.84080994060435565</v>
      </c>
      <c r="CK89">
        <f t="shared" si="137"/>
        <v>0.16116318536640645</v>
      </c>
      <c r="CL89">
        <v>6</v>
      </c>
      <c r="CM89">
        <v>0.5</v>
      </c>
      <c r="CN89" t="s">
        <v>399</v>
      </c>
      <c r="CO89">
        <v>2</v>
      </c>
      <c r="CP89">
        <v>1657779870</v>
      </c>
      <c r="CQ89">
        <v>1173.529</v>
      </c>
      <c r="CR89">
        <v>1199.93</v>
      </c>
      <c r="CS89">
        <v>24.435400000000001</v>
      </c>
      <c r="CT89">
        <v>20.793500000000002</v>
      </c>
      <c r="CU89">
        <v>1158.3599999999999</v>
      </c>
      <c r="CV89">
        <v>22.6645</v>
      </c>
      <c r="CW89">
        <v>599.88900000000001</v>
      </c>
      <c r="CX89">
        <v>101.19499999999999</v>
      </c>
      <c r="CY89">
        <v>9.9174899999999996E-2</v>
      </c>
      <c r="CZ89">
        <v>27.3505</v>
      </c>
      <c r="DA89">
        <v>999.9</v>
      </c>
      <c r="DB89">
        <v>999.9</v>
      </c>
      <c r="DC89">
        <v>0</v>
      </c>
      <c r="DD89">
        <v>0</v>
      </c>
      <c r="DE89">
        <v>5991.25</v>
      </c>
      <c r="DF89">
        <v>0</v>
      </c>
      <c r="DG89">
        <v>2090.71</v>
      </c>
      <c r="DH89">
        <v>-26.521100000000001</v>
      </c>
      <c r="DI89">
        <v>1202.8</v>
      </c>
      <c r="DJ89">
        <v>1225.4100000000001</v>
      </c>
      <c r="DK89">
        <v>3.6418200000000001</v>
      </c>
      <c r="DL89">
        <v>1199.93</v>
      </c>
      <c r="DM89">
        <v>20.793500000000002</v>
      </c>
      <c r="DN89">
        <v>2.4727399999999999</v>
      </c>
      <c r="DO89">
        <v>2.1042000000000001</v>
      </c>
      <c r="DP89">
        <v>20.848099999999999</v>
      </c>
      <c r="DQ89">
        <v>18.251000000000001</v>
      </c>
      <c r="DR89">
        <v>1500.11</v>
      </c>
      <c r="DS89">
        <v>0.973001</v>
      </c>
      <c r="DT89">
        <v>2.69987E-2</v>
      </c>
      <c r="DU89">
        <v>0</v>
      </c>
      <c r="DV89">
        <v>2.3321000000000001</v>
      </c>
      <c r="DW89">
        <v>0</v>
      </c>
      <c r="DX89">
        <v>17337.900000000001</v>
      </c>
      <c r="DY89">
        <v>13304.6</v>
      </c>
      <c r="DZ89">
        <v>37.311999999999998</v>
      </c>
      <c r="EA89">
        <v>39.811999999999998</v>
      </c>
      <c r="EB89">
        <v>38</v>
      </c>
      <c r="EC89">
        <v>38</v>
      </c>
      <c r="ED89">
        <v>37.436999999999998</v>
      </c>
      <c r="EE89">
        <v>1459.61</v>
      </c>
      <c r="EF89">
        <v>40.5</v>
      </c>
      <c r="EG89">
        <v>0</v>
      </c>
      <c r="EH89">
        <v>4151.8999998569489</v>
      </c>
      <c r="EI89">
        <v>0</v>
      </c>
      <c r="EJ89">
        <v>2.442127999999999</v>
      </c>
      <c r="EK89">
        <v>-0.10327692817870621</v>
      </c>
      <c r="EL89">
        <v>-184.3615388233502</v>
      </c>
      <c r="EM89">
        <v>17386.572</v>
      </c>
      <c r="EN89">
        <v>15</v>
      </c>
      <c r="EO89">
        <v>1657779899</v>
      </c>
      <c r="EP89" t="s">
        <v>619</v>
      </c>
      <c r="EQ89">
        <v>1657779899</v>
      </c>
      <c r="ER89">
        <v>1657696036.5999999</v>
      </c>
      <c r="ES89">
        <v>63</v>
      </c>
      <c r="ET89">
        <v>4.7E-2</v>
      </c>
      <c r="EU89">
        <v>3.0000000000000001E-3</v>
      </c>
      <c r="EV89">
        <v>15.169</v>
      </c>
      <c r="EW89">
        <v>1.349</v>
      </c>
      <c r="EX89">
        <v>1200</v>
      </c>
      <c r="EY89">
        <v>19</v>
      </c>
      <c r="EZ89">
        <v>0.11</v>
      </c>
      <c r="FA89">
        <v>0.02</v>
      </c>
      <c r="FB89">
        <v>-26.123324390243901</v>
      </c>
      <c r="FC89">
        <v>-2.633134494773564</v>
      </c>
      <c r="FD89">
        <v>0.2848912661902035</v>
      </c>
      <c r="FE89">
        <v>0</v>
      </c>
      <c r="FF89">
        <v>3.6291626829268302</v>
      </c>
      <c r="FG89">
        <v>-0.17937951219511339</v>
      </c>
      <c r="FH89">
        <v>2.890339899198207E-2</v>
      </c>
      <c r="FI89">
        <v>1</v>
      </c>
      <c r="FJ89">
        <v>1</v>
      </c>
      <c r="FK89">
        <v>2</v>
      </c>
      <c r="FL89" t="s">
        <v>408</v>
      </c>
      <c r="FM89">
        <v>3.1766299999999998</v>
      </c>
      <c r="FN89">
        <v>2.7683499999999999</v>
      </c>
      <c r="FO89">
        <v>0.21077499999999999</v>
      </c>
      <c r="FP89">
        <v>0.216391</v>
      </c>
      <c r="FQ89">
        <v>0.11633300000000001</v>
      </c>
      <c r="FR89">
        <v>0.10960399999999999</v>
      </c>
      <c r="FS89">
        <v>24804.7</v>
      </c>
      <c r="FT89">
        <v>19406.7</v>
      </c>
      <c r="FU89">
        <v>29508.799999999999</v>
      </c>
      <c r="FV89">
        <v>24220.2</v>
      </c>
      <c r="FW89">
        <v>33667.1</v>
      </c>
      <c r="FX89">
        <v>31497.599999999999</v>
      </c>
      <c r="FY89">
        <v>41882.400000000001</v>
      </c>
      <c r="FZ89">
        <v>39524.800000000003</v>
      </c>
      <c r="GA89">
        <v>2.1678999999999999</v>
      </c>
      <c r="GB89">
        <v>1.8744000000000001</v>
      </c>
      <c r="GC89">
        <v>0</v>
      </c>
      <c r="GD89">
        <v>0</v>
      </c>
      <c r="GE89">
        <v>26.0672</v>
      </c>
      <c r="GF89">
        <v>999.9</v>
      </c>
      <c r="GG89">
        <v>58.1</v>
      </c>
      <c r="GH89">
        <v>34.1</v>
      </c>
      <c r="GI89">
        <v>30.848099999999999</v>
      </c>
      <c r="GJ89">
        <v>33.834800000000001</v>
      </c>
      <c r="GK89">
        <v>39.150599999999997</v>
      </c>
      <c r="GL89">
        <v>1</v>
      </c>
      <c r="GM89">
        <v>4.5680900000000003E-2</v>
      </c>
      <c r="GN89">
        <v>0.89083900000000005</v>
      </c>
      <c r="GO89">
        <v>20.266100000000002</v>
      </c>
      <c r="GP89">
        <v>5.2274700000000003</v>
      </c>
      <c r="GQ89">
        <v>11.908099999999999</v>
      </c>
      <c r="GR89">
        <v>4.9645000000000001</v>
      </c>
      <c r="GS89">
        <v>3.2919999999999998</v>
      </c>
      <c r="GT89">
        <v>9999</v>
      </c>
      <c r="GU89">
        <v>9999</v>
      </c>
      <c r="GV89">
        <v>9999</v>
      </c>
      <c r="GW89">
        <v>999.9</v>
      </c>
      <c r="GX89">
        <v>1.8771199999999999</v>
      </c>
      <c r="GY89">
        <v>1.87538</v>
      </c>
      <c r="GZ89">
        <v>1.8740699999999999</v>
      </c>
      <c r="HA89">
        <v>1.8732800000000001</v>
      </c>
      <c r="HB89">
        <v>1.87469</v>
      </c>
      <c r="HC89">
        <v>1.8696600000000001</v>
      </c>
      <c r="HD89">
        <v>1.87391</v>
      </c>
      <c r="HE89">
        <v>1.87897</v>
      </c>
      <c r="HF89">
        <v>0</v>
      </c>
      <c r="HG89">
        <v>0</v>
      </c>
      <c r="HH89">
        <v>0</v>
      </c>
      <c r="HI89">
        <v>0</v>
      </c>
      <c r="HJ89" t="s">
        <v>402</v>
      </c>
      <c r="HK89" t="s">
        <v>403</v>
      </c>
      <c r="HL89" t="s">
        <v>404</v>
      </c>
      <c r="HM89" t="s">
        <v>405</v>
      </c>
      <c r="HN89" t="s">
        <v>405</v>
      </c>
      <c r="HO89" t="s">
        <v>404</v>
      </c>
      <c r="HP89">
        <v>0</v>
      </c>
      <c r="HQ89">
        <v>100</v>
      </c>
      <c r="HR89">
        <v>100</v>
      </c>
      <c r="HS89">
        <v>15.169</v>
      </c>
      <c r="HT89">
        <v>1.7708999999999999</v>
      </c>
      <c r="HU89">
        <v>8.5049773037075234</v>
      </c>
      <c r="HV89">
        <v>1.0206238100444329E-2</v>
      </c>
      <c r="HW89">
        <v>-5.3534552000986537E-6</v>
      </c>
      <c r="HX89">
        <v>1.2259479288304689E-9</v>
      </c>
      <c r="HY89">
        <v>1.770874282529058</v>
      </c>
      <c r="HZ89">
        <v>0</v>
      </c>
      <c r="IA89">
        <v>0</v>
      </c>
      <c r="IB89">
        <v>0</v>
      </c>
      <c r="IC89">
        <v>-1</v>
      </c>
      <c r="ID89">
        <v>1969</v>
      </c>
      <c r="IE89">
        <v>0</v>
      </c>
      <c r="IF89">
        <v>20</v>
      </c>
      <c r="IG89">
        <v>1.3</v>
      </c>
      <c r="IH89">
        <v>1397.2</v>
      </c>
      <c r="II89">
        <v>2.5573700000000001</v>
      </c>
      <c r="IJ89">
        <v>2.4169900000000002</v>
      </c>
      <c r="IK89">
        <v>1.42578</v>
      </c>
      <c r="IL89">
        <v>2.2790499999999998</v>
      </c>
      <c r="IM89">
        <v>1.5478499999999999</v>
      </c>
      <c r="IN89">
        <v>2.3791500000000001</v>
      </c>
      <c r="IO89">
        <v>37.027000000000001</v>
      </c>
      <c r="IP89">
        <v>13.834300000000001</v>
      </c>
      <c r="IQ89">
        <v>18</v>
      </c>
      <c r="IR89">
        <v>634.21900000000005</v>
      </c>
      <c r="IS89">
        <v>428.637</v>
      </c>
      <c r="IT89">
        <v>25.000299999999999</v>
      </c>
      <c r="IU89">
        <v>27.850999999999999</v>
      </c>
      <c r="IV89">
        <v>30.0001</v>
      </c>
      <c r="IW89">
        <v>27.766999999999999</v>
      </c>
      <c r="IX89">
        <v>27.704699999999999</v>
      </c>
      <c r="IY89">
        <v>51.191400000000002</v>
      </c>
      <c r="IZ89">
        <v>32.682200000000002</v>
      </c>
      <c r="JA89">
        <v>65.886099999999999</v>
      </c>
      <c r="JB89">
        <v>25</v>
      </c>
      <c r="JC89">
        <v>1200</v>
      </c>
      <c r="JD89">
        <v>20.8154</v>
      </c>
      <c r="JE89">
        <v>97.760499999999993</v>
      </c>
      <c r="JF89">
        <v>100.55</v>
      </c>
    </row>
    <row r="90" spans="1:266" x14ac:dyDescent="0.2">
      <c r="A90">
        <v>74</v>
      </c>
      <c r="B90">
        <v>1657779975</v>
      </c>
      <c r="C90">
        <v>13464</v>
      </c>
      <c r="D90" t="s">
        <v>620</v>
      </c>
      <c r="E90" t="s">
        <v>621</v>
      </c>
      <c r="F90" t="s">
        <v>394</v>
      </c>
      <c r="H90" t="s">
        <v>538</v>
      </c>
      <c r="I90" t="s">
        <v>583</v>
      </c>
      <c r="J90" t="s">
        <v>584</v>
      </c>
      <c r="K90">
        <v>1657779975</v>
      </c>
      <c r="L90">
        <f t="shared" si="92"/>
        <v>3.766028661255724E-3</v>
      </c>
      <c r="M90">
        <f t="shared" si="93"/>
        <v>3.7660286612557239</v>
      </c>
      <c r="N90">
        <f t="shared" si="94"/>
        <v>22.221504663584113</v>
      </c>
      <c r="O90">
        <f t="shared" si="95"/>
        <v>1472.211</v>
      </c>
      <c r="P90">
        <f t="shared" si="96"/>
        <v>1319.2621685403528</v>
      </c>
      <c r="Q90">
        <f t="shared" si="97"/>
        <v>133.6279161067535</v>
      </c>
      <c r="R90">
        <f t="shared" si="98"/>
        <v>149.1200859773781</v>
      </c>
      <c r="S90">
        <f t="shared" si="99"/>
        <v>0.30686990541470471</v>
      </c>
      <c r="T90">
        <f t="shared" si="100"/>
        <v>2.1491782581883441</v>
      </c>
      <c r="U90">
        <f t="shared" si="101"/>
        <v>0.28444128039882627</v>
      </c>
      <c r="V90">
        <f t="shared" si="102"/>
        <v>0.17965412603206674</v>
      </c>
      <c r="W90">
        <f t="shared" si="103"/>
        <v>241.75350899999998</v>
      </c>
      <c r="X90">
        <f t="shared" si="104"/>
        <v>27.908126249060505</v>
      </c>
      <c r="Y90">
        <f t="shared" si="105"/>
        <v>27.908126249060505</v>
      </c>
      <c r="Z90">
        <f t="shared" si="106"/>
        <v>3.7745622304361266</v>
      </c>
      <c r="AA90">
        <f t="shared" si="107"/>
        <v>67.880791410126733</v>
      </c>
      <c r="AB90">
        <f t="shared" si="108"/>
        <v>2.4748461984804297</v>
      </c>
      <c r="AC90">
        <f t="shared" si="109"/>
        <v>3.6458711618839819</v>
      </c>
      <c r="AD90">
        <f t="shared" si="110"/>
        <v>1.2997160319556968</v>
      </c>
      <c r="AE90">
        <f t="shared" si="111"/>
        <v>-166.08186396137742</v>
      </c>
      <c r="AF90">
        <f t="shared" si="112"/>
        <v>-68.746634801681495</v>
      </c>
      <c r="AG90">
        <f t="shared" si="113"/>
        <v>-6.9455596976788403</v>
      </c>
      <c r="AH90">
        <f t="shared" si="114"/>
        <v>-2.0549460737782965E-2</v>
      </c>
      <c r="AI90">
        <v>0</v>
      </c>
      <c r="AJ90">
        <v>0</v>
      </c>
      <c r="AK90">
        <f t="shared" si="115"/>
        <v>1</v>
      </c>
      <c r="AL90">
        <f t="shared" si="116"/>
        <v>0</v>
      </c>
      <c r="AM90">
        <f t="shared" si="117"/>
        <v>31697.945625374876</v>
      </c>
      <c r="AN90" t="s">
        <v>398</v>
      </c>
      <c r="AO90" t="s">
        <v>398</v>
      </c>
      <c r="AP90">
        <v>0</v>
      </c>
      <c r="AQ90">
        <v>0</v>
      </c>
      <c r="AR90" t="e">
        <f t="shared" si="118"/>
        <v>#DIV/0!</v>
      </c>
      <c r="AS90">
        <v>0</v>
      </c>
      <c r="AT90" t="s">
        <v>398</v>
      </c>
      <c r="AU90" t="s">
        <v>398</v>
      </c>
      <c r="AV90">
        <v>0</v>
      </c>
      <c r="AW90">
        <v>0</v>
      </c>
      <c r="AX90" t="e">
        <f t="shared" si="119"/>
        <v>#DIV/0!</v>
      </c>
      <c r="AY90">
        <v>0.5</v>
      </c>
      <c r="AZ90">
        <f t="shared" si="120"/>
        <v>1261.2572999999998</v>
      </c>
      <c r="BA90">
        <f t="shared" si="121"/>
        <v>22.221504663584113</v>
      </c>
      <c r="BB90" t="e">
        <f t="shared" si="122"/>
        <v>#DIV/0!</v>
      </c>
      <c r="BC90">
        <f t="shared" si="123"/>
        <v>1.7618534032337509E-2</v>
      </c>
      <c r="BD90" t="e">
        <f t="shared" si="124"/>
        <v>#DIV/0!</v>
      </c>
      <c r="BE90" t="e">
        <f t="shared" si="125"/>
        <v>#DIV/0!</v>
      </c>
      <c r="BF90" t="s">
        <v>398</v>
      </c>
      <c r="BG90">
        <v>0</v>
      </c>
      <c r="BH90" t="e">
        <f t="shared" si="126"/>
        <v>#DIV/0!</v>
      </c>
      <c r="BI90" t="e">
        <f t="shared" si="127"/>
        <v>#DIV/0!</v>
      </c>
      <c r="BJ90" t="e">
        <f t="shared" si="128"/>
        <v>#DIV/0!</v>
      </c>
      <c r="BK90" t="e">
        <f t="shared" si="129"/>
        <v>#DIV/0!</v>
      </c>
      <c r="BL90" t="e">
        <f t="shared" si="130"/>
        <v>#DIV/0!</v>
      </c>
      <c r="BM90" t="e">
        <f t="shared" si="131"/>
        <v>#DIV/0!</v>
      </c>
      <c r="BN90" t="e">
        <f t="shared" si="132"/>
        <v>#DIV/0!</v>
      </c>
      <c r="BO90" t="e">
        <f t="shared" si="133"/>
        <v>#DIV/0!</v>
      </c>
      <c r="BP90">
        <v>17</v>
      </c>
      <c r="BQ90">
        <v>300</v>
      </c>
      <c r="BR90">
        <v>300</v>
      </c>
      <c r="BS90">
        <v>300</v>
      </c>
      <c r="BT90">
        <v>10497.5</v>
      </c>
      <c r="BU90">
        <v>824.46</v>
      </c>
      <c r="BV90">
        <v>-7.4040699999999996E-3</v>
      </c>
      <c r="BW90">
        <v>-2.63</v>
      </c>
      <c r="BX90" t="s">
        <v>398</v>
      </c>
      <c r="BY90" t="s">
        <v>398</v>
      </c>
      <c r="BZ90" t="s">
        <v>398</v>
      </c>
      <c r="CA90" t="s">
        <v>398</v>
      </c>
      <c r="CB90" t="s">
        <v>398</v>
      </c>
      <c r="CC90" t="s">
        <v>398</v>
      </c>
      <c r="CD90" t="s">
        <v>398</v>
      </c>
      <c r="CE90" t="s">
        <v>398</v>
      </c>
      <c r="CF90" t="s">
        <v>398</v>
      </c>
      <c r="CG90" t="s">
        <v>398</v>
      </c>
      <c r="CH90">
        <f t="shared" si="134"/>
        <v>1500.05</v>
      </c>
      <c r="CI90">
        <f t="shared" si="135"/>
        <v>1261.2572999999998</v>
      </c>
      <c r="CJ90">
        <f t="shared" si="136"/>
        <v>0.84081017299423344</v>
      </c>
      <c r="CK90">
        <f t="shared" si="137"/>
        <v>0.1611636338788707</v>
      </c>
      <c r="CL90">
        <v>6</v>
      </c>
      <c r="CM90">
        <v>0.5</v>
      </c>
      <c r="CN90" t="s">
        <v>399</v>
      </c>
      <c r="CO90">
        <v>2</v>
      </c>
      <c r="CP90">
        <v>1657779975</v>
      </c>
      <c r="CQ90">
        <v>1472.211</v>
      </c>
      <c r="CR90">
        <v>1499.97</v>
      </c>
      <c r="CS90">
        <v>24.433299999999999</v>
      </c>
      <c r="CT90">
        <v>20.760200000000001</v>
      </c>
      <c r="CU90">
        <v>1456.12</v>
      </c>
      <c r="CV90">
        <v>22.662400000000002</v>
      </c>
      <c r="CW90">
        <v>600.149</v>
      </c>
      <c r="CX90">
        <v>101.19</v>
      </c>
      <c r="CY90">
        <v>9.9887100000000006E-2</v>
      </c>
      <c r="CZ90">
        <v>27.314800000000002</v>
      </c>
      <c r="DA90">
        <v>999.9</v>
      </c>
      <c r="DB90">
        <v>999.9</v>
      </c>
      <c r="DC90">
        <v>0</v>
      </c>
      <c r="DD90">
        <v>0</v>
      </c>
      <c r="DE90">
        <v>6004.38</v>
      </c>
      <c r="DF90">
        <v>0</v>
      </c>
      <c r="DG90">
        <v>2085.39</v>
      </c>
      <c r="DH90">
        <v>-28.0059</v>
      </c>
      <c r="DI90">
        <v>1508.83</v>
      </c>
      <c r="DJ90">
        <v>1531.77</v>
      </c>
      <c r="DK90">
        <v>3.6730999999999998</v>
      </c>
      <c r="DL90">
        <v>1499.97</v>
      </c>
      <c r="DM90">
        <v>20.760200000000001</v>
      </c>
      <c r="DN90">
        <v>2.47241</v>
      </c>
      <c r="DO90">
        <v>2.10073</v>
      </c>
      <c r="DP90">
        <v>20.846</v>
      </c>
      <c r="DQ90">
        <v>18.224699999999999</v>
      </c>
      <c r="DR90">
        <v>1500.05</v>
      </c>
      <c r="DS90">
        <v>0.97299599999999997</v>
      </c>
      <c r="DT90">
        <v>2.7003800000000001E-2</v>
      </c>
      <c r="DU90">
        <v>0</v>
      </c>
      <c r="DV90">
        <v>2.5545</v>
      </c>
      <c r="DW90">
        <v>0</v>
      </c>
      <c r="DX90">
        <v>17393</v>
      </c>
      <c r="DY90">
        <v>13304</v>
      </c>
      <c r="DZ90">
        <v>36.5</v>
      </c>
      <c r="EA90">
        <v>38.875</v>
      </c>
      <c r="EB90">
        <v>37.125</v>
      </c>
      <c r="EC90">
        <v>37.375</v>
      </c>
      <c r="ED90">
        <v>36.686999999999998</v>
      </c>
      <c r="EE90">
        <v>1459.54</v>
      </c>
      <c r="EF90">
        <v>40.51</v>
      </c>
      <c r="EG90">
        <v>0</v>
      </c>
      <c r="EH90">
        <v>4256.8999998569489</v>
      </c>
      <c r="EI90">
        <v>0</v>
      </c>
      <c r="EJ90">
        <v>2.3870653846153851</v>
      </c>
      <c r="EK90">
        <v>-0.66822223021444693</v>
      </c>
      <c r="EL90">
        <v>-536.67008514584768</v>
      </c>
      <c r="EM90">
        <v>17400.038461538461</v>
      </c>
      <c r="EN90">
        <v>15</v>
      </c>
      <c r="EO90">
        <v>1657779999</v>
      </c>
      <c r="EP90" t="s">
        <v>622</v>
      </c>
      <c r="EQ90">
        <v>1657779999</v>
      </c>
      <c r="ER90">
        <v>1657696036.5999999</v>
      </c>
      <c r="ES90">
        <v>64</v>
      </c>
      <c r="ET90">
        <v>0.17599999999999999</v>
      </c>
      <c r="EU90">
        <v>3.0000000000000001E-3</v>
      </c>
      <c r="EV90">
        <v>16.091000000000001</v>
      </c>
      <c r="EW90">
        <v>1.349</v>
      </c>
      <c r="EX90">
        <v>1500</v>
      </c>
      <c r="EY90">
        <v>19</v>
      </c>
      <c r="EZ90">
        <v>0.19</v>
      </c>
      <c r="FA90">
        <v>0.02</v>
      </c>
      <c r="FB90">
        <v>-27.5807775</v>
      </c>
      <c r="FC90">
        <v>-2.486696060037477</v>
      </c>
      <c r="FD90">
        <v>0.25357886395311019</v>
      </c>
      <c r="FE90">
        <v>0</v>
      </c>
      <c r="FF90">
        <v>3.664048750000001</v>
      </c>
      <c r="FG90">
        <v>9.0667204502811974E-2</v>
      </c>
      <c r="FH90">
        <v>1.124425590857393E-2</v>
      </c>
      <c r="FI90">
        <v>1</v>
      </c>
      <c r="FJ90">
        <v>1</v>
      </c>
      <c r="FK90">
        <v>2</v>
      </c>
      <c r="FL90" t="s">
        <v>408</v>
      </c>
      <c r="FM90">
        <v>3.1772200000000002</v>
      </c>
      <c r="FN90">
        <v>2.7691300000000001</v>
      </c>
      <c r="FO90">
        <v>0.242872</v>
      </c>
      <c r="FP90">
        <v>0.24826100000000001</v>
      </c>
      <c r="FQ90">
        <v>0.11632099999999999</v>
      </c>
      <c r="FR90">
        <v>0.10947800000000001</v>
      </c>
      <c r="FS90">
        <v>23794.9</v>
      </c>
      <c r="FT90">
        <v>18617.900000000001</v>
      </c>
      <c r="FU90">
        <v>29507.5</v>
      </c>
      <c r="FV90">
        <v>24221</v>
      </c>
      <c r="FW90">
        <v>33666.5</v>
      </c>
      <c r="FX90">
        <v>31504</v>
      </c>
      <c r="FY90">
        <v>41879.5</v>
      </c>
      <c r="FZ90">
        <v>39525.800000000003</v>
      </c>
      <c r="GA90">
        <v>2.1688000000000001</v>
      </c>
      <c r="GB90">
        <v>1.8730199999999999</v>
      </c>
      <c r="GC90">
        <v>0</v>
      </c>
      <c r="GD90">
        <v>0</v>
      </c>
      <c r="GE90">
        <v>26.022099999999998</v>
      </c>
      <c r="GF90">
        <v>999.9</v>
      </c>
      <c r="GG90">
        <v>57.2</v>
      </c>
      <c r="GH90">
        <v>34.299999999999997</v>
      </c>
      <c r="GI90">
        <v>30.711300000000001</v>
      </c>
      <c r="GJ90">
        <v>33.744799999999998</v>
      </c>
      <c r="GK90">
        <v>38.2532</v>
      </c>
      <c r="GL90">
        <v>1</v>
      </c>
      <c r="GM90">
        <v>4.4608700000000001E-2</v>
      </c>
      <c r="GN90">
        <v>0.893208</v>
      </c>
      <c r="GO90">
        <v>20.266200000000001</v>
      </c>
      <c r="GP90">
        <v>5.2277699999999996</v>
      </c>
      <c r="GQ90">
        <v>11.908099999999999</v>
      </c>
      <c r="GR90">
        <v>4.9644000000000004</v>
      </c>
      <c r="GS90">
        <v>3.2919999999999998</v>
      </c>
      <c r="GT90">
        <v>9999</v>
      </c>
      <c r="GU90">
        <v>9999</v>
      </c>
      <c r="GV90">
        <v>9999</v>
      </c>
      <c r="GW90">
        <v>999.9</v>
      </c>
      <c r="GX90">
        <v>1.87713</v>
      </c>
      <c r="GY90">
        <v>1.8754500000000001</v>
      </c>
      <c r="GZ90">
        <v>1.87408</v>
      </c>
      <c r="HA90">
        <v>1.8733</v>
      </c>
      <c r="HB90">
        <v>1.8747199999999999</v>
      </c>
      <c r="HC90">
        <v>1.86968</v>
      </c>
      <c r="HD90">
        <v>1.87392</v>
      </c>
      <c r="HE90">
        <v>1.87897</v>
      </c>
      <c r="HF90">
        <v>0</v>
      </c>
      <c r="HG90">
        <v>0</v>
      </c>
      <c r="HH90">
        <v>0</v>
      </c>
      <c r="HI90">
        <v>0</v>
      </c>
      <c r="HJ90" t="s">
        <v>402</v>
      </c>
      <c r="HK90" t="s">
        <v>403</v>
      </c>
      <c r="HL90" t="s">
        <v>404</v>
      </c>
      <c r="HM90" t="s">
        <v>405</v>
      </c>
      <c r="HN90" t="s">
        <v>405</v>
      </c>
      <c r="HO90" t="s">
        <v>404</v>
      </c>
      <c r="HP90">
        <v>0</v>
      </c>
      <c r="HQ90">
        <v>100</v>
      </c>
      <c r="HR90">
        <v>100</v>
      </c>
      <c r="HS90">
        <v>16.091000000000001</v>
      </c>
      <c r="HT90">
        <v>1.7708999999999999</v>
      </c>
      <c r="HU90">
        <v>8.5522819228811002</v>
      </c>
      <c r="HV90">
        <v>1.0206238100444329E-2</v>
      </c>
      <c r="HW90">
        <v>-5.3534552000986537E-6</v>
      </c>
      <c r="HX90">
        <v>1.2259479288304689E-9</v>
      </c>
      <c r="HY90">
        <v>1.770874282529058</v>
      </c>
      <c r="HZ90">
        <v>0</v>
      </c>
      <c r="IA90">
        <v>0</v>
      </c>
      <c r="IB90">
        <v>0</v>
      </c>
      <c r="IC90">
        <v>-1</v>
      </c>
      <c r="ID90">
        <v>1969</v>
      </c>
      <c r="IE90">
        <v>0</v>
      </c>
      <c r="IF90">
        <v>20</v>
      </c>
      <c r="IG90">
        <v>1.3</v>
      </c>
      <c r="IH90">
        <v>1399</v>
      </c>
      <c r="II90">
        <v>3.0773899999999998</v>
      </c>
      <c r="IJ90">
        <v>2.4230999999999998</v>
      </c>
      <c r="IK90">
        <v>1.42578</v>
      </c>
      <c r="IL90">
        <v>2.2778299999999998</v>
      </c>
      <c r="IM90">
        <v>1.5478499999999999</v>
      </c>
      <c r="IN90">
        <v>2.2668499999999998</v>
      </c>
      <c r="IO90">
        <v>37.241999999999997</v>
      </c>
      <c r="IP90">
        <v>13.799300000000001</v>
      </c>
      <c r="IQ90">
        <v>18</v>
      </c>
      <c r="IR90">
        <v>634.84</v>
      </c>
      <c r="IS90">
        <v>427.798</v>
      </c>
      <c r="IT90">
        <v>25.000699999999998</v>
      </c>
      <c r="IU90">
        <v>27.839700000000001</v>
      </c>
      <c r="IV90">
        <v>30</v>
      </c>
      <c r="IW90">
        <v>27.7622</v>
      </c>
      <c r="IX90">
        <v>27.697700000000001</v>
      </c>
      <c r="IY90">
        <v>61.6126</v>
      </c>
      <c r="IZ90">
        <v>32.654499999999999</v>
      </c>
      <c r="JA90">
        <v>62.471899999999998</v>
      </c>
      <c r="JB90">
        <v>25</v>
      </c>
      <c r="JC90">
        <v>1500</v>
      </c>
      <c r="JD90">
        <v>20.869399999999999</v>
      </c>
      <c r="JE90">
        <v>97.754800000000003</v>
      </c>
      <c r="JF90">
        <v>100.553</v>
      </c>
    </row>
    <row r="91" spans="1:266" x14ac:dyDescent="0.2">
      <c r="A91">
        <v>75</v>
      </c>
      <c r="B91">
        <v>1657780075</v>
      </c>
      <c r="C91">
        <v>13564</v>
      </c>
      <c r="D91" t="s">
        <v>623</v>
      </c>
      <c r="E91" t="s">
        <v>624</v>
      </c>
      <c r="F91" t="s">
        <v>394</v>
      </c>
      <c r="H91" t="s">
        <v>538</v>
      </c>
      <c r="I91" t="s">
        <v>583</v>
      </c>
      <c r="J91" t="s">
        <v>584</v>
      </c>
      <c r="K91">
        <v>1657780075</v>
      </c>
      <c r="L91">
        <f t="shared" si="92"/>
        <v>3.7326831246677051E-3</v>
      </c>
      <c r="M91">
        <f t="shared" si="93"/>
        <v>3.7326831246677052</v>
      </c>
      <c r="N91">
        <f t="shared" si="94"/>
        <v>22.767505270413135</v>
      </c>
      <c r="O91">
        <f t="shared" si="95"/>
        <v>1970.04</v>
      </c>
      <c r="P91">
        <f t="shared" si="96"/>
        <v>1804.1363637670495</v>
      </c>
      <c r="Q91">
        <f t="shared" si="97"/>
        <v>182.74435919116013</v>
      </c>
      <c r="R91">
        <f t="shared" si="98"/>
        <v>199.54904995609201</v>
      </c>
      <c r="S91">
        <f t="shared" si="99"/>
        <v>0.30693032156084771</v>
      </c>
      <c r="T91">
        <f t="shared" si="100"/>
        <v>2.1499067417388056</v>
      </c>
      <c r="U91">
        <f t="shared" si="101"/>
        <v>0.28450021752821297</v>
      </c>
      <c r="V91">
        <f t="shared" si="102"/>
        <v>0.1796911035743089</v>
      </c>
      <c r="W91">
        <f t="shared" si="103"/>
        <v>241.73754900000003</v>
      </c>
      <c r="X91">
        <f t="shared" si="104"/>
        <v>27.921843761159842</v>
      </c>
      <c r="Y91">
        <f t="shared" si="105"/>
        <v>27.921843761159842</v>
      </c>
      <c r="Z91">
        <f t="shared" si="106"/>
        <v>3.7775838046634869</v>
      </c>
      <c r="AA91">
        <f t="shared" si="107"/>
        <v>68.279138017337075</v>
      </c>
      <c r="AB91">
        <f t="shared" si="108"/>
        <v>2.4897340856585397</v>
      </c>
      <c r="AC91">
        <f t="shared" si="109"/>
        <v>3.6464052680723054</v>
      </c>
      <c r="AD91">
        <f t="shared" si="110"/>
        <v>1.2878497190049472</v>
      </c>
      <c r="AE91">
        <f t="shared" si="111"/>
        <v>-164.61132579784578</v>
      </c>
      <c r="AF91">
        <f t="shared" si="112"/>
        <v>-70.070111502572843</v>
      </c>
      <c r="AG91">
        <f t="shared" si="113"/>
        <v>-7.0774464137758066</v>
      </c>
      <c r="AH91">
        <f t="shared" si="114"/>
        <v>-2.1334714194409798E-2</v>
      </c>
      <c r="AI91">
        <v>0</v>
      </c>
      <c r="AJ91">
        <v>0</v>
      </c>
      <c r="AK91">
        <f t="shared" si="115"/>
        <v>1</v>
      </c>
      <c r="AL91">
        <f t="shared" si="116"/>
        <v>0</v>
      </c>
      <c r="AM91">
        <f t="shared" si="117"/>
        <v>31716.344952718038</v>
      </c>
      <c r="AN91" t="s">
        <v>398</v>
      </c>
      <c r="AO91" t="s">
        <v>398</v>
      </c>
      <c r="AP91">
        <v>0</v>
      </c>
      <c r="AQ91">
        <v>0</v>
      </c>
      <c r="AR91" t="e">
        <f t="shared" si="118"/>
        <v>#DIV/0!</v>
      </c>
      <c r="AS91">
        <v>0</v>
      </c>
      <c r="AT91" t="s">
        <v>398</v>
      </c>
      <c r="AU91" t="s">
        <v>398</v>
      </c>
      <c r="AV91">
        <v>0</v>
      </c>
      <c r="AW91">
        <v>0</v>
      </c>
      <c r="AX91" t="e">
        <f t="shared" si="119"/>
        <v>#DIV/0!</v>
      </c>
      <c r="AY91">
        <v>0.5</v>
      </c>
      <c r="AZ91">
        <f t="shared" si="120"/>
        <v>1261.1732999999999</v>
      </c>
      <c r="BA91">
        <f t="shared" si="121"/>
        <v>22.767505270413135</v>
      </c>
      <c r="BB91" t="e">
        <f t="shared" si="122"/>
        <v>#DIV/0!</v>
      </c>
      <c r="BC91">
        <f t="shared" si="123"/>
        <v>1.8052638182566295E-2</v>
      </c>
      <c r="BD91" t="e">
        <f t="shared" si="124"/>
        <v>#DIV/0!</v>
      </c>
      <c r="BE91" t="e">
        <f t="shared" si="125"/>
        <v>#DIV/0!</v>
      </c>
      <c r="BF91" t="s">
        <v>398</v>
      </c>
      <c r="BG91">
        <v>0</v>
      </c>
      <c r="BH91" t="e">
        <f t="shared" si="126"/>
        <v>#DIV/0!</v>
      </c>
      <c r="BI91" t="e">
        <f t="shared" si="127"/>
        <v>#DIV/0!</v>
      </c>
      <c r="BJ91" t="e">
        <f t="shared" si="128"/>
        <v>#DIV/0!</v>
      </c>
      <c r="BK91" t="e">
        <f t="shared" si="129"/>
        <v>#DIV/0!</v>
      </c>
      <c r="BL91" t="e">
        <f t="shared" si="130"/>
        <v>#DIV/0!</v>
      </c>
      <c r="BM91" t="e">
        <f t="shared" si="131"/>
        <v>#DIV/0!</v>
      </c>
      <c r="BN91" t="e">
        <f t="shared" si="132"/>
        <v>#DIV/0!</v>
      </c>
      <c r="BO91" t="e">
        <f t="shared" si="133"/>
        <v>#DIV/0!</v>
      </c>
      <c r="BP91">
        <v>17</v>
      </c>
      <c r="BQ91">
        <v>300</v>
      </c>
      <c r="BR91">
        <v>300</v>
      </c>
      <c r="BS91">
        <v>300</v>
      </c>
      <c r="BT91">
        <v>10497.5</v>
      </c>
      <c r="BU91">
        <v>824.46</v>
      </c>
      <c r="BV91">
        <v>-7.4040699999999996E-3</v>
      </c>
      <c r="BW91">
        <v>-2.63</v>
      </c>
      <c r="BX91" t="s">
        <v>398</v>
      </c>
      <c r="BY91" t="s">
        <v>398</v>
      </c>
      <c r="BZ91" t="s">
        <v>398</v>
      </c>
      <c r="CA91" t="s">
        <v>398</v>
      </c>
      <c r="CB91" t="s">
        <v>398</v>
      </c>
      <c r="CC91" t="s">
        <v>398</v>
      </c>
      <c r="CD91" t="s">
        <v>398</v>
      </c>
      <c r="CE91" t="s">
        <v>398</v>
      </c>
      <c r="CF91" t="s">
        <v>398</v>
      </c>
      <c r="CG91" t="s">
        <v>398</v>
      </c>
      <c r="CH91">
        <f t="shared" si="134"/>
        <v>1499.95</v>
      </c>
      <c r="CI91">
        <f t="shared" si="135"/>
        <v>1261.1732999999999</v>
      </c>
      <c r="CJ91">
        <f t="shared" si="136"/>
        <v>0.8408102270075668</v>
      </c>
      <c r="CK91">
        <f t="shared" si="137"/>
        <v>0.16116373812460416</v>
      </c>
      <c r="CL91">
        <v>6</v>
      </c>
      <c r="CM91">
        <v>0.5</v>
      </c>
      <c r="CN91" t="s">
        <v>399</v>
      </c>
      <c r="CO91">
        <v>2</v>
      </c>
      <c r="CP91">
        <v>1657780075</v>
      </c>
      <c r="CQ91">
        <v>1970.04</v>
      </c>
      <c r="CR91">
        <v>2000.15</v>
      </c>
      <c r="CS91">
        <v>24.579799999999999</v>
      </c>
      <c r="CT91">
        <v>20.940200000000001</v>
      </c>
      <c r="CU91">
        <v>1952.88</v>
      </c>
      <c r="CV91">
        <v>22.808900000000001</v>
      </c>
      <c r="CW91">
        <v>600.22</v>
      </c>
      <c r="CX91">
        <v>101.19199999999999</v>
      </c>
      <c r="CY91">
        <v>9.9877300000000002E-2</v>
      </c>
      <c r="CZ91">
        <v>27.317299999999999</v>
      </c>
      <c r="DA91">
        <v>999.9</v>
      </c>
      <c r="DB91">
        <v>999.9</v>
      </c>
      <c r="DC91">
        <v>0</v>
      </c>
      <c r="DD91">
        <v>0</v>
      </c>
      <c r="DE91">
        <v>6007.5</v>
      </c>
      <c r="DF91">
        <v>0</v>
      </c>
      <c r="DG91">
        <v>2089.6</v>
      </c>
      <c r="DH91">
        <v>-29.892900000000001</v>
      </c>
      <c r="DI91">
        <v>2019.91</v>
      </c>
      <c r="DJ91">
        <v>2042.93</v>
      </c>
      <c r="DK91">
        <v>3.6395400000000002</v>
      </c>
      <c r="DL91">
        <v>2000.15</v>
      </c>
      <c r="DM91">
        <v>20.940200000000001</v>
      </c>
      <c r="DN91">
        <v>2.48726</v>
      </c>
      <c r="DO91">
        <v>2.11897</v>
      </c>
      <c r="DP91">
        <v>20.9434</v>
      </c>
      <c r="DQ91">
        <v>18.362500000000001</v>
      </c>
      <c r="DR91">
        <v>1499.95</v>
      </c>
      <c r="DS91">
        <v>0.97299100000000005</v>
      </c>
      <c r="DT91">
        <v>2.7008899999999999E-2</v>
      </c>
      <c r="DU91">
        <v>0</v>
      </c>
      <c r="DV91">
        <v>2.2624</v>
      </c>
      <c r="DW91">
        <v>0</v>
      </c>
      <c r="DX91">
        <v>17544.8</v>
      </c>
      <c r="DY91">
        <v>13303.1</v>
      </c>
      <c r="DZ91">
        <v>36.061999999999998</v>
      </c>
      <c r="EA91">
        <v>38.561999999999998</v>
      </c>
      <c r="EB91">
        <v>36.686999999999998</v>
      </c>
      <c r="EC91">
        <v>37.125</v>
      </c>
      <c r="ED91">
        <v>36.375</v>
      </c>
      <c r="EE91">
        <v>1459.44</v>
      </c>
      <c r="EF91">
        <v>40.51</v>
      </c>
      <c r="EG91">
        <v>0</v>
      </c>
      <c r="EH91">
        <v>4356.5</v>
      </c>
      <c r="EI91">
        <v>0</v>
      </c>
      <c r="EJ91">
        <v>2.382623076923077</v>
      </c>
      <c r="EK91">
        <v>0.73472820151706064</v>
      </c>
      <c r="EL91">
        <v>1015.511111952555</v>
      </c>
      <c r="EM91">
        <v>17445.426923076921</v>
      </c>
      <c r="EN91">
        <v>15</v>
      </c>
      <c r="EO91">
        <v>1657780107.5</v>
      </c>
      <c r="EP91" t="s">
        <v>625</v>
      </c>
      <c r="EQ91">
        <v>1657780107.5</v>
      </c>
      <c r="ER91">
        <v>1657696036.5999999</v>
      </c>
      <c r="ES91">
        <v>65</v>
      </c>
      <c r="ET91">
        <v>-0.314</v>
      </c>
      <c r="EU91">
        <v>3.0000000000000001E-3</v>
      </c>
      <c r="EV91">
        <v>17.16</v>
      </c>
      <c r="EW91">
        <v>1.349</v>
      </c>
      <c r="EX91">
        <v>2000</v>
      </c>
      <c r="EY91">
        <v>19</v>
      </c>
      <c r="EZ91">
        <v>0.18</v>
      </c>
      <c r="FA91">
        <v>0.02</v>
      </c>
      <c r="FB91">
        <v>-29.499985365853661</v>
      </c>
      <c r="FC91">
        <v>-1.653353310104458</v>
      </c>
      <c r="FD91">
        <v>0.1841171373708777</v>
      </c>
      <c r="FE91">
        <v>0</v>
      </c>
      <c r="FF91">
        <v>3.6540736585365852</v>
      </c>
      <c r="FG91">
        <v>-0.10927630662021599</v>
      </c>
      <c r="FH91">
        <v>1.2824788450895901E-2</v>
      </c>
      <c r="FI91">
        <v>1</v>
      </c>
      <c r="FJ91">
        <v>1</v>
      </c>
      <c r="FK91">
        <v>2</v>
      </c>
      <c r="FL91" t="s">
        <v>408</v>
      </c>
      <c r="FM91">
        <v>3.1773799999999999</v>
      </c>
      <c r="FN91">
        <v>2.7691400000000002</v>
      </c>
      <c r="FO91">
        <v>0.28891899999999998</v>
      </c>
      <c r="FP91">
        <v>0.29395199999999999</v>
      </c>
      <c r="FQ91">
        <v>0.11684700000000001</v>
      </c>
      <c r="FR91">
        <v>0.110137</v>
      </c>
      <c r="FS91">
        <v>22348.2</v>
      </c>
      <c r="FT91">
        <v>17485.400000000001</v>
      </c>
      <c r="FU91">
        <v>29508.6</v>
      </c>
      <c r="FV91">
        <v>24220.1</v>
      </c>
      <c r="FW91">
        <v>33647.800000000003</v>
      </c>
      <c r="FX91">
        <v>31481.7</v>
      </c>
      <c r="FY91">
        <v>41879.4</v>
      </c>
      <c r="FZ91">
        <v>39525.4</v>
      </c>
      <c r="GA91">
        <v>2.16865</v>
      </c>
      <c r="GB91">
        <v>1.8734200000000001</v>
      </c>
      <c r="GC91">
        <v>0</v>
      </c>
      <c r="GD91">
        <v>0</v>
      </c>
      <c r="GE91">
        <v>26.219100000000001</v>
      </c>
      <c r="GF91">
        <v>999.9</v>
      </c>
      <c r="GG91">
        <v>56.2</v>
      </c>
      <c r="GH91">
        <v>34.5</v>
      </c>
      <c r="GI91">
        <v>30.510400000000001</v>
      </c>
      <c r="GJ91">
        <v>33.714799999999997</v>
      </c>
      <c r="GK91">
        <v>38.409500000000001</v>
      </c>
      <c r="GL91">
        <v>1</v>
      </c>
      <c r="GM91">
        <v>4.4778999999999999E-2</v>
      </c>
      <c r="GN91">
        <v>0.94150299999999998</v>
      </c>
      <c r="GO91">
        <v>20.265599999999999</v>
      </c>
      <c r="GP91">
        <v>5.2232799999999999</v>
      </c>
      <c r="GQ91">
        <v>11.908099999999999</v>
      </c>
      <c r="GR91">
        <v>4.9638999999999998</v>
      </c>
      <c r="GS91">
        <v>3.2912499999999998</v>
      </c>
      <c r="GT91">
        <v>9999</v>
      </c>
      <c r="GU91">
        <v>9999</v>
      </c>
      <c r="GV91">
        <v>9999</v>
      </c>
      <c r="GW91">
        <v>999.9</v>
      </c>
      <c r="GX91">
        <v>1.87714</v>
      </c>
      <c r="GY91">
        <v>1.8754599999999999</v>
      </c>
      <c r="GZ91">
        <v>1.87408</v>
      </c>
      <c r="HA91">
        <v>1.8733200000000001</v>
      </c>
      <c r="HB91">
        <v>1.87476</v>
      </c>
      <c r="HC91">
        <v>1.8696900000000001</v>
      </c>
      <c r="HD91">
        <v>1.8739300000000001</v>
      </c>
      <c r="HE91">
        <v>1.87897</v>
      </c>
      <c r="HF91">
        <v>0</v>
      </c>
      <c r="HG91">
        <v>0</v>
      </c>
      <c r="HH91">
        <v>0</v>
      </c>
      <c r="HI91">
        <v>0</v>
      </c>
      <c r="HJ91" t="s">
        <v>402</v>
      </c>
      <c r="HK91" t="s">
        <v>403</v>
      </c>
      <c r="HL91" t="s">
        <v>404</v>
      </c>
      <c r="HM91" t="s">
        <v>405</v>
      </c>
      <c r="HN91" t="s">
        <v>405</v>
      </c>
      <c r="HO91" t="s">
        <v>404</v>
      </c>
      <c r="HP91">
        <v>0</v>
      </c>
      <c r="HQ91">
        <v>100</v>
      </c>
      <c r="HR91">
        <v>100</v>
      </c>
      <c r="HS91">
        <v>17.16</v>
      </c>
      <c r="HT91">
        <v>1.7708999999999999</v>
      </c>
      <c r="HU91">
        <v>8.7284278069060228</v>
      </c>
      <c r="HV91">
        <v>1.0206238100444329E-2</v>
      </c>
      <c r="HW91">
        <v>-5.3534552000986537E-6</v>
      </c>
      <c r="HX91">
        <v>1.2259479288304689E-9</v>
      </c>
      <c r="HY91">
        <v>1.770874282529058</v>
      </c>
      <c r="HZ91">
        <v>0</v>
      </c>
      <c r="IA91">
        <v>0</v>
      </c>
      <c r="IB91">
        <v>0</v>
      </c>
      <c r="IC91">
        <v>-1</v>
      </c>
      <c r="ID91">
        <v>1969</v>
      </c>
      <c r="IE91">
        <v>0</v>
      </c>
      <c r="IF91">
        <v>20</v>
      </c>
      <c r="IG91">
        <v>1.3</v>
      </c>
      <c r="IH91">
        <v>1400.6</v>
      </c>
      <c r="II91">
        <v>3.88672</v>
      </c>
      <c r="IJ91">
        <v>2.3584000000000001</v>
      </c>
      <c r="IK91">
        <v>1.42578</v>
      </c>
      <c r="IL91">
        <v>2.2790499999999998</v>
      </c>
      <c r="IM91">
        <v>1.5478499999999999</v>
      </c>
      <c r="IN91">
        <v>2.3864700000000001</v>
      </c>
      <c r="IO91">
        <v>37.457799999999999</v>
      </c>
      <c r="IP91">
        <v>13.799300000000001</v>
      </c>
      <c r="IQ91">
        <v>18</v>
      </c>
      <c r="IR91">
        <v>634.803</v>
      </c>
      <c r="IS91">
        <v>428.12599999999998</v>
      </c>
      <c r="IT91">
        <v>24.999600000000001</v>
      </c>
      <c r="IU91">
        <v>27.8491</v>
      </c>
      <c r="IV91">
        <v>30.0002</v>
      </c>
      <c r="IW91">
        <v>27.769300000000001</v>
      </c>
      <c r="IX91">
        <v>27.711099999999998</v>
      </c>
      <c r="IY91">
        <v>77.835099999999997</v>
      </c>
      <c r="IZ91">
        <v>31.952200000000001</v>
      </c>
      <c r="JA91">
        <v>59.2819</v>
      </c>
      <c r="JB91">
        <v>25</v>
      </c>
      <c r="JC91">
        <v>2000</v>
      </c>
      <c r="JD91">
        <v>20.978000000000002</v>
      </c>
      <c r="JE91">
        <v>97.756100000000004</v>
      </c>
      <c r="JF91">
        <v>100.551</v>
      </c>
    </row>
    <row r="92" spans="1:266" x14ac:dyDescent="0.2">
      <c r="A92">
        <v>76</v>
      </c>
      <c r="B92">
        <v>1657781006.0999999</v>
      </c>
      <c r="C92">
        <v>14495.099999904631</v>
      </c>
      <c r="D92" t="s">
        <v>626</v>
      </c>
      <c r="E92" t="s">
        <v>627</v>
      </c>
      <c r="F92" t="s">
        <v>394</v>
      </c>
      <c r="H92" t="s">
        <v>395</v>
      </c>
      <c r="I92" t="s">
        <v>396</v>
      </c>
      <c r="J92" t="s">
        <v>628</v>
      </c>
      <c r="K92">
        <v>1657781006.0999999</v>
      </c>
      <c r="L92">
        <f t="shared" si="92"/>
        <v>2.1793104879007309E-3</v>
      </c>
      <c r="M92">
        <f t="shared" si="93"/>
        <v>2.179310487900731</v>
      </c>
      <c r="N92">
        <f t="shared" si="94"/>
        <v>14.841363442738139</v>
      </c>
      <c r="O92">
        <f t="shared" si="95"/>
        <v>394.20299999999997</v>
      </c>
      <c r="P92">
        <f t="shared" si="96"/>
        <v>240.12913234107467</v>
      </c>
      <c r="Q92">
        <f t="shared" si="97"/>
        <v>24.31644462177708</v>
      </c>
      <c r="R92">
        <f t="shared" si="98"/>
        <v>39.918585994901996</v>
      </c>
      <c r="S92">
        <f t="shared" si="99"/>
        <v>0.16726917547029896</v>
      </c>
      <c r="T92">
        <f t="shared" si="100"/>
        <v>2.1439072593905242</v>
      </c>
      <c r="U92">
        <f t="shared" si="101"/>
        <v>0.16034244957543325</v>
      </c>
      <c r="V92">
        <f t="shared" si="102"/>
        <v>0.10081246750769175</v>
      </c>
      <c r="W92">
        <f t="shared" si="103"/>
        <v>241.74380807518639</v>
      </c>
      <c r="X92">
        <f t="shared" si="104"/>
        <v>28.619785878815932</v>
      </c>
      <c r="Y92">
        <f t="shared" si="105"/>
        <v>28.619785878815932</v>
      </c>
      <c r="Z92">
        <f t="shared" si="106"/>
        <v>3.9341328420835602</v>
      </c>
      <c r="AA92">
        <f t="shared" si="107"/>
        <v>70.705705126694795</v>
      </c>
      <c r="AB92">
        <f t="shared" si="108"/>
        <v>2.6022122609081997</v>
      </c>
      <c r="AC92">
        <f t="shared" si="109"/>
        <v>3.6803427053664155</v>
      </c>
      <c r="AD92">
        <f t="shared" si="110"/>
        <v>1.3319205811753605</v>
      </c>
      <c r="AE92">
        <f t="shared" si="111"/>
        <v>-96.10759251642223</v>
      </c>
      <c r="AF92">
        <f t="shared" si="112"/>
        <v>-132.25922596361107</v>
      </c>
      <c r="AG92">
        <f t="shared" si="113"/>
        <v>-13.453598167927476</v>
      </c>
      <c r="AH92">
        <f t="shared" si="114"/>
        <v>-7.6608572774375716E-2</v>
      </c>
      <c r="AI92">
        <v>0</v>
      </c>
      <c r="AJ92">
        <v>0</v>
      </c>
      <c r="AK92">
        <f t="shared" si="115"/>
        <v>1</v>
      </c>
      <c r="AL92">
        <f t="shared" si="116"/>
        <v>0</v>
      </c>
      <c r="AM92">
        <f t="shared" si="117"/>
        <v>31546.417223367342</v>
      </c>
      <c r="AN92" t="s">
        <v>398</v>
      </c>
      <c r="AO92" t="s">
        <v>398</v>
      </c>
      <c r="AP92">
        <v>0</v>
      </c>
      <c r="AQ92">
        <v>0</v>
      </c>
      <c r="AR92" t="e">
        <f t="shared" si="118"/>
        <v>#DIV/0!</v>
      </c>
      <c r="AS92">
        <v>0</v>
      </c>
      <c r="AT92" t="s">
        <v>398</v>
      </c>
      <c r="AU92" t="s">
        <v>398</v>
      </c>
      <c r="AV92">
        <v>0</v>
      </c>
      <c r="AW92">
        <v>0</v>
      </c>
      <c r="AX92" t="e">
        <f t="shared" si="119"/>
        <v>#DIV/0!</v>
      </c>
      <c r="AY92">
        <v>0.5</v>
      </c>
      <c r="AZ92">
        <f t="shared" si="120"/>
        <v>1261.2447005570914</v>
      </c>
      <c r="BA92">
        <f t="shared" si="121"/>
        <v>14.841363442738139</v>
      </c>
      <c r="BB92" t="e">
        <f t="shared" si="122"/>
        <v>#DIV/0!</v>
      </c>
      <c r="BC92">
        <f t="shared" si="123"/>
        <v>1.1767235522323871E-2</v>
      </c>
      <c r="BD92" t="e">
        <f t="shared" si="124"/>
        <v>#DIV/0!</v>
      </c>
      <c r="BE92" t="e">
        <f t="shared" si="125"/>
        <v>#DIV/0!</v>
      </c>
      <c r="BF92" t="s">
        <v>398</v>
      </c>
      <c r="BG92">
        <v>0</v>
      </c>
      <c r="BH92" t="e">
        <f t="shared" si="126"/>
        <v>#DIV/0!</v>
      </c>
      <c r="BI92" t="e">
        <f t="shared" si="127"/>
        <v>#DIV/0!</v>
      </c>
      <c r="BJ92" t="e">
        <f t="shared" si="128"/>
        <v>#DIV/0!</v>
      </c>
      <c r="BK92" t="e">
        <f t="shared" si="129"/>
        <v>#DIV/0!</v>
      </c>
      <c r="BL92" t="e">
        <f t="shared" si="130"/>
        <v>#DIV/0!</v>
      </c>
      <c r="BM92" t="e">
        <f t="shared" si="131"/>
        <v>#DIV/0!</v>
      </c>
      <c r="BN92" t="e">
        <f t="shared" si="132"/>
        <v>#DIV/0!</v>
      </c>
      <c r="BO92" t="e">
        <f t="shared" si="133"/>
        <v>#DIV/0!</v>
      </c>
      <c r="BP92">
        <v>19</v>
      </c>
      <c r="BQ92">
        <v>300</v>
      </c>
      <c r="BR92">
        <v>300</v>
      </c>
      <c r="BS92">
        <v>300</v>
      </c>
      <c r="BT92">
        <v>10479.200000000001</v>
      </c>
      <c r="BU92">
        <v>858.18</v>
      </c>
      <c r="BV92">
        <v>-7.3908100000000003E-3</v>
      </c>
      <c r="BW92">
        <v>-2.74</v>
      </c>
      <c r="BX92" t="s">
        <v>398</v>
      </c>
      <c r="BY92" t="s">
        <v>398</v>
      </c>
      <c r="BZ92" t="s">
        <v>398</v>
      </c>
      <c r="CA92" t="s">
        <v>398</v>
      </c>
      <c r="CB92" t="s">
        <v>398</v>
      </c>
      <c r="CC92" t="s">
        <v>398</v>
      </c>
      <c r="CD92" t="s">
        <v>398</v>
      </c>
      <c r="CE92" t="s">
        <v>398</v>
      </c>
      <c r="CF92" t="s">
        <v>398</v>
      </c>
      <c r="CG92" t="s">
        <v>398</v>
      </c>
      <c r="CH92">
        <f t="shared" si="134"/>
        <v>1500.04</v>
      </c>
      <c r="CI92">
        <f t="shared" si="135"/>
        <v>1261.2447005570914</v>
      </c>
      <c r="CJ92">
        <f t="shared" si="136"/>
        <v>0.84080737884129186</v>
      </c>
      <c r="CK92">
        <f t="shared" si="137"/>
        <v>0.16115824116369323</v>
      </c>
      <c r="CL92">
        <v>6</v>
      </c>
      <c r="CM92">
        <v>0.5</v>
      </c>
      <c r="CN92" t="s">
        <v>399</v>
      </c>
      <c r="CO92">
        <v>2</v>
      </c>
      <c r="CP92">
        <v>1657781006.0999999</v>
      </c>
      <c r="CQ92">
        <v>394.20299999999997</v>
      </c>
      <c r="CR92">
        <v>409.89600000000002</v>
      </c>
      <c r="CS92">
        <v>25.697299999999998</v>
      </c>
      <c r="CT92">
        <v>23.574999999999999</v>
      </c>
      <c r="CU92">
        <v>383.31200000000001</v>
      </c>
      <c r="CV92">
        <v>23.406500000000001</v>
      </c>
      <c r="CW92">
        <v>600.28499999999997</v>
      </c>
      <c r="CX92">
        <v>101.164</v>
      </c>
      <c r="CY92">
        <v>0.100034</v>
      </c>
      <c r="CZ92">
        <v>27.4755</v>
      </c>
      <c r="DA92">
        <v>28.759699999999999</v>
      </c>
      <c r="DB92">
        <v>999.9</v>
      </c>
      <c r="DC92">
        <v>0</v>
      </c>
      <c r="DD92">
        <v>0</v>
      </c>
      <c r="DE92">
        <v>5982.5</v>
      </c>
      <c r="DF92">
        <v>0</v>
      </c>
      <c r="DG92">
        <v>1642.18</v>
      </c>
      <c r="DH92">
        <v>-15.692500000000001</v>
      </c>
      <c r="DI92">
        <v>404.6</v>
      </c>
      <c r="DJ92">
        <v>419.79199999999997</v>
      </c>
      <c r="DK92">
        <v>2.1222599999999998</v>
      </c>
      <c r="DL92">
        <v>409.89600000000002</v>
      </c>
      <c r="DM92">
        <v>23.574999999999999</v>
      </c>
      <c r="DN92">
        <v>2.59964</v>
      </c>
      <c r="DO92">
        <v>2.3849399999999998</v>
      </c>
      <c r="DP92">
        <v>21.664100000000001</v>
      </c>
      <c r="DQ92">
        <v>20.261900000000001</v>
      </c>
      <c r="DR92">
        <v>1500.04</v>
      </c>
      <c r="DS92">
        <v>0.97299599999999997</v>
      </c>
      <c r="DT92">
        <v>2.7003800000000001E-2</v>
      </c>
      <c r="DU92">
        <v>0</v>
      </c>
      <c r="DV92">
        <v>735.86300000000006</v>
      </c>
      <c r="DW92">
        <v>4.9993100000000004</v>
      </c>
      <c r="DX92">
        <v>17930.400000000001</v>
      </c>
      <c r="DY92">
        <v>13259.6</v>
      </c>
      <c r="DZ92">
        <v>39.625</v>
      </c>
      <c r="EA92">
        <v>41.436999999999998</v>
      </c>
      <c r="EB92">
        <v>40.061999999999998</v>
      </c>
      <c r="EC92">
        <v>40.686999999999998</v>
      </c>
      <c r="ED92">
        <v>40.811999999999998</v>
      </c>
      <c r="EE92">
        <v>1454.67</v>
      </c>
      <c r="EF92">
        <v>40.369999999999997</v>
      </c>
      <c r="EG92">
        <v>0</v>
      </c>
      <c r="EH92">
        <v>755.59999990463257</v>
      </c>
      <c r="EI92">
        <v>0</v>
      </c>
      <c r="EJ92">
        <v>736.41142307692303</v>
      </c>
      <c r="EK92">
        <v>0.46095727017688171</v>
      </c>
      <c r="EL92">
        <v>-179.04615101703709</v>
      </c>
      <c r="EM92">
        <v>17874.31923076923</v>
      </c>
      <c r="EN92">
        <v>15</v>
      </c>
      <c r="EO92">
        <v>1657780708.0999999</v>
      </c>
      <c r="EP92" t="s">
        <v>629</v>
      </c>
      <c r="EQ92">
        <v>1657780708.0999999</v>
      </c>
      <c r="ER92">
        <v>1657780708.0999999</v>
      </c>
      <c r="ES92">
        <v>66</v>
      </c>
      <c r="ET92">
        <v>-0.76300000000000001</v>
      </c>
      <c r="EU92">
        <v>0.52</v>
      </c>
      <c r="EV92">
        <v>10.993</v>
      </c>
      <c r="EW92">
        <v>2.2909999999999999</v>
      </c>
      <c r="EX92">
        <v>410</v>
      </c>
      <c r="EY92">
        <v>28</v>
      </c>
      <c r="EZ92">
        <v>0.08</v>
      </c>
      <c r="FA92">
        <v>0.24</v>
      </c>
      <c r="FB92">
        <v>-15.685092682926831</v>
      </c>
      <c r="FC92">
        <v>-0.40793937282233639</v>
      </c>
      <c r="FD92">
        <v>5.2913912552205039E-2</v>
      </c>
      <c r="FE92">
        <v>0</v>
      </c>
      <c r="FF92">
        <v>2.1368629268292678</v>
      </c>
      <c r="FG92">
        <v>-2.0833588850169421E-2</v>
      </c>
      <c r="FH92">
        <v>1.445563730764767E-2</v>
      </c>
      <c r="FI92">
        <v>1</v>
      </c>
      <c r="FJ92">
        <v>1</v>
      </c>
      <c r="FK92">
        <v>2</v>
      </c>
      <c r="FL92" t="s">
        <v>408</v>
      </c>
      <c r="FM92">
        <v>3.1772100000000001</v>
      </c>
      <c r="FN92">
        <v>2.7691599999999998</v>
      </c>
      <c r="FO92">
        <v>9.7774600000000003E-2</v>
      </c>
      <c r="FP92">
        <v>0.103481</v>
      </c>
      <c r="FQ92">
        <v>0.118882</v>
      </c>
      <c r="FR92">
        <v>0.11947099999999999</v>
      </c>
      <c r="FS92">
        <v>28329.7</v>
      </c>
      <c r="FT92">
        <v>22189.5</v>
      </c>
      <c r="FU92">
        <v>29482.2</v>
      </c>
      <c r="FV92">
        <v>24206.3</v>
      </c>
      <c r="FW92">
        <v>33523</v>
      </c>
      <c r="FX92">
        <v>31123.3</v>
      </c>
      <c r="FY92">
        <v>41830.9</v>
      </c>
      <c r="FZ92">
        <v>39503.9</v>
      </c>
      <c r="GA92">
        <v>2.161</v>
      </c>
      <c r="GB92">
        <v>1.86392</v>
      </c>
      <c r="GC92">
        <v>0.136688</v>
      </c>
      <c r="GD92">
        <v>0</v>
      </c>
      <c r="GE92">
        <v>26.526700000000002</v>
      </c>
      <c r="GF92">
        <v>999.9</v>
      </c>
      <c r="GG92">
        <v>49.4</v>
      </c>
      <c r="GH92">
        <v>35.5</v>
      </c>
      <c r="GI92">
        <v>28.3536</v>
      </c>
      <c r="GJ92">
        <v>33.823900000000002</v>
      </c>
      <c r="GK92">
        <v>38.549700000000001</v>
      </c>
      <c r="GL92">
        <v>1</v>
      </c>
      <c r="GM92">
        <v>6.71596E-2</v>
      </c>
      <c r="GN92">
        <v>0.98113799999999995</v>
      </c>
      <c r="GO92">
        <v>20.262699999999999</v>
      </c>
      <c r="GP92">
        <v>5.2243300000000001</v>
      </c>
      <c r="GQ92">
        <v>11.908099999999999</v>
      </c>
      <c r="GR92">
        <v>4.9634499999999999</v>
      </c>
      <c r="GS92">
        <v>3.2912499999999998</v>
      </c>
      <c r="GT92">
        <v>9999</v>
      </c>
      <c r="GU92">
        <v>9999</v>
      </c>
      <c r="GV92">
        <v>9999</v>
      </c>
      <c r="GW92">
        <v>999.9</v>
      </c>
      <c r="GX92">
        <v>1.87714</v>
      </c>
      <c r="GY92">
        <v>1.8754599999999999</v>
      </c>
      <c r="GZ92">
        <v>1.87408</v>
      </c>
      <c r="HA92">
        <v>1.8733200000000001</v>
      </c>
      <c r="HB92">
        <v>1.8747400000000001</v>
      </c>
      <c r="HC92">
        <v>1.8697299999999999</v>
      </c>
      <c r="HD92">
        <v>1.8739300000000001</v>
      </c>
      <c r="HE92">
        <v>1.8790100000000001</v>
      </c>
      <c r="HF92">
        <v>0</v>
      </c>
      <c r="HG92">
        <v>0</v>
      </c>
      <c r="HH92">
        <v>0</v>
      </c>
      <c r="HI92">
        <v>0</v>
      </c>
      <c r="HJ92" t="s">
        <v>402</v>
      </c>
      <c r="HK92" t="s">
        <v>403</v>
      </c>
      <c r="HL92" t="s">
        <v>404</v>
      </c>
      <c r="HM92" t="s">
        <v>405</v>
      </c>
      <c r="HN92" t="s">
        <v>405</v>
      </c>
      <c r="HO92" t="s">
        <v>404</v>
      </c>
      <c r="HP92">
        <v>0</v>
      </c>
      <c r="HQ92">
        <v>100</v>
      </c>
      <c r="HR92">
        <v>100</v>
      </c>
      <c r="HS92">
        <v>10.891</v>
      </c>
      <c r="HT92">
        <v>2.2907999999999999</v>
      </c>
      <c r="HU92">
        <v>7.6967106365985218</v>
      </c>
      <c r="HV92">
        <v>1.0206238100444329E-2</v>
      </c>
      <c r="HW92">
        <v>-5.3534552000986537E-6</v>
      </c>
      <c r="HX92">
        <v>1.2259479288304689E-9</v>
      </c>
      <c r="HY92">
        <v>2.2907599999999988</v>
      </c>
      <c r="HZ92">
        <v>0</v>
      </c>
      <c r="IA92">
        <v>0</v>
      </c>
      <c r="IB92">
        <v>0</v>
      </c>
      <c r="IC92">
        <v>-1</v>
      </c>
      <c r="ID92">
        <v>1969</v>
      </c>
      <c r="IE92">
        <v>0</v>
      </c>
      <c r="IF92">
        <v>20</v>
      </c>
      <c r="IG92">
        <v>5</v>
      </c>
      <c r="IH92">
        <v>5</v>
      </c>
      <c r="II92">
        <v>1.0632299999999999</v>
      </c>
      <c r="IJ92">
        <v>2.4182100000000002</v>
      </c>
      <c r="IK92">
        <v>1.42578</v>
      </c>
      <c r="IL92">
        <v>2.2766099999999998</v>
      </c>
      <c r="IM92">
        <v>1.5478499999999999</v>
      </c>
      <c r="IN92">
        <v>2.3986800000000001</v>
      </c>
      <c r="IO92">
        <v>37.53</v>
      </c>
      <c r="IP92">
        <v>13.562900000000001</v>
      </c>
      <c r="IQ92">
        <v>18</v>
      </c>
      <c r="IR92">
        <v>631.73</v>
      </c>
      <c r="IS92">
        <v>424.50099999999998</v>
      </c>
      <c r="IT92">
        <v>25.002800000000001</v>
      </c>
      <c r="IU92">
        <v>28.132999999999999</v>
      </c>
      <c r="IV92">
        <v>30.000599999999999</v>
      </c>
      <c r="IW92">
        <v>28.0168</v>
      </c>
      <c r="IX92">
        <v>27.956499999999998</v>
      </c>
      <c r="IY92">
        <v>21.322199999999999</v>
      </c>
      <c r="IZ92">
        <v>16.0931</v>
      </c>
      <c r="JA92">
        <v>52.2333</v>
      </c>
      <c r="JB92">
        <v>25</v>
      </c>
      <c r="JC92">
        <v>410</v>
      </c>
      <c r="JD92">
        <v>23.734000000000002</v>
      </c>
      <c r="JE92">
        <v>97.653599999999997</v>
      </c>
      <c r="JF92">
        <v>100.495</v>
      </c>
    </row>
    <row r="93" spans="1:266" x14ac:dyDescent="0.2">
      <c r="A93">
        <v>77</v>
      </c>
      <c r="B93">
        <v>1657781175.5999999</v>
      </c>
      <c r="C93">
        <v>14664.599999904631</v>
      </c>
      <c r="D93" t="s">
        <v>630</v>
      </c>
      <c r="E93" t="s">
        <v>631</v>
      </c>
      <c r="F93" t="s">
        <v>394</v>
      </c>
      <c r="H93" t="s">
        <v>395</v>
      </c>
      <c r="I93" t="s">
        <v>396</v>
      </c>
      <c r="J93" t="s">
        <v>628</v>
      </c>
      <c r="K93">
        <v>1657781175.5999999</v>
      </c>
      <c r="L93">
        <f t="shared" si="92"/>
        <v>2.4286948774379386E-3</v>
      </c>
      <c r="M93">
        <f t="shared" si="93"/>
        <v>2.4286948774379384</v>
      </c>
      <c r="N93">
        <f t="shared" si="94"/>
        <v>14.956249990089049</v>
      </c>
      <c r="O93">
        <f t="shared" si="95"/>
        <v>384.07</v>
      </c>
      <c r="P93">
        <f t="shared" si="96"/>
        <v>247.70549491177528</v>
      </c>
      <c r="Q93">
        <f t="shared" si="97"/>
        <v>25.084599038695707</v>
      </c>
      <c r="R93">
        <f t="shared" si="98"/>
        <v>38.893937158008001</v>
      </c>
      <c r="S93">
        <f t="shared" si="99"/>
        <v>0.19230961803990257</v>
      </c>
      <c r="T93">
        <f t="shared" si="100"/>
        <v>2.1504294725312874</v>
      </c>
      <c r="U93">
        <f t="shared" si="101"/>
        <v>0.18324057227885776</v>
      </c>
      <c r="V93">
        <f t="shared" si="102"/>
        <v>0.11530452835954536</v>
      </c>
      <c r="W93">
        <f t="shared" si="103"/>
        <v>241.7097130750706</v>
      </c>
      <c r="X93">
        <f t="shared" si="104"/>
        <v>28.742986763279941</v>
      </c>
      <c r="Y93">
        <f t="shared" si="105"/>
        <v>28.742986763279941</v>
      </c>
      <c r="Z93">
        <f t="shared" si="106"/>
        <v>3.9623465948070971</v>
      </c>
      <c r="AA93">
        <f t="shared" si="107"/>
        <v>71.489692073819242</v>
      </c>
      <c r="AB93">
        <f t="shared" si="108"/>
        <v>2.6640427927773604</v>
      </c>
      <c r="AC93">
        <f t="shared" si="109"/>
        <v>3.7264712093409318</v>
      </c>
      <c r="AD93">
        <f t="shared" si="110"/>
        <v>1.2983038020297366</v>
      </c>
      <c r="AE93">
        <f t="shared" si="111"/>
        <v>-107.1054440950131</v>
      </c>
      <c r="AF93">
        <f t="shared" si="112"/>
        <v>-122.25081961572516</v>
      </c>
      <c r="AG93">
        <f t="shared" si="113"/>
        <v>-12.418585031998186</v>
      </c>
      <c r="AH93">
        <f t="shared" si="114"/>
        <v>-6.5135667665856545E-2</v>
      </c>
      <c r="AI93">
        <v>0</v>
      </c>
      <c r="AJ93">
        <v>0</v>
      </c>
      <c r="AK93">
        <f t="shared" si="115"/>
        <v>1</v>
      </c>
      <c r="AL93">
        <f t="shared" si="116"/>
        <v>0</v>
      </c>
      <c r="AM93">
        <f t="shared" si="117"/>
        <v>31691.322671655027</v>
      </c>
      <c r="AN93" t="s">
        <v>398</v>
      </c>
      <c r="AO93" t="s">
        <v>398</v>
      </c>
      <c r="AP93">
        <v>0</v>
      </c>
      <c r="AQ93">
        <v>0</v>
      </c>
      <c r="AR93" t="e">
        <f t="shared" si="118"/>
        <v>#DIV/0!</v>
      </c>
      <c r="AS93">
        <v>0</v>
      </c>
      <c r="AT93" t="s">
        <v>398</v>
      </c>
      <c r="AU93" t="s">
        <v>398</v>
      </c>
      <c r="AV93">
        <v>0</v>
      </c>
      <c r="AW93">
        <v>0</v>
      </c>
      <c r="AX93" t="e">
        <f t="shared" si="119"/>
        <v>#DIV/0!</v>
      </c>
      <c r="AY93">
        <v>0.5</v>
      </c>
      <c r="AZ93">
        <f t="shared" si="120"/>
        <v>1261.0680005570314</v>
      </c>
      <c r="BA93">
        <f t="shared" si="121"/>
        <v>14.956249990089049</v>
      </c>
      <c r="BB93" t="e">
        <f t="shared" si="122"/>
        <v>#DIV/0!</v>
      </c>
      <c r="BC93">
        <f t="shared" si="123"/>
        <v>1.1859986918613955E-2</v>
      </c>
      <c r="BD93" t="e">
        <f t="shared" si="124"/>
        <v>#DIV/0!</v>
      </c>
      <c r="BE93" t="e">
        <f t="shared" si="125"/>
        <v>#DIV/0!</v>
      </c>
      <c r="BF93" t="s">
        <v>398</v>
      </c>
      <c r="BG93">
        <v>0</v>
      </c>
      <c r="BH93" t="e">
        <f t="shared" si="126"/>
        <v>#DIV/0!</v>
      </c>
      <c r="BI93" t="e">
        <f t="shared" si="127"/>
        <v>#DIV/0!</v>
      </c>
      <c r="BJ93" t="e">
        <f t="shared" si="128"/>
        <v>#DIV/0!</v>
      </c>
      <c r="BK93" t="e">
        <f t="shared" si="129"/>
        <v>#DIV/0!</v>
      </c>
      <c r="BL93" t="e">
        <f t="shared" si="130"/>
        <v>#DIV/0!</v>
      </c>
      <c r="BM93" t="e">
        <f t="shared" si="131"/>
        <v>#DIV/0!</v>
      </c>
      <c r="BN93" t="e">
        <f t="shared" si="132"/>
        <v>#DIV/0!</v>
      </c>
      <c r="BO93" t="e">
        <f t="shared" si="133"/>
        <v>#DIV/0!</v>
      </c>
      <c r="BP93">
        <v>19</v>
      </c>
      <c r="BQ93">
        <v>300</v>
      </c>
      <c r="BR93">
        <v>300</v>
      </c>
      <c r="BS93">
        <v>300</v>
      </c>
      <c r="BT93">
        <v>10479.200000000001</v>
      </c>
      <c r="BU93">
        <v>858.18</v>
      </c>
      <c r="BV93">
        <v>-7.3908100000000003E-3</v>
      </c>
      <c r="BW93">
        <v>-2.74</v>
      </c>
      <c r="BX93" t="s">
        <v>398</v>
      </c>
      <c r="BY93" t="s">
        <v>398</v>
      </c>
      <c r="BZ93" t="s">
        <v>398</v>
      </c>
      <c r="CA93" t="s">
        <v>398</v>
      </c>
      <c r="CB93" t="s">
        <v>398</v>
      </c>
      <c r="CC93" t="s">
        <v>398</v>
      </c>
      <c r="CD93" t="s">
        <v>398</v>
      </c>
      <c r="CE93" t="s">
        <v>398</v>
      </c>
      <c r="CF93" t="s">
        <v>398</v>
      </c>
      <c r="CG93" t="s">
        <v>398</v>
      </c>
      <c r="CH93">
        <f t="shared" si="134"/>
        <v>1499.83</v>
      </c>
      <c r="CI93">
        <f t="shared" si="135"/>
        <v>1261.0680005570314</v>
      </c>
      <c r="CJ93">
        <f t="shared" si="136"/>
        <v>0.84080729186443226</v>
      </c>
      <c r="CK93">
        <f t="shared" si="137"/>
        <v>0.16115807329835422</v>
      </c>
      <c r="CL93">
        <v>6</v>
      </c>
      <c r="CM93">
        <v>0.5</v>
      </c>
      <c r="CN93" t="s">
        <v>399</v>
      </c>
      <c r="CO93">
        <v>2</v>
      </c>
      <c r="CP93">
        <v>1657781175.5999999</v>
      </c>
      <c r="CQ93">
        <v>384.07</v>
      </c>
      <c r="CR93">
        <v>399.95699999999999</v>
      </c>
      <c r="CS93">
        <v>26.306899999999999</v>
      </c>
      <c r="CT93">
        <v>23.942399999999999</v>
      </c>
      <c r="CU93">
        <v>373.24599999999998</v>
      </c>
      <c r="CV93">
        <v>24.016100000000002</v>
      </c>
      <c r="CW93">
        <v>600.077</v>
      </c>
      <c r="CX93">
        <v>101.16800000000001</v>
      </c>
      <c r="CY93">
        <v>9.9834400000000004E-2</v>
      </c>
      <c r="CZ93">
        <v>27.688500000000001</v>
      </c>
      <c r="DA93">
        <v>999.9</v>
      </c>
      <c r="DB93">
        <v>999.9</v>
      </c>
      <c r="DC93">
        <v>0</v>
      </c>
      <c r="DD93">
        <v>0</v>
      </c>
      <c r="DE93">
        <v>6011.25</v>
      </c>
      <c r="DF93">
        <v>0</v>
      </c>
      <c r="DG93">
        <v>1635.42</v>
      </c>
      <c r="DH93">
        <v>-15.886699999999999</v>
      </c>
      <c r="DI93">
        <v>394.447</v>
      </c>
      <c r="DJ93">
        <v>409.76799999999997</v>
      </c>
      <c r="DK93">
        <v>2.3645200000000002</v>
      </c>
      <c r="DL93">
        <v>399.95699999999999</v>
      </c>
      <c r="DM93">
        <v>23.942399999999999</v>
      </c>
      <c r="DN93">
        <v>2.6614100000000001</v>
      </c>
      <c r="DO93">
        <v>2.4222000000000001</v>
      </c>
      <c r="DP93">
        <v>22.0488</v>
      </c>
      <c r="DQ93">
        <v>20.513000000000002</v>
      </c>
      <c r="DR93">
        <v>1499.83</v>
      </c>
      <c r="DS93">
        <v>0.973001</v>
      </c>
      <c r="DT93">
        <v>2.6998600000000001E-2</v>
      </c>
      <c r="DU93">
        <v>0</v>
      </c>
      <c r="DV93">
        <v>736.48800000000006</v>
      </c>
      <c r="DW93">
        <v>4.9993100000000004</v>
      </c>
      <c r="DX93">
        <v>17902.900000000001</v>
      </c>
      <c r="DY93">
        <v>13257.8</v>
      </c>
      <c r="DZ93">
        <v>37.875</v>
      </c>
      <c r="EA93">
        <v>39.25</v>
      </c>
      <c r="EB93">
        <v>38.25</v>
      </c>
      <c r="EC93">
        <v>38.686999999999998</v>
      </c>
      <c r="ED93">
        <v>39.25</v>
      </c>
      <c r="EE93">
        <v>1454.47</v>
      </c>
      <c r="EF93">
        <v>40.36</v>
      </c>
      <c r="EG93">
        <v>0</v>
      </c>
      <c r="EH93">
        <v>924.79999995231628</v>
      </c>
      <c r="EI93">
        <v>0</v>
      </c>
      <c r="EJ93">
        <v>736.11161538461545</v>
      </c>
      <c r="EK93">
        <v>0.94673504006641707</v>
      </c>
      <c r="EL93">
        <v>-92.748721702423097</v>
      </c>
      <c r="EM93">
        <v>17743.719230769231</v>
      </c>
      <c r="EN93">
        <v>15</v>
      </c>
      <c r="EO93">
        <v>1657780708.0999999</v>
      </c>
      <c r="EP93" t="s">
        <v>629</v>
      </c>
      <c r="EQ93">
        <v>1657780708.0999999</v>
      </c>
      <c r="ER93">
        <v>1657780708.0999999</v>
      </c>
      <c r="ES93">
        <v>66</v>
      </c>
      <c r="ET93">
        <v>-0.76300000000000001</v>
      </c>
      <c r="EU93">
        <v>0.52</v>
      </c>
      <c r="EV93">
        <v>10.993</v>
      </c>
      <c r="EW93">
        <v>2.2909999999999999</v>
      </c>
      <c r="EX93">
        <v>410</v>
      </c>
      <c r="EY93">
        <v>28</v>
      </c>
      <c r="EZ93">
        <v>0.08</v>
      </c>
      <c r="FA93">
        <v>0.24</v>
      </c>
      <c r="FB93">
        <v>-15.86018</v>
      </c>
      <c r="FC93">
        <v>-0.20516622889304181</v>
      </c>
      <c r="FD93">
        <v>5.6897149313476142E-2</v>
      </c>
      <c r="FE93">
        <v>0</v>
      </c>
      <c r="FF93">
        <v>2.3997727499999999</v>
      </c>
      <c r="FG93">
        <v>-3.3904727954973332E-2</v>
      </c>
      <c r="FH93">
        <v>1.297744119376003E-2</v>
      </c>
      <c r="FI93">
        <v>1</v>
      </c>
      <c r="FJ93">
        <v>1</v>
      </c>
      <c r="FK93">
        <v>2</v>
      </c>
      <c r="FL93" t="s">
        <v>408</v>
      </c>
      <c r="FM93">
        <v>3.1765400000000001</v>
      </c>
      <c r="FN93">
        <v>2.76911</v>
      </c>
      <c r="FO93">
        <v>9.57451E-2</v>
      </c>
      <c r="FP93">
        <v>0.10152799999999999</v>
      </c>
      <c r="FQ93">
        <v>0.121001</v>
      </c>
      <c r="FR93">
        <v>0.12071900000000001</v>
      </c>
      <c r="FS93">
        <v>28382.2</v>
      </c>
      <c r="FT93">
        <v>22231.9</v>
      </c>
      <c r="FU93">
        <v>29471.599999999999</v>
      </c>
      <c r="FV93">
        <v>24200.6</v>
      </c>
      <c r="FW93">
        <v>33427.599999999999</v>
      </c>
      <c r="FX93">
        <v>31071.8</v>
      </c>
      <c r="FY93">
        <v>41813.800000000003</v>
      </c>
      <c r="FZ93">
        <v>39494.9</v>
      </c>
      <c r="GA93">
        <v>2.1594000000000002</v>
      </c>
      <c r="GB93">
        <v>1.86287</v>
      </c>
      <c r="GC93">
        <v>0</v>
      </c>
      <c r="GD93">
        <v>0</v>
      </c>
      <c r="GE93">
        <v>27.119199999999999</v>
      </c>
      <c r="GF93">
        <v>999.9</v>
      </c>
      <c r="GG93">
        <v>49.2</v>
      </c>
      <c r="GH93">
        <v>35.5</v>
      </c>
      <c r="GI93">
        <v>28.238499999999998</v>
      </c>
      <c r="GJ93">
        <v>33.7639</v>
      </c>
      <c r="GK93">
        <v>38.713900000000002</v>
      </c>
      <c r="GL93">
        <v>1</v>
      </c>
      <c r="GM93">
        <v>7.9603699999999999E-2</v>
      </c>
      <c r="GN93">
        <v>1.13974</v>
      </c>
      <c r="GO93">
        <v>20.262499999999999</v>
      </c>
      <c r="GP93">
        <v>5.2274700000000003</v>
      </c>
      <c r="GQ93">
        <v>11.908099999999999</v>
      </c>
      <c r="GR93">
        <v>4.9645999999999999</v>
      </c>
      <c r="GS93">
        <v>3.2919999999999998</v>
      </c>
      <c r="GT93">
        <v>9999</v>
      </c>
      <c r="GU93">
        <v>9999</v>
      </c>
      <c r="GV93">
        <v>9999</v>
      </c>
      <c r="GW93">
        <v>999.9</v>
      </c>
      <c r="GX93">
        <v>1.87714</v>
      </c>
      <c r="GY93">
        <v>1.8754599999999999</v>
      </c>
      <c r="GZ93">
        <v>1.87408</v>
      </c>
      <c r="HA93">
        <v>1.8733200000000001</v>
      </c>
      <c r="HB93">
        <v>1.87473</v>
      </c>
      <c r="HC93">
        <v>1.86975</v>
      </c>
      <c r="HD93">
        <v>1.8739300000000001</v>
      </c>
      <c r="HE93">
        <v>1.8789899999999999</v>
      </c>
      <c r="HF93">
        <v>0</v>
      </c>
      <c r="HG93">
        <v>0</v>
      </c>
      <c r="HH93">
        <v>0</v>
      </c>
      <c r="HI93">
        <v>0</v>
      </c>
      <c r="HJ93" t="s">
        <v>402</v>
      </c>
      <c r="HK93" t="s">
        <v>403</v>
      </c>
      <c r="HL93" t="s">
        <v>404</v>
      </c>
      <c r="HM93" t="s">
        <v>405</v>
      </c>
      <c r="HN93" t="s">
        <v>405</v>
      </c>
      <c r="HO93" t="s">
        <v>404</v>
      </c>
      <c r="HP93">
        <v>0</v>
      </c>
      <c r="HQ93">
        <v>100</v>
      </c>
      <c r="HR93">
        <v>100</v>
      </c>
      <c r="HS93">
        <v>10.824</v>
      </c>
      <c r="HT93">
        <v>2.2907999999999999</v>
      </c>
      <c r="HU93">
        <v>7.6967106365985218</v>
      </c>
      <c r="HV93">
        <v>1.0206238100444329E-2</v>
      </c>
      <c r="HW93">
        <v>-5.3534552000986537E-6</v>
      </c>
      <c r="HX93">
        <v>1.2259479288304689E-9</v>
      </c>
      <c r="HY93">
        <v>2.2907599999999988</v>
      </c>
      <c r="HZ93">
        <v>0</v>
      </c>
      <c r="IA93">
        <v>0</v>
      </c>
      <c r="IB93">
        <v>0</v>
      </c>
      <c r="IC93">
        <v>-1</v>
      </c>
      <c r="ID93">
        <v>1969</v>
      </c>
      <c r="IE93">
        <v>0</v>
      </c>
      <c r="IF93">
        <v>20</v>
      </c>
      <c r="IG93">
        <v>7.8</v>
      </c>
      <c r="IH93">
        <v>7.8</v>
      </c>
      <c r="II93">
        <v>1.0437000000000001</v>
      </c>
      <c r="IJ93">
        <v>2.4230999999999998</v>
      </c>
      <c r="IK93">
        <v>1.42578</v>
      </c>
      <c r="IL93">
        <v>2.2766099999999998</v>
      </c>
      <c r="IM93">
        <v>1.5478499999999999</v>
      </c>
      <c r="IN93">
        <v>2.4096700000000002</v>
      </c>
      <c r="IO93">
        <v>37.53</v>
      </c>
      <c r="IP93">
        <v>13.5191</v>
      </c>
      <c r="IQ93">
        <v>18</v>
      </c>
      <c r="IR93">
        <v>631.98699999999997</v>
      </c>
      <c r="IS93">
        <v>424.851</v>
      </c>
      <c r="IT93">
        <v>25.001200000000001</v>
      </c>
      <c r="IU93">
        <v>28.3172</v>
      </c>
      <c r="IV93">
        <v>30.000299999999999</v>
      </c>
      <c r="IW93">
        <v>28.1541</v>
      </c>
      <c r="IX93">
        <v>28.087</v>
      </c>
      <c r="IY93">
        <v>20.918700000000001</v>
      </c>
      <c r="IZ93">
        <v>15.2478</v>
      </c>
      <c r="JA93">
        <v>53.363799999999998</v>
      </c>
      <c r="JB93">
        <v>25</v>
      </c>
      <c r="JC93">
        <v>400</v>
      </c>
      <c r="JD93">
        <v>23.8004</v>
      </c>
      <c r="JE93">
        <v>97.615700000000004</v>
      </c>
      <c r="JF93">
        <v>100.47199999999999</v>
      </c>
    </row>
    <row r="94" spans="1:266" x14ac:dyDescent="0.2">
      <c r="A94">
        <v>78</v>
      </c>
      <c r="B94">
        <v>1657781251.0999999</v>
      </c>
      <c r="C94">
        <v>14740.099999904631</v>
      </c>
      <c r="D94" t="s">
        <v>632</v>
      </c>
      <c r="E94" t="s">
        <v>633</v>
      </c>
      <c r="F94" t="s">
        <v>394</v>
      </c>
      <c r="H94" t="s">
        <v>395</v>
      </c>
      <c r="I94" t="s">
        <v>396</v>
      </c>
      <c r="J94" t="s">
        <v>628</v>
      </c>
      <c r="K94">
        <v>1657781251.0999999</v>
      </c>
      <c r="L94">
        <f t="shared" si="92"/>
        <v>2.6244900854308739E-3</v>
      </c>
      <c r="M94">
        <f t="shared" si="93"/>
        <v>2.6244900854308737</v>
      </c>
      <c r="N94">
        <f t="shared" si="94"/>
        <v>10.715478445452375</v>
      </c>
      <c r="O94">
        <f t="shared" si="95"/>
        <v>288.51</v>
      </c>
      <c r="P94">
        <f t="shared" si="96"/>
        <v>198.19677523186266</v>
      </c>
      <c r="Q94">
        <f t="shared" si="97"/>
        <v>20.071809586861974</v>
      </c>
      <c r="R94">
        <f t="shared" si="98"/>
        <v>29.218022226299997</v>
      </c>
      <c r="S94">
        <f t="shared" si="99"/>
        <v>0.21049755840727707</v>
      </c>
      <c r="T94">
        <f t="shared" si="100"/>
        <v>2.1473902422170141</v>
      </c>
      <c r="U94">
        <f t="shared" si="101"/>
        <v>0.19966931447129607</v>
      </c>
      <c r="V94">
        <f t="shared" si="102"/>
        <v>0.12571976061818319</v>
      </c>
      <c r="W94">
        <f t="shared" si="103"/>
        <v>241.74801707489857</v>
      </c>
      <c r="X94">
        <f t="shared" si="104"/>
        <v>28.602180326149877</v>
      </c>
      <c r="Y94">
        <f t="shared" si="105"/>
        <v>28.602180326149877</v>
      </c>
      <c r="Z94">
        <f t="shared" si="106"/>
        <v>3.9301154058171432</v>
      </c>
      <c r="AA94">
        <f t="shared" si="107"/>
        <v>71.213384056046465</v>
      </c>
      <c r="AB94">
        <f t="shared" si="108"/>
        <v>2.6421696172739999</v>
      </c>
      <c r="AC94">
        <f t="shared" si="109"/>
        <v>3.7102149438574017</v>
      </c>
      <c r="AD94">
        <f t="shared" si="110"/>
        <v>1.2879457885431433</v>
      </c>
      <c r="AE94">
        <f t="shared" si="111"/>
        <v>-115.74001276750154</v>
      </c>
      <c r="AF94">
        <f t="shared" si="112"/>
        <v>-114.43646891326192</v>
      </c>
      <c r="AG94">
        <f t="shared" si="113"/>
        <v>-11.628735032187286</v>
      </c>
      <c r="AH94">
        <f t="shared" si="114"/>
        <v>-5.7199638052168211E-2</v>
      </c>
      <c r="AI94">
        <v>0</v>
      </c>
      <c r="AJ94">
        <v>0</v>
      </c>
      <c r="AK94">
        <f t="shared" si="115"/>
        <v>1</v>
      </c>
      <c r="AL94">
        <f t="shared" si="116"/>
        <v>0</v>
      </c>
      <c r="AM94">
        <f t="shared" si="117"/>
        <v>31621.063130148643</v>
      </c>
      <c r="AN94" t="s">
        <v>398</v>
      </c>
      <c r="AO94" t="s">
        <v>398</v>
      </c>
      <c r="AP94">
        <v>0</v>
      </c>
      <c r="AQ94">
        <v>0</v>
      </c>
      <c r="AR94" t="e">
        <f t="shared" si="118"/>
        <v>#DIV/0!</v>
      </c>
      <c r="AS94">
        <v>0</v>
      </c>
      <c r="AT94" t="s">
        <v>398</v>
      </c>
      <c r="AU94" t="s">
        <v>398</v>
      </c>
      <c r="AV94">
        <v>0</v>
      </c>
      <c r="AW94">
        <v>0</v>
      </c>
      <c r="AX94" t="e">
        <f t="shared" si="119"/>
        <v>#DIV/0!</v>
      </c>
      <c r="AY94">
        <v>0.5</v>
      </c>
      <c r="AZ94">
        <f t="shared" si="120"/>
        <v>1261.2696005569424</v>
      </c>
      <c r="BA94">
        <f t="shared" si="121"/>
        <v>10.715478445452375</v>
      </c>
      <c r="BB94" t="e">
        <f t="shared" si="122"/>
        <v>#DIV/0!</v>
      </c>
      <c r="BC94">
        <f t="shared" si="123"/>
        <v>8.4957874515652412E-3</v>
      </c>
      <c r="BD94" t="e">
        <f t="shared" si="124"/>
        <v>#DIV/0!</v>
      </c>
      <c r="BE94" t="e">
        <f t="shared" si="125"/>
        <v>#DIV/0!</v>
      </c>
      <c r="BF94" t="s">
        <v>398</v>
      </c>
      <c r="BG94">
        <v>0</v>
      </c>
      <c r="BH94" t="e">
        <f t="shared" si="126"/>
        <v>#DIV/0!</v>
      </c>
      <c r="BI94" t="e">
        <f t="shared" si="127"/>
        <v>#DIV/0!</v>
      </c>
      <c r="BJ94" t="e">
        <f t="shared" si="128"/>
        <v>#DIV/0!</v>
      </c>
      <c r="BK94" t="e">
        <f t="shared" si="129"/>
        <v>#DIV/0!</v>
      </c>
      <c r="BL94" t="e">
        <f t="shared" si="130"/>
        <v>#DIV/0!</v>
      </c>
      <c r="BM94" t="e">
        <f t="shared" si="131"/>
        <v>#DIV/0!</v>
      </c>
      <c r="BN94" t="e">
        <f t="shared" si="132"/>
        <v>#DIV/0!</v>
      </c>
      <c r="BO94" t="e">
        <f t="shared" si="133"/>
        <v>#DIV/0!</v>
      </c>
      <c r="BP94">
        <v>19</v>
      </c>
      <c r="BQ94">
        <v>300</v>
      </c>
      <c r="BR94">
        <v>300</v>
      </c>
      <c r="BS94">
        <v>300</v>
      </c>
      <c r="BT94">
        <v>10479.200000000001</v>
      </c>
      <c r="BU94">
        <v>858.18</v>
      </c>
      <c r="BV94">
        <v>-7.3908100000000003E-3</v>
      </c>
      <c r="BW94">
        <v>-2.74</v>
      </c>
      <c r="BX94" t="s">
        <v>398</v>
      </c>
      <c r="BY94" t="s">
        <v>398</v>
      </c>
      <c r="BZ94" t="s">
        <v>398</v>
      </c>
      <c r="CA94" t="s">
        <v>398</v>
      </c>
      <c r="CB94" t="s">
        <v>398</v>
      </c>
      <c r="CC94" t="s">
        <v>398</v>
      </c>
      <c r="CD94" t="s">
        <v>398</v>
      </c>
      <c r="CE94" t="s">
        <v>398</v>
      </c>
      <c r="CF94" t="s">
        <v>398</v>
      </c>
      <c r="CG94" t="s">
        <v>398</v>
      </c>
      <c r="CH94">
        <f t="shared" si="134"/>
        <v>1500.07</v>
      </c>
      <c r="CI94">
        <f t="shared" si="135"/>
        <v>1261.2696005569424</v>
      </c>
      <c r="CJ94">
        <f t="shared" si="136"/>
        <v>0.84080716270370204</v>
      </c>
      <c r="CK94">
        <f t="shared" si="137"/>
        <v>0.16115782401814488</v>
      </c>
      <c r="CL94">
        <v>6</v>
      </c>
      <c r="CM94">
        <v>0.5</v>
      </c>
      <c r="CN94" t="s">
        <v>399</v>
      </c>
      <c r="CO94">
        <v>2</v>
      </c>
      <c r="CP94">
        <v>1657781251.0999999</v>
      </c>
      <c r="CQ94">
        <v>288.51</v>
      </c>
      <c r="CR94">
        <v>299.97899999999998</v>
      </c>
      <c r="CS94">
        <v>26.0898</v>
      </c>
      <c r="CT94">
        <v>23.534600000000001</v>
      </c>
      <c r="CU94">
        <v>278.476</v>
      </c>
      <c r="CV94">
        <v>23.798999999999999</v>
      </c>
      <c r="CW94">
        <v>600.19200000000001</v>
      </c>
      <c r="CX94">
        <v>101.172</v>
      </c>
      <c r="CY94">
        <v>0.10013</v>
      </c>
      <c r="CZ94">
        <v>27.613700000000001</v>
      </c>
      <c r="DA94">
        <v>999.9</v>
      </c>
      <c r="DB94">
        <v>999.9</v>
      </c>
      <c r="DC94">
        <v>0</v>
      </c>
      <c r="DD94">
        <v>0</v>
      </c>
      <c r="DE94">
        <v>5997.5</v>
      </c>
      <c r="DF94">
        <v>0</v>
      </c>
      <c r="DG94">
        <v>1633.35</v>
      </c>
      <c r="DH94">
        <v>-11.353400000000001</v>
      </c>
      <c r="DI94">
        <v>296.358</v>
      </c>
      <c r="DJ94">
        <v>307.209</v>
      </c>
      <c r="DK94">
        <v>2.5552000000000001</v>
      </c>
      <c r="DL94">
        <v>299.97899999999998</v>
      </c>
      <c r="DM94">
        <v>23.534600000000001</v>
      </c>
      <c r="DN94">
        <v>2.63957</v>
      </c>
      <c r="DO94">
        <v>2.3810500000000001</v>
      </c>
      <c r="DP94">
        <v>21.913699999999999</v>
      </c>
      <c r="DQ94">
        <v>20.235499999999998</v>
      </c>
      <c r="DR94">
        <v>1500.07</v>
      </c>
      <c r="DS94">
        <v>0.973001</v>
      </c>
      <c r="DT94">
        <v>2.6998600000000001E-2</v>
      </c>
      <c r="DU94">
        <v>0</v>
      </c>
      <c r="DV94">
        <v>719.48800000000006</v>
      </c>
      <c r="DW94">
        <v>4.9993100000000004</v>
      </c>
      <c r="DX94">
        <v>17430.7</v>
      </c>
      <c r="DY94">
        <v>13259.8</v>
      </c>
      <c r="DZ94">
        <v>37.436999999999998</v>
      </c>
      <c r="EA94">
        <v>38.875</v>
      </c>
      <c r="EB94">
        <v>37.75</v>
      </c>
      <c r="EC94">
        <v>38.375</v>
      </c>
      <c r="ED94">
        <v>38.875</v>
      </c>
      <c r="EE94">
        <v>1454.71</v>
      </c>
      <c r="EF94">
        <v>40.36</v>
      </c>
      <c r="EG94">
        <v>0</v>
      </c>
      <c r="EH94">
        <v>1000.400000095367</v>
      </c>
      <c r="EI94">
        <v>0</v>
      </c>
      <c r="EJ94">
        <v>720.19846153846163</v>
      </c>
      <c r="EK94">
        <v>-6.5831794973067481</v>
      </c>
      <c r="EL94">
        <v>-10.13333608392618</v>
      </c>
      <c r="EM94">
        <v>17427.938461538459</v>
      </c>
      <c r="EN94">
        <v>15</v>
      </c>
      <c r="EO94">
        <v>1657781274.5999999</v>
      </c>
      <c r="EP94" t="s">
        <v>634</v>
      </c>
      <c r="EQ94">
        <v>1657781274.5999999</v>
      </c>
      <c r="ER94">
        <v>1657780708.0999999</v>
      </c>
      <c r="ES94">
        <v>67</v>
      </c>
      <c r="ET94">
        <v>-0.20200000000000001</v>
      </c>
      <c r="EU94">
        <v>0.52</v>
      </c>
      <c r="EV94">
        <v>10.034000000000001</v>
      </c>
      <c r="EW94">
        <v>2.2909999999999999</v>
      </c>
      <c r="EX94">
        <v>300</v>
      </c>
      <c r="EY94">
        <v>28</v>
      </c>
      <c r="EZ94">
        <v>0.18</v>
      </c>
      <c r="FA94">
        <v>0.24</v>
      </c>
      <c r="FB94">
        <v>-11.314097560975609</v>
      </c>
      <c r="FC94">
        <v>-0.17940418118463711</v>
      </c>
      <c r="FD94">
        <v>3.0389074479320641E-2</v>
      </c>
      <c r="FE94">
        <v>0</v>
      </c>
      <c r="FF94">
        <v>2.56928268292683</v>
      </c>
      <c r="FG94">
        <v>-0.11820041811846919</v>
      </c>
      <c r="FH94">
        <v>1.314602583448426E-2</v>
      </c>
      <c r="FI94">
        <v>1</v>
      </c>
      <c r="FJ94">
        <v>1</v>
      </c>
      <c r="FK94">
        <v>2</v>
      </c>
      <c r="FL94" t="s">
        <v>408</v>
      </c>
      <c r="FM94">
        <v>3.1767099999999999</v>
      </c>
      <c r="FN94">
        <v>2.7693400000000001</v>
      </c>
      <c r="FO94">
        <v>7.5563500000000006E-2</v>
      </c>
      <c r="FP94">
        <v>8.0788299999999993E-2</v>
      </c>
      <c r="FQ94">
        <v>0.120227</v>
      </c>
      <c r="FR94">
        <v>0.11928999999999999</v>
      </c>
      <c r="FS94">
        <v>29012.6</v>
      </c>
      <c r="FT94">
        <v>22743.5</v>
      </c>
      <c r="FU94">
        <v>29468.7</v>
      </c>
      <c r="FV94">
        <v>24199.1</v>
      </c>
      <c r="FW94">
        <v>33453.1</v>
      </c>
      <c r="FX94">
        <v>31120.3</v>
      </c>
      <c r="FY94">
        <v>41809</v>
      </c>
      <c r="FZ94">
        <v>39492.199999999997</v>
      </c>
      <c r="GA94">
        <v>2.15937</v>
      </c>
      <c r="GB94">
        <v>1.861</v>
      </c>
      <c r="GC94">
        <v>0</v>
      </c>
      <c r="GD94">
        <v>0</v>
      </c>
      <c r="GE94">
        <v>27.040600000000001</v>
      </c>
      <c r="GF94">
        <v>999.9</v>
      </c>
      <c r="GG94">
        <v>48.8</v>
      </c>
      <c r="GH94">
        <v>35.5</v>
      </c>
      <c r="GI94">
        <v>28.007400000000001</v>
      </c>
      <c r="GJ94">
        <v>33.913899999999998</v>
      </c>
      <c r="GK94">
        <v>38.938299999999998</v>
      </c>
      <c r="GL94">
        <v>1</v>
      </c>
      <c r="GM94">
        <v>8.4039600000000006E-2</v>
      </c>
      <c r="GN94">
        <v>1.16669</v>
      </c>
      <c r="GO94">
        <v>20.2624</v>
      </c>
      <c r="GP94">
        <v>5.2277699999999996</v>
      </c>
      <c r="GQ94">
        <v>11.908099999999999</v>
      </c>
      <c r="GR94">
        <v>4.9640500000000003</v>
      </c>
      <c r="GS94">
        <v>3.2919999999999998</v>
      </c>
      <c r="GT94">
        <v>9999</v>
      </c>
      <c r="GU94">
        <v>9999</v>
      </c>
      <c r="GV94">
        <v>9999</v>
      </c>
      <c r="GW94">
        <v>999.9</v>
      </c>
      <c r="GX94">
        <v>1.87714</v>
      </c>
      <c r="GY94">
        <v>1.8754599999999999</v>
      </c>
      <c r="GZ94">
        <v>1.87408</v>
      </c>
      <c r="HA94">
        <v>1.8733</v>
      </c>
      <c r="HB94">
        <v>1.87473</v>
      </c>
      <c r="HC94">
        <v>1.8697299999999999</v>
      </c>
      <c r="HD94">
        <v>1.87391</v>
      </c>
      <c r="HE94">
        <v>1.87897</v>
      </c>
      <c r="HF94">
        <v>0</v>
      </c>
      <c r="HG94">
        <v>0</v>
      </c>
      <c r="HH94">
        <v>0</v>
      </c>
      <c r="HI94">
        <v>0</v>
      </c>
      <c r="HJ94" t="s">
        <v>402</v>
      </c>
      <c r="HK94" t="s">
        <v>403</v>
      </c>
      <c r="HL94" t="s">
        <v>404</v>
      </c>
      <c r="HM94" t="s">
        <v>405</v>
      </c>
      <c r="HN94" t="s">
        <v>405</v>
      </c>
      <c r="HO94" t="s">
        <v>404</v>
      </c>
      <c r="HP94">
        <v>0</v>
      </c>
      <c r="HQ94">
        <v>100</v>
      </c>
      <c r="HR94">
        <v>100</v>
      </c>
      <c r="HS94">
        <v>10.034000000000001</v>
      </c>
      <c r="HT94">
        <v>2.2907999999999999</v>
      </c>
      <c r="HU94">
        <v>7.6967106365985218</v>
      </c>
      <c r="HV94">
        <v>1.0206238100444329E-2</v>
      </c>
      <c r="HW94">
        <v>-5.3534552000986537E-6</v>
      </c>
      <c r="HX94">
        <v>1.2259479288304689E-9</v>
      </c>
      <c r="HY94">
        <v>2.2907599999999988</v>
      </c>
      <c r="HZ94">
        <v>0</v>
      </c>
      <c r="IA94">
        <v>0</v>
      </c>
      <c r="IB94">
        <v>0</v>
      </c>
      <c r="IC94">
        <v>-1</v>
      </c>
      <c r="ID94">
        <v>1969</v>
      </c>
      <c r="IE94">
        <v>0</v>
      </c>
      <c r="IF94">
        <v>20</v>
      </c>
      <c r="IG94">
        <v>9.1</v>
      </c>
      <c r="IH94">
        <v>9.1</v>
      </c>
      <c r="II94">
        <v>0.82641600000000004</v>
      </c>
      <c r="IJ94">
        <v>2.4426299999999999</v>
      </c>
      <c r="IK94">
        <v>1.42578</v>
      </c>
      <c r="IL94">
        <v>2.2766099999999998</v>
      </c>
      <c r="IM94">
        <v>1.5478499999999999</v>
      </c>
      <c r="IN94">
        <v>2.3889200000000002</v>
      </c>
      <c r="IO94">
        <v>37.554000000000002</v>
      </c>
      <c r="IP94">
        <v>13.5016</v>
      </c>
      <c r="IQ94">
        <v>18</v>
      </c>
      <c r="IR94">
        <v>632.51599999999996</v>
      </c>
      <c r="IS94">
        <v>424.154</v>
      </c>
      <c r="IT94">
        <v>24.999700000000001</v>
      </c>
      <c r="IU94">
        <v>28.378499999999999</v>
      </c>
      <c r="IV94">
        <v>30.000299999999999</v>
      </c>
      <c r="IW94">
        <v>28.206</v>
      </c>
      <c r="IX94">
        <v>28.138100000000001</v>
      </c>
      <c r="IY94">
        <v>16.5412</v>
      </c>
      <c r="IZ94">
        <v>16.085599999999999</v>
      </c>
      <c r="JA94">
        <v>53.363799999999998</v>
      </c>
      <c r="JB94">
        <v>25</v>
      </c>
      <c r="JC94">
        <v>300</v>
      </c>
      <c r="JD94">
        <v>23.540600000000001</v>
      </c>
      <c r="JE94">
        <v>97.605099999999993</v>
      </c>
      <c r="JF94">
        <v>100.465</v>
      </c>
    </row>
    <row r="95" spans="1:266" x14ac:dyDescent="0.2">
      <c r="A95">
        <v>79</v>
      </c>
      <c r="B95">
        <v>1657781350.5999999</v>
      </c>
      <c r="C95">
        <v>14839.599999904631</v>
      </c>
      <c r="D95" t="s">
        <v>635</v>
      </c>
      <c r="E95" t="s">
        <v>636</v>
      </c>
      <c r="F95" t="s">
        <v>394</v>
      </c>
      <c r="H95" t="s">
        <v>395</v>
      </c>
      <c r="I95" t="s">
        <v>396</v>
      </c>
      <c r="J95" t="s">
        <v>628</v>
      </c>
      <c r="K95">
        <v>1657781350.5999999</v>
      </c>
      <c r="L95">
        <f t="shared" si="92"/>
        <v>2.9502511326907318E-3</v>
      </c>
      <c r="M95">
        <f t="shared" si="93"/>
        <v>2.9502511326907319</v>
      </c>
      <c r="N95">
        <f t="shared" si="94"/>
        <v>6.2326129395887166</v>
      </c>
      <c r="O95">
        <f t="shared" si="95"/>
        <v>193.19300000000001</v>
      </c>
      <c r="P95">
        <f t="shared" si="96"/>
        <v>145.41546818993595</v>
      </c>
      <c r="Q95">
        <f t="shared" si="97"/>
        <v>14.725788115399414</v>
      </c>
      <c r="R95">
        <f t="shared" si="98"/>
        <v>19.564075395764899</v>
      </c>
      <c r="S95">
        <f t="shared" si="99"/>
        <v>0.23723015549150342</v>
      </c>
      <c r="T95">
        <f t="shared" si="100"/>
        <v>2.1506971408944242</v>
      </c>
      <c r="U95">
        <f t="shared" si="101"/>
        <v>0.22359246134844843</v>
      </c>
      <c r="V95">
        <f t="shared" si="102"/>
        <v>0.14090520570965642</v>
      </c>
      <c r="W95">
        <f t="shared" si="103"/>
        <v>241.72523507553876</v>
      </c>
      <c r="X95">
        <f t="shared" si="104"/>
        <v>28.303730543211401</v>
      </c>
      <c r="Y95">
        <f t="shared" si="105"/>
        <v>28.303730543211401</v>
      </c>
      <c r="Z95">
        <f t="shared" si="106"/>
        <v>3.8625540673841141</v>
      </c>
      <c r="AA95">
        <f t="shared" si="107"/>
        <v>69.986976929271847</v>
      </c>
      <c r="AB95">
        <f t="shared" si="108"/>
        <v>2.5687893377434499</v>
      </c>
      <c r="AC95">
        <f t="shared" si="109"/>
        <v>3.670381905964367</v>
      </c>
      <c r="AD95">
        <f t="shared" si="110"/>
        <v>1.2937647296406642</v>
      </c>
      <c r="AE95">
        <f t="shared" si="111"/>
        <v>-130.10607495166127</v>
      </c>
      <c r="AF95">
        <f t="shared" si="112"/>
        <v>-101.4004034712946</v>
      </c>
      <c r="AG95">
        <f t="shared" si="113"/>
        <v>-10.263462543572802</v>
      </c>
      <c r="AH95">
        <f t="shared" si="114"/>
        <v>-4.4705890989916952E-2</v>
      </c>
      <c r="AI95">
        <v>0</v>
      </c>
      <c r="AJ95">
        <v>0</v>
      </c>
      <c r="AK95">
        <f t="shared" si="115"/>
        <v>1</v>
      </c>
      <c r="AL95">
        <f t="shared" si="116"/>
        <v>0</v>
      </c>
      <c r="AM95">
        <f t="shared" si="117"/>
        <v>31725.582317978413</v>
      </c>
      <c r="AN95" t="s">
        <v>398</v>
      </c>
      <c r="AO95" t="s">
        <v>398</v>
      </c>
      <c r="AP95">
        <v>0</v>
      </c>
      <c r="AQ95">
        <v>0</v>
      </c>
      <c r="AR95" t="e">
        <f t="shared" si="118"/>
        <v>#DIV/0!</v>
      </c>
      <c r="AS95">
        <v>0</v>
      </c>
      <c r="AT95" t="s">
        <v>398</v>
      </c>
      <c r="AU95" t="s">
        <v>398</v>
      </c>
      <c r="AV95">
        <v>0</v>
      </c>
      <c r="AW95">
        <v>0</v>
      </c>
      <c r="AX95" t="e">
        <f t="shared" si="119"/>
        <v>#DIV/0!</v>
      </c>
      <c r="AY95">
        <v>0.5</v>
      </c>
      <c r="AZ95">
        <f t="shared" si="120"/>
        <v>1261.1442005572737</v>
      </c>
      <c r="BA95">
        <f t="shared" si="121"/>
        <v>6.2326129395887166</v>
      </c>
      <c r="BB95" t="e">
        <f t="shared" si="122"/>
        <v>#DIV/0!</v>
      </c>
      <c r="BC95">
        <f t="shared" si="123"/>
        <v>4.942030369591878E-3</v>
      </c>
      <c r="BD95" t="e">
        <f t="shared" si="124"/>
        <v>#DIV/0!</v>
      </c>
      <c r="BE95" t="e">
        <f t="shared" si="125"/>
        <v>#DIV/0!</v>
      </c>
      <c r="BF95" t="s">
        <v>398</v>
      </c>
      <c r="BG95">
        <v>0</v>
      </c>
      <c r="BH95" t="e">
        <f t="shared" si="126"/>
        <v>#DIV/0!</v>
      </c>
      <c r="BI95" t="e">
        <f t="shared" si="127"/>
        <v>#DIV/0!</v>
      </c>
      <c r="BJ95" t="e">
        <f t="shared" si="128"/>
        <v>#DIV/0!</v>
      </c>
      <c r="BK95" t="e">
        <f t="shared" si="129"/>
        <v>#DIV/0!</v>
      </c>
      <c r="BL95" t="e">
        <f t="shared" si="130"/>
        <v>#DIV/0!</v>
      </c>
      <c r="BM95" t="e">
        <f t="shared" si="131"/>
        <v>#DIV/0!</v>
      </c>
      <c r="BN95" t="e">
        <f t="shared" si="132"/>
        <v>#DIV/0!</v>
      </c>
      <c r="BO95" t="e">
        <f t="shared" si="133"/>
        <v>#DIV/0!</v>
      </c>
      <c r="BP95">
        <v>19</v>
      </c>
      <c r="BQ95">
        <v>300</v>
      </c>
      <c r="BR95">
        <v>300</v>
      </c>
      <c r="BS95">
        <v>300</v>
      </c>
      <c r="BT95">
        <v>10479.200000000001</v>
      </c>
      <c r="BU95">
        <v>858.18</v>
      </c>
      <c r="BV95">
        <v>-7.3908100000000003E-3</v>
      </c>
      <c r="BW95">
        <v>-2.74</v>
      </c>
      <c r="BX95" t="s">
        <v>398</v>
      </c>
      <c r="BY95" t="s">
        <v>398</v>
      </c>
      <c r="BZ95" t="s">
        <v>398</v>
      </c>
      <c r="CA95" t="s">
        <v>398</v>
      </c>
      <c r="CB95" t="s">
        <v>398</v>
      </c>
      <c r="CC95" t="s">
        <v>398</v>
      </c>
      <c r="CD95" t="s">
        <v>398</v>
      </c>
      <c r="CE95" t="s">
        <v>398</v>
      </c>
      <c r="CF95" t="s">
        <v>398</v>
      </c>
      <c r="CG95" t="s">
        <v>398</v>
      </c>
      <c r="CH95">
        <f t="shared" si="134"/>
        <v>1499.92</v>
      </c>
      <c r="CI95">
        <f t="shared" si="135"/>
        <v>1261.1442005572737</v>
      </c>
      <c r="CJ95">
        <f t="shared" si="136"/>
        <v>0.84080764344583292</v>
      </c>
      <c r="CK95">
        <f t="shared" si="137"/>
        <v>0.16115875185045786</v>
      </c>
      <c r="CL95">
        <v>6</v>
      </c>
      <c r="CM95">
        <v>0.5</v>
      </c>
      <c r="CN95" t="s">
        <v>399</v>
      </c>
      <c r="CO95">
        <v>2</v>
      </c>
      <c r="CP95">
        <v>1657781350.5999999</v>
      </c>
      <c r="CQ95">
        <v>193.19300000000001</v>
      </c>
      <c r="CR95">
        <v>199.99199999999999</v>
      </c>
      <c r="CS95">
        <v>25.366499999999998</v>
      </c>
      <c r="CT95">
        <v>22.492599999999999</v>
      </c>
      <c r="CU95">
        <v>184.05799999999999</v>
      </c>
      <c r="CV95">
        <v>23.075700000000001</v>
      </c>
      <c r="CW95">
        <v>600.31600000000003</v>
      </c>
      <c r="CX95">
        <v>101.167</v>
      </c>
      <c r="CY95">
        <v>9.9999299999999999E-2</v>
      </c>
      <c r="CZ95">
        <v>27.429200000000002</v>
      </c>
      <c r="DA95">
        <v>29.2285</v>
      </c>
      <c r="DB95">
        <v>999.9</v>
      </c>
      <c r="DC95">
        <v>0</v>
      </c>
      <c r="DD95">
        <v>0</v>
      </c>
      <c r="DE95">
        <v>6012.5</v>
      </c>
      <c r="DF95">
        <v>0</v>
      </c>
      <c r="DG95">
        <v>1628.05</v>
      </c>
      <c r="DH95">
        <v>-6.7341600000000001</v>
      </c>
      <c r="DI95">
        <v>198.28800000000001</v>
      </c>
      <c r="DJ95">
        <v>204.59399999999999</v>
      </c>
      <c r="DK95">
        <v>2.8738999999999999</v>
      </c>
      <c r="DL95">
        <v>199.99199999999999</v>
      </c>
      <c r="DM95">
        <v>22.492599999999999</v>
      </c>
      <c r="DN95">
        <v>2.5662600000000002</v>
      </c>
      <c r="DO95">
        <v>2.2755100000000001</v>
      </c>
      <c r="DP95">
        <v>21.4529</v>
      </c>
      <c r="DQ95">
        <v>19.504100000000001</v>
      </c>
      <c r="DR95">
        <v>1499.92</v>
      </c>
      <c r="DS95">
        <v>0.97299100000000005</v>
      </c>
      <c r="DT95">
        <v>2.7008799999999999E-2</v>
      </c>
      <c r="DU95">
        <v>0</v>
      </c>
      <c r="DV95">
        <v>714.96299999999997</v>
      </c>
      <c r="DW95">
        <v>4.9993100000000004</v>
      </c>
      <c r="DX95">
        <v>17074</v>
      </c>
      <c r="DY95">
        <v>13258.4</v>
      </c>
      <c r="DZ95">
        <v>36.875</v>
      </c>
      <c r="EA95">
        <v>38.375</v>
      </c>
      <c r="EB95">
        <v>37.186999999999998</v>
      </c>
      <c r="EC95">
        <v>38</v>
      </c>
      <c r="ED95">
        <v>38.436999999999998</v>
      </c>
      <c r="EE95">
        <v>1454.54</v>
      </c>
      <c r="EF95">
        <v>40.380000000000003</v>
      </c>
      <c r="EG95">
        <v>0</v>
      </c>
      <c r="EH95">
        <v>1100</v>
      </c>
      <c r="EI95">
        <v>0</v>
      </c>
      <c r="EJ95">
        <v>715.44476923076934</v>
      </c>
      <c r="EK95">
        <v>-2.1251965786425719</v>
      </c>
      <c r="EL95">
        <v>20.960686292632651</v>
      </c>
      <c r="EM95">
        <v>17307.857692307691</v>
      </c>
      <c r="EN95">
        <v>15</v>
      </c>
      <c r="EO95">
        <v>1657781367.5999999</v>
      </c>
      <c r="EP95" t="s">
        <v>637</v>
      </c>
      <c r="EQ95">
        <v>1657781367.5999999</v>
      </c>
      <c r="ER95">
        <v>1657780708.0999999</v>
      </c>
      <c r="ES95">
        <v>68</v>
      </c>
      <c r="ET95">
        <v>-0.122</v>
      </c>
      <c r="EU95">
        <v>0.52</v>
      </c>
      <c r="EV95">
        <v>9.1349999999999998</v>
      </c>
      <c r="EW95">
        <v>2.2909999999999999</v>
      </c>
      <c r="EX95">
        <v>200</v>
      </c>
      <c r="EY95">
        <v>28</v>
      </c>
      <c r="EZ95">
        <v>0.19</v>
      </c>
      <c r="FA95">
        <v>0.24</v>
      </c>
      <c r="FB95">
        <v>-6.7170922499999994</v>
      </c>
      <c r="FC95">
        <v>-1.398607879923367E-2</v>
      </c>
      <c r="FD95">
        <v>3.8567110955287948E-2</v>
      </c>
      <c r="FE95">
        <v>1</v>
      </c>
      <c r="FF95">
        <v>2.8821262499999998</v>
      </c>
      <c r="FG95">
        <v>-0.42394030018762108</v>
      </c>
      <c r="FH95">
        <v>4.5149197871473867E-2</v>
      </c>
      <c r="FI95">
        <v>1</v>
      </c>
      <c r="FJ95">
        <v>2</v>
      </c>
      <c r="FK95">
        <v>2</v>
      </c>
      <c r="FL95" t="s">
        <v>401</v>
      </c>
      <c r="FM95">
        <v>3.1769400000000001</v>
      </c>
      <c r="FN95">
        <v>2.7692899999999998</v>
      </c>
      <c r="FO95">
        <v>5.2668E-2</v>
      </c>
      <c r="FP95">
        <v>5.7063200000000001E-2</v>
      </c>
      <c r="FQ95">
        <v>0.117649</v>
      </c>
      <c r="FR95">
        <v>0.115604</v>
      </c>
      <c r="FS95">
        <v>29731.4</v>
      </c>
      <c r="FT95">
        <v>23332.400000000001</v>
      </c>
      <c r="FU95">
        <v>29469</v>
      </c>
      <c r="FV95">
        <v>24201.1</v>
      </c>
      <c r="FW95">
        <v>33550.699999999997</v>
      </c>
      <c r="FX95">
        <v>31253.7</v>
      </c>
      <c r="FY95">
        <v>41806.800000000003</v>
      </c>
      <c r="FZ95">
        <v>39494.699999999997</v>
      </c>
      <c r="GA95">
        <v>2.1587299999999998</v>
      </c>
      <c r="GB95">
        <v>1.8586499999999999</v>
      </c>
      <c r="GC95">
        <v>0.15095600000000001</v>
      </c>
      <c r="GD95">
        <v>0</v>
      </c>
      <c r="GE95">
        <v>26.7638</v>
      </c>
      <c r="GF95">
        <v>999.9</v>
      </c>
      <c r="GG95">
        <v>48.6</v>
      </c>
      <c r="GH95">
        <v>35.6</v>
      </c>
      <c r="GI95">
        <v>28.0489</v>
      </c>
      <c r="GJ95">
        <v>33.793900000000001</v>
      </c>
      <c r="GK95">
        <v>38.193100000000001</v>
      </c>
      <c r="GL95">
        <v>1</v>
      </c>
      <c r="GM95">
        <v>8.4052299999999996E-2</v>
      </c>
      <c r="GN95">
        <v>1.0863100000000001</v>
      </c>
      <c r="GO95">
        <v>20.262899999999998</v>
      </c>
      <c r="GP95">
        <v>5.2286700000000002</v>
      </c>
      <c r="GQ95">
        <v>11.908099999999999</v>
      </c>
      <c r="GR95">
        <v>4.9639499999999996</v>
      </c>
      <c r="GS95">
        <v>3.2919999999999998</v>
      </c>
      <c r="GT95">
        <v>9999</v>
      </c>
      <c r="GU95">
        <v>9999</v>
      </c>
      <c r="GV95">
        <v>9999</v>
      </c>
      <c r="GW95">
        <v>999.9</v>
      </c>
      <c r="GX95">
        <v>1.87714</v>
      </c>
      <c r="GY95">
        <v>1.8754599999999999</v>
      </c>
      <c r="GZ95">
        <v>1.87408</v>
      </c>
      <c r="HA95">
        <v>1.8733200000000001</v>
      </c>
      <c r="HB95">
        <v>1.8747400000000001</v>
      </c>
      <c r="HC95">
        <v>1.8696999999999999</v>
      </c>
      <c r="HD95">
        <v>1.8739300000000001</v>
      </c>
      <c r="HE95">
        <v>1.8789899999999999</v>
      </c>
      <c r="HF95">
        <v>0</v>
      </c>
      <c r="HG95">
        <v>0</v>
      </c>
      <c r="HH95">
        <v>0</v>
      </c>
      <c r="HI95">
        <v>0</v>
      </c>
      <c r="HJ95" t="s">
        <v>402</v>
      </c>
      <c r="HK95" t="s">
        <v>403</v>
      </c>
      <c r="HL95" t="s">
        <v>404</v>
      </c>
      <c r="HM95" t="s">
        <v>405</v>
      </c>
      <c r="HN95" t="s">
        <v>405</v>
      </c>
      <c r="HO95" t="s">
        <v>404</v>
      </c>
      <c r="HP95">
        <v>0</v>
      </c>
      <c r="HQ95">
        <v>100</v>
      </c>
      <c r="HR95">
        <v>100</v>
      </c>
      <c r="HS95">
        <v>9.1349999999999998</v>
      </c>
      <c r="HT95">
        <v>2.2907999999999999</v>
      </c>
      <c r="HU95">
        <v>7.494821765005681</v>
      </c>
      <c r="HV95">
        <v>1.0206238100444329E-2</v>
      </c>
      <c r="HW95">
        <v>-5.3534552000986537E-6</v>
      </c>
      <c r="HX95">
        <v>1.2259479288304689E-9</v>
      </c>
      <c r="HY95">
        <v>2.2907599999999988</v>
      </c>
      <c r="HZ95">
        <v>0</v>
      </c>
      <c r="IA95">
        <v>0</v>
      </c>
      <c r="IB95">
        <v>0</v>
      </c>
      <c r="IC95">
        <v>-1</v>
      </c>
      <c r="ID95">
        <v>1969</v>
      </c>
      <c r="IE95">
        <v>0</v>
      </c>
      <c r="IF95">
        <v>20</v>
      </c>
      <c r="IG95">
        <v>1.3</v>
      </c>
      <c r="IH95">
        <v>10.7</v>
      </c>
      <c r="II95">
        <v>0.59692400000000001</v>
      </c>
      <c r="IJ95">
        <v>2.47559</v>
      </c>
      <c r="IK95">
        <v>1.42578</v>
      </c>
      <c r="IL95">
        <v>2.2766099999999998</v>
      </c>
      <c r="IM95">
        <v>1.5478499999999999</v>
      </c>
      <c r="IN95">
        <v>2.2717299999999998</v>
      </c>
      <c r="IO95">
        <v>37.602200000000003</v>
      </c>
      <c r="IP95">
        <v>13.475300000000001</v>
      </c>
      <c r="IQ95">
        <v>18</v>
      </c>
      <c r="IR95">
        <v>632.29</v>
      </c>
      <c r="IS95">
        <v>422.95299999999997</v>
      </c>
      <c r="IT95">
        <v>24.998899999999999</v>
      </c>
      <c r="IU95">
        <v>28.3977</v>
      </c>
      <c r="IV95">
        <v>29.9998</v>
      </c>
      <c r="IW95">
        <v>28.230399999999999</v>
      </c>
      <c r="IX95">
        <v>28.156700000000001</v>
      </c>
      <c r="IY95">
        <v>11.9697</v>
      </c>
      <c r="IZ95">
        <v>19.353999999999999</v>
      </c>
      <c r="JA95">
        <v>53.611499999999999</v>
      </c>
      <c r="JB95">
        <v>25</v>
      </c>
      <c r="JC95">
        <v>200</v>
      </c>
      <c r="JD95">
        <v>22.662400000000002</v>
      </c>
      <c r="JE95">
        <v>97.602500000000006</v>
      </c>
      <c r="JF95">
        <v>100.47199999999999</v>
      </c>
    </row>
    <row r="96" spans="1:266" x14ac:dyDescent="0.2">
      <c r="A96">
        <v>80</v>
      </c>
      <c r="B96">
        <v>1657781443.5999999</v>
      </c>
      <c r="C96">
        <v>14932.599999904631</v>
      </c>
      <c r="D96" t="s">
        <v>638</v>
      </c>
      <c r="E96" t="s">
        <v>639</v>
      </c>
      <c r="F96" t="s">
        <v>394</v>
      </c>
      <c r="H96" t="s">
        <v>395</v>
      </c>
      <c r="I96" t="s">
        <v>396</v>
      </c>
      <c r="J96" t="s">
        <v>628</v>
      </c>
      <c r="K96">
        <v>1657781443.5999999</v>
      </c>
      <c r="L96">
        <f t="shared" si="92"/>
        <v>3.0823628341008864E-3</v>
      </c>
      <c r="M96">
        <f t="shared" si="93"/>
        <v>3.0823628341008864</v>
      </c>
      <c r="N96">
        <f t="shared" si="94"/>
        <v>1.7601741066032983</v>
      </c>
      <c r="O96">
        <f t="shared" si="95"/>
        <v>97.977000000000004</v>
      </c>
      <c r="P96">
        <f t="shared" si="96"/>
        <v>84.277855649438095</v>
      </c>
      <c r="Q96">
        <f t="shared" si="97"/>
        <v>8.5340641548105349</v>
      </c>
      <c r="R96">
        <f t="shared" si="98"/>
        <v>9.9212538958500005</v>
      </c>
      <c r="S96">
        <f t="shared" si="99"/>
        <v>0.2516041963936132</v>
      </c>
      <c r="T96">
        <f t="shared" si="100"/>
        <v>2.1494927940834878</v>
      </c>
      <c r="U96">
        <f t="shared" si="101"/>
        <v>0.23631291476989302</v>
      </c>
      <c r="V96">
        <f t="shared" si="102"/>
        <v>0.14899192614272333</v>
      </c>
      <c r="W96">
        <f t="shared" si="103"/>
        <v>241.73161907551003</v>
      </c>
      <c r="X96">
        <f t="shared" si="104"/>
        <v>28.188108529836697</v>
      </c>
      <c r="Y96">
        <f t="shared" si="105"/>
        <v>28.188108529836697</v>
      </c>
      <c r="Z96">
        <f t="shared" si="106"/>
        <v>3.836653806325582</v>
      </c>
      <c r="AA96">
        <f t="shared" si="107"/>
        <v>69.969040208701529</v>
      </c>
      <c r="AB96">
        <f t="shared" si="108"/>
        <v>2.5575503398500001</v>
      </c>
      <c r="AC96">
        <f t="shared" si="109"/>
        <v>3.6552600010253342</v>
      </c>
      <c r="AD96">
        <f t="shared" si="110"/>
        <v>1.2791034664755818</v>
      </c>
      <c r="AE96">
        <f t="shared" si="111"/>
        <v>-135.9322009838491</v>
      </c>
      <c r="AF96">
        <f t="shared" si="112"/>
        <v>-96.114726470784831</v>
      </c>
      <c r="AG96">
        <f t="shared" si="113"/>
        <v>-9.7248803856617769</v>
      </c>
      <c r="AH96">
        <f t="shared" si="114"/>
        <v>-4.0188764785682451E-2</v>
      </c>
      <c r="AI96">
        <v>0</v>
      </c>
      <c r="AJ96">
        <v>0</v>
      </c>
      <c r="AK96">
        <f t="shared" si="115"/>
        <v>1</v>
      </c>
      <c r="AL96">
        <f t="shared" si="116"/>
        <v>0</v>
      </c>
      <c r="AM96">
        <f t="shared" si="117"/>
        <v>31702.258414121912</v>
      </c>
      <c r="AN96" t="s">
        <v>398</v>
      </c>
      <c r="AO96" t="s">
        <v>398</v>
      </c>
      <c r="AP96">
        <v>0</v>
      </c>
      <c r="AQ96">
        <v>0</v>
      </c>
      <c r="AR96" t="e">
        <f t="shared" si="118"/>
        <v>#DIV/0!</v>
      </c>
      <c r="AS96">
        <v>0</v>
      </c>
      <c r="AT96" t="s">
        <v>398</v>
      </c>
      <c r="AU96" t="s">
        <v>398</v>
      </c>
      <c r="AV96">
        <v>0</v>
      </c>
      <c r="AW96">
        <v>0</v>
      </c>
      <c r="AX96" t="e">
        <f t="shared" si="119"/>
        <v>#DIV/0!</v>
      </c>
      <c r="AY96">
        <v>0.5</v>
      </c>
      <c r="AZ96">
        <f t="shared" si="120"/>
        <v>1261.1778005572589</v>
      </c>
      <c r="BA96">
        <f t="shared" si="121"/>
        <v>1.7601741066032983</v>
      </c>
      <c r="BB96" t="e">
        <f t="shared" si="122"/>
        <v>#DIV/0!</v>
      </c>
      <c r="BC96">
        <f t="shared" si="123"/>
        <v>1.3956589672174335E-3</v>
      </c>
      <c r="BD96" t="e">
        <f t="shared" si="124"/>
        <v>#DIV/0!</v>
      </c>
      <c r="BE96" t="e">
        <f t="shared" si="125"/>
        <v>#DIV/0!</v>
      </c>
      <c r="BF96" t="s">
        <v>398</v>
      </c>
      <c r="BG96">
        <v>0</v>
      </c>
      <c r="BH96" t="e">
        <f t="shared" si="126"/>
        <v>#DIV/0!</v>
      </c>
      <c r="BI96" t="e">
        <f t="shared" si="127"/>
        <v>#DIV/0!</v>
      </c>
      <c r="BJ96" t="e">
        <f t="shared" si="128"/>
        <v>#DIV/0!</v>
      </c>
      <c r="BK96" t="e">
        <f t="shared" si="129"/>
        <v>#DIV/0!</v>
      </c>
      <c r="BL96" t="e">
        <f t="shared" si="130"/>
        <v>#DIV/0!</v>
      </c>
      <c r="BM96" t="e">
        <f t="shared" si="131"/>
        <v>#DIV/0!</v>
      </c>
      <c r="BN96" t="e">
        <f t="shared" si="132"/>
        <v>#DIV/0!</v>
      </c>
      <c r="BO96" t="e">
        <f t="shared" si="133"/>
        <v>#DIV/0!</v>
      </c>
      <c r="BP96">
        <v>19</v>
      </c>
      <c r="BQ96">
        <v>300</v>
      </c>
      <c r="BR96">
        <v>300</v>
      </c>
      <c r="BS96">
        <v>300</v>
      </c>
      <c r="BT96">
        <v>10479.200000000001</v>
      </c>
      <c r="BU96">
        <v>858.18</v>
      </c>
      <c r="BV96">
        <v>-7.3908100000000003E-3</v>
      </c>
      <c r="BW96">
        <v>-2.74</v>
      </c>
      <c r="BX96" t="s">
        <v>398</v>
      </c>
      <c r="BY96" t="s">
        <v>398</v>
      </c>
      <c r="BZ96" t="s">
        <v>398</v>
      </c>
      <c r="CA96" t="s">
        <v>398</v>
      </c>
      <c r="CB96" t="s">
        <v>398</v>
      </c>
      <c r="CC96" t="s">
        <v>398</v>
      </c>
      <c r="CD96" t="s">
        <v>398</v>
      </c>
      <c r="CE96" t="s">
        <v>398</v>
      </c>
      <c r="CF96" t="s">
        <v>398</v>
      </c>
      <c r="CG96" t="s">
        <v>398</v>
      </c>
      <c r="CH96">
        <f t="shared" si="134"/>
        <v>1499.96</v>
      </c>
      <c r="CI96">
        <f t="shared" si="135"/>
        <v>1261.1778005572589</v>
      </c>
      <c r="CJ96">
        <f t="shared" si="136"/>
        <v>0.84080762190809011</v>
      </c>
      <c r="CK96">
        <f t="shared" si="137"/>
        <v>0.16115871028261422</v>
      </c>
      <c r="CL96">
        <v>6</v>
      </c>
      <c r="CM96">
        <v>0.5</v>
      </c>
      <c r="CN96" t="s">
        <v>399</v>
      </c>
      <c r="CO96">
        <v>2</v>
      </c>
      <c r="CP96">
        <v>1657781443.5999999</v>
      </c>
      <c r="CQ96">
        <v>97.977000000000004</v>
      </c>
      <c r="CR96">
        <v>100.038</v>
      </c>
      <c r="CS96">
        <v>25.257000000000001</v>
      </c>
      <c r="CT96">
        <v>22.254200000000001</v>
      </c>
      <c r="CU96">
        <v>89.69</v>
      </c>
      <c r="CV96">
        <v>22.9663</v>
      </c>
      <c r="CW96">
        <v>600.34199999999998</v>
      </c>
      <c r="CX96">
        <v>101.161</v>
      </c>
      <c r="CY96">
        <v>0.10005</v>
      </c>
      <c r="CZ96">
        <v>27.358699999999999</v>
      </c>
      <c r="DA96">
        <v>29.0532</v>
      </c>
      <c r="DB96">
        <v>999.9</v>
      </c>
      <c r="DC96">
        <v>0</v>
      </c>
      <c r="DD96">
        <v>0</v>
      </c>
      <c r="DE96">
        <v>6007.5</v>
      </c>
      <c r="DF96">
        <v>0</v>
      </c>
      <c r="DG96">
        <v>1620.26</v>
      </c>
      <c r="DH96">
        <v>-2.10162</v>
      </c>
      <c r="DI96">
        <v>100.474</v>
      </c>
      <c r="DJ96">
        <v>102.315</v>
      </c>
      <c r="DK96">
        <v>3.00285</v>
      </c>
      <c r="DL96">
        <v>100.038</v>
      </c>
      <c r="DM96">
        <v>22.254200000000001</v>
      </c>
      <c r="DN96">
        <v>2.5550199999999998</v>
      </c>
      <c r="DO96">
        <v>2.2512500000000002</v>
      </c>
      <c r="DP96">
        <v>21.3813</v>
      </c>
      <c r="DQ96">
        <v>19.331700000000001</v>
      </c>
      <c r="DR96">
        <v>1499.96</v>
      </c>
      <c r="DS96">
        <v>0.97299100000000005</v>
      </c>
      <c r="DT96">
        <v>2.7008799999999999E-2</v>
      </c>
      <c r="DU96">
        <v>0</v>
      </c>
      <c r="DV96">
        <v>721.86</v>
      </c>
      <c r="DW96">
        <v>4.9993100000000004</v>
      </c>
      <c r="DX96">
        <v>16958.7</v>
      </c>
      <c r="DY96">
        <v>13258.8</v>
      </c>
      <c r="DZ96">
        <v>36.5</v>
      </c>
      <c r="EA96">
        <v>38.061999999999998</v>
      </c>
      <c r="EB96">
        <v>36.75</v>
      </c>
      <c r="EC96">
        <v>37.561999999999998</v>
      </c>
      <c r="ED96">
        <v>38</v>
      </c>
      <c r="EE96">
        <v>1454.58</v>
      </c>
      <c r="EF96">
        <v>40.380000000000003</v>
      </c>
      <c r="EG96">
        <v>0</v>
      </c>
      <c r="EH96">
        <v>1193</v>
      </c>
      <c r="EI96">
        <v>0</v>
      </c>
      <c r="EJ96">
        <v>722.13512000000014</v>
      </c>
      <c r="EK96">
        <v>0.97776923502129065</v>
      </c>
      <c r="EL96">
        <v>-103.5846153816792</v>
      </c>
      <c r="EM96">
        <v>17032.38</v>
      </c>
      <c r="EN96">
        <v>15</v>
      </c>
      <c r="EO96">
        <v>1657781461.5999999</v>
      </c>
      <c r="EP96" t="s">
        <v>640</v>
      </c>
      <c r="EQ96">
        <v>1657781461.5999999</v>
      </c>
      <c r="ER96">
        <v>1657780708.0999999</v>
      </c>
      <c r="ES96">
        <v>69</v>
      </c>
      <c r="ET96">
        <v>2.1999999999999999E-2</v>
      </c>
      <c r="EU96">
        <v>0.52</v>
      </c>
      <c r="EV96">
        <v>8.2870000000000008</v>
      </c>
      <c r="EW96">
        <v>2.2909999999999999</v>
      </c>
      <c r="EX96">
        <v>100</v>
      </c>
      <c r="EY96">
        <v>28</v>
      </c>
      <c r="EZ96">
        <v>0.22</v>
      </c>
      <c r="FA96">
        <v>0.24</v>
      </c>
      <c r="FB96">
        <v>-2.09892725</v>
      </c>
      <c r="FC96">
        <v>0.1224615759849982</v>
      </c>
      <c r="FD96">
        <v>4.9109008439770972E-2</v>
      </c>
      <c r="FE96">
        <v>0</v>
      </c>
      <c r="FF96">
        <v>2.9523342499999998</v>
      </c>
      <c r="FG96">
        <v>0.2257111069418283</v>
      </c>
      <c r="FH96">
        <v>2.5129620359995501E-2</v>
      </c>
      <c r="FI96">
        <v>1</v>
      </c>
      <c r="FJ96">
        <v>1</v>
      </c>
      <c r="FK96">
        <v>2</v>
      </c>
      <c r="FL96" t="s">
        <v>408</v>
      </c>
      <c r="FM96">
        <v>3.1770200000000002</v>
      </c>
      <c r="FN96">
        <v>2.7693099999999999</v>
      </c>
      <c r="FO96">
        <v>2.6647299999999999E-2</v>
      </c>
      <c r="FP96">
        <v>2.9813900000000001E-2</v>
      </c>
      <c r="FQ96">
        <v>0.117255</v>
      </c>
      <c r="FR96">
        <v>0.11475100000000001</v>
      </c>
      <c r="FS96">
        <v>30550.2</v>
      </c>
      <c r="FT96">
        <v>24009.4</v>
      </c>
      <c r="FU96">
        <v>29470.799999999999</v>
      </c>
      <c r="FV96">
        <v>24203.599999999999</v>
      </c>
      <c r="FW96">
        <v>33565.699999999997</v>
      </c>
      <c r="FX96">
        <v>31286.2</v>
      </c>
      <c r="FY96">
        <v>41807.9</v>
      </c>
      <c r="FZ96">
        <v>39498.400000000001</v>
      </c>
      <c r="GA96">
        <v>2.1594000000000002</v>
      </c>
      <c r="GB96">
        <v>1.85825</v>
      </c>
      <c r="GC96">
        <v>0.15076999999999999</v>
      </c>
      <c r="GD96">
        <v>0</v>
      </c>
      <c r="GE96">
        <v>26.590900000000001</v>
      </c>
      <c r="GF96">
        <v>999.9</v>
      </c>
      <c r="GG96">
        <v>47.9</v>
      </c>
      <c r="GH96">
        <v>35.700000000000003</v>
      </c>
      <c r="GI96">
        <v>27.800699999999999</v>
      </c>
      <c r="GJ96">
        <v>33.553899999999999</v>
      </c>
      <c r="GK96">
        <v>38.1691</v>
      </c>
      <c r="GL96">
        <v>1</v>
      </c>
      <c r="GM96">
        <v>8.0368400000000007E-2</v>
      </c>
      <c r="GN96">
        <v>1.0305800000000001</v>
      </c>
      <c r="GO96">
        <v>20.263500000000001</v>
      </c>
      <c r="GP96">
        <v>5.22403</v>
      </c>
      <c r="GQ96">
        <v>11.908099999999999</v>
      </c>
      <c r="GR96">
        <v>4.9639499999999996</v>
      </c>
      <c r="GS96">
        <v>3.2919999999999998</v>
      </c>
      <c r="GT96">
        <v>9999</v>
      </c>
      <c r="GU96">
        <v>9999</v>
      </c>
      <c r="GV96">
        <v>9999</v>
      </c>
      <c r="GW96">
        <v>999.9</v>
      </c>
      <c r="GX96">
        <v>1.87714</v>
      </c>
      <c r="GY96">
        <v>1.8754599999999999</v>
      </c>
      <c r="GZ96">
        <v>1.87408</v>
      </c>
      <c r="HA96">
        <v>1.8733200000000001</v>
      </c>
      <c r="HB96">
        <v>1.87477</v>
      </c>
      <c r="HC96">
        <v>1.8696699999999999</v>
      </c>
      <c r="HD96">
        <v>1.87392</v>
      </c>
      <c r="HE96">
        <v>1.87897</v>
      </c>
      <c r="HF96">
        <v>0</v>
      </c>
      <c r="HG96">
        <v>0</v>
      </c>
      <c r="HH96">
        <v>0</v>
      </c>
      <c r="HI96">
        <v>0</v>
      </c>
      <c r="HJ96" t="s">
        <v>402</v>
      </c>
      <c r="HK96" t="s">
        <v>403</v>
      </c>
      <c r="HL96" t="s">
        <v>404</v>
      </c>
      <c r="HM96" t="s">
        <v>405</v>
      </c>
      <c r="HN96" t="s">
        <v>405</v>
      </c>
      <c r="HO96" t="s">
        <v>404</v>
      </c>
      <c r="HP96">
        <v>0</v>
      </c>
      <c r="HQ96">
        <v>100</v>
      </c>
      <c r="HR96">
        <v>100</v>
      </c>
      <c r="HS96">
        <v>8.2870000000000008</v>
      </c>
      <c r="HT96">
        <v>2.2907000000000002</v>
      </c>
      <c r="HU96">
        <v>7.3734021502899054</v>
      </c>
      <c r="HV96">
        <v>1.0206238100444329E-2</v>
      </c>
      <c r="HW96">
        <v>-5.3534552000986537E-6</v>
      </c>
      <c r="HX96">
        <v>1.2259479288304689E-9</v>
      </c>
      <c r="HY96">
        <v>2.2907599999999988</v>
      </c>
      <c r="HZ96">
        <v>0</v>
      </c>
      <c r="IA96">
        <v>0</v>
      </c>
      <c r="IB96">
        <v>0</v>
      </c>
      <c r="IC96">
        <v>-1</v>
      </c>
      <c r="ID96">
        <v>1969</v>
      </c>
      <c r="IE96">
        <v>0</v>
      </c>
      <c r="IF96">
        <v>20</v>
      </c>
      <c r="IG96">
        <v>1.3</v>
      </c>
      <c r="IH96">
        <v>12.3</v>
      </c>
      <c r="II96">
        <v>0.36132799999999998</v>
      </c>
      <c r="IJ96">
        <v>2.49878</v>
      </c>
      <c r="IK96">
        <v>1.42578</v>
      </c>
      <c r="IL96">
        <v>2.2766099999999998</v>
      </c>
      <c r="IM96">
        <v>1.5478499999999999</v>
      </c>
      <c r="IN96">
        <v>2.2863799999999999</v>
      </c>
      <c r="IO96">
        <v>37.650399999999998</v>
      </c>
      <c r="IP96">
        <v>13.457800000000001</v>
      </c>
      <c r="IQ96">
        <v>18</v>
      </c>
      <c r="IR96">
        <v>632.61800000000005</v>
      </c>
      <c r="IS96">
        <v>422.60500000000002</v>
      </c>
      <c r="IT96">
        <v>24.999300000000002</v>
      </c>
      <c r="IU96">
        <v>28.364000000000001</v>
      </c>
      <c r="IV96">
        <v>29.9998</v>
      </c>
      <c r="IW96">
        <v>28.213699999999999</v>
      </c>
      <c r="IX96">
        <v>28.14</v>
      </c>
      <c r="IY96">
        <v>7.25556</v>
      </c>
      <c r="IZ96">
        <v>19.1266</v>
      </c>
      <c r="JA96">
        <v>53.383000000000003</v>
      </c>
      <c r="JB96">
        <v>25</v>
      </c>
      <c r="JC96">
        <v>100</v>
      </c>
      <c r="JD96">
        <v>22.424600000000002</v>
      </c>
      <c r="JE96">
        <v>97.606499999999997</v>
      </c>
      <c r="JF96">
        <v>100.482</v>
      </c>
    </row>
    <row r="97" spans="1:266" x14ac:dyDescent="0.2">
      <c r="A97">
        <v>81</v>
      </c>
      <c r="B97">
        <v>1657781537.5999999</v>
      </c>
      <c r="C97">
        <v>15026.599999904631</v>
      </c>
      <c r="D97" t="s">
        <v>641</v>
      </c>
      <c r="E97" t="s">
        <v>642</v>
      </c>
      <c r="F97" t="s">
        <v>394</v>
      </c>
      <c r="H97" t="s">
        <v>395</v>
      </c>
      <c r="I97" t="s">
        <v>396</v>
      </c>
      <c r="J97" t="s">
        <v>628</v>
      </c>
      <c r="K97">
        <v>1657781537.5999999</v>
      </c>
      <c r="L97">
        <f t="shared" si="92"/>
        <v>3.1303986052748866E-3</v>
      </c>
      <c r="M97">
        <f t="shared" si="93"/>
        <v>3.1303986052748867</v>
      </c>
      <c r="N97">
        <f t="shared" si="94"/>
        <v>-0.65260680553050454</v>
      </c>
      <c r="O97">
        <f t="shared" si="95"/>
        <v>50.506599999999999</v>
      </c>
      <c r="P97">
        <f t="shared" si="96"/>
        <v>53.798737997491209</v>
      </c>
      <c r="Q97">
        <f t="shared" si="97"/>
        <v>5.4476050282603961</v>
      </c>
      <c r="R97">
        <f t="shared" si="98"/>
        <v>5.1142465113803803</v>
      </c>
      <c r="S97">
        <f t="shared" si="99"/>
        <v>0.25096368114960499</v>
      </c>
      <c r="T97">
        <f t="shared" si="100"/>
        <v>2.1519950274415534</v>
      </c>
      <c r="U97">
        <f t="shared" si="101"/>
        <v>0.23576417186589207</v>
      </c>
      <c r="V97">
        <f t="shared" si="102"/>
        <v>0.14864144929780609</v>
      </c>
      <c r="W97">
        <f t="shared" si="103"/>
        <v>241.71348407532261</v>
      </c>
      <c r="X97">
        <f t="shared" si="104"/>
        <v>28.188887303042296</v>
      </c>
      <c r="Y97">
        <f t="shared" si="105"/>
        <v>28.188887303042296</v>
      </c>
      <c r="Z97">
        <f t="shared" si="106"/>
        <v>3.836827749713184</v>
      </c>
      <c r="AA97">
        <f t="shared" si="107"/>
        <v>69.267674727474144</v>
      </c>
      <c r="AB97">
        <f t="shared" si="108"/>
        <v>2.5346437633955903</v>
      </c>
      <c r="AC97">
        <f t="shared" si="109"/>
        <v>3.6592014577764593</v>
      </c>
      <c r="AD97">
        <f t="shared" si="110"/>
        <v>1.3021839863175937</v>
      </c>
      <c r="AE97">
        <f t="shared" si="111"/>
        <v>-138.05057849262249</v>
      </c>
      <c r="AF97">
        <f t="shared" si="112"/>
        <v>-94.182228255234691</v>
      </c>
      <c r="AG97">
        <f t="shared" si="113"/>
        <v>-9.519179776455152</v>
      </c>
      <c r="AH97">
        <f t="shared" si="114"/>
        <v>-3.8502448989731874E-2</v>
      </c>
      <c r="AI97">
        <v>0</v>
      </c>
      <c r="AJ97">
        <v>0</v>
      </c>
      <c r="AK97">
        <f t="shared" si="115"/>
        <v>1</v>
      </c>
      <c r="AL97">
        <f t="shared" si="116"/>
        <v>0</v>
      </c>
      <c r="AM97">
        <f t="shared" si="117"/>
        <v>31764.677269009822</v>
      </c>
      <c r="AN97" t="s">
        <v>398</v>
      </c>
      <c r="AO97" t="s">
        <v>398</v>
      </c>
      <c r="AP97">
        <v>0</v>
      </c>
      <c r="AQ97">
        <v>0</v>
      </c>
      <c r="AR97" t="e">
        <f t="shared" si="118"/>
        <v>#DIV/0!</v>
      </c>
      <c r="AS97">
        <v>0</v>
      </c>
      <c r="AT97" t="s">
        <v>398</v>
      </c>
      <c r="AU97" t="s">
        <v>398</v>
      </c>
      <c r="AV97">
        <v>0</v>
      </c>
      <c r="AW97">
        <v>0</v>
      </c>
      <c r="AX97" t="e">
        <f t="shared" si="119"/>
        <v>#DIV/0!</v>
      </c>
      <c r="AY97">
        <v>0.5</v>
      </c>
      <c r="AZ97">
        <f t="shared" si="120"/>
        <v>1261.0851005571621</v>
      </c>
      <c r="BA97">
        <f t="shared" si="121"/>
        <v>-0.65260680553050454</v>
      </c>
      <c r="BB97" t="e">
        <f t="shared" si="122"/>
        <v>#DIV/0!</v>
      </c>
      <c r="BC97">
        <f t="shared" si="123"/>
        <v>-5.1749624608376967E-4</v>
      </c>
      <c r="BD97" t="e">
        <f t="shared" si="124"/>
        <v>#DIV/0!</v>
      </c>
      <c r="BE97" t="e">
        <f t="shared" si="125"/>
        <v>#DIV/0!</v>
      </c>
      <c r="BF97" t="s">
        <v>398</v>
      </c>
      <c r="BG97">
        <v>0</v>
      </c>
      <c r="BH97" t="e">
        <f t="shared" si="126"/>
        <v>#DIV/0!</v>
      </c>
      <c r="BI97" t="e">
        <f t="shared" si="127"/>
        <v>#DIV/0!</v>
      </c>
      <c r="BJ97" t="e">
        <f t="shared" si="128"/>
        <v>#DIV/0!</v>
      </c>
      <c r="BK97" t="e">
        <f t="shared" si="129"/>
        <v>#DIV/0!</v>
      </c>
      <c r="BL97" t="e">
        <f t="shared" si="130"/>
        <v>#DIV/0!</v>
      </c>
      <c r="BM97" t="e">
        <f t="shared" si="131"/>
        <v>#DIV/0!</v>
      </c>
      <c r="BN97" t="e">
        <f t="shared" si="132"/>
        <v>#DIV/0!</v>
      </c>
      <c r="BO97" t="e">
        <f t="shared" si="133"/>
        <v>#DIV/0!</v>
      </c>
      <c r="BP97">
        <v>19</v>
      </c>
      <c r="BQ97">
        <v>300</v>
      </c>
      <c r="BR97">
        <v>300</v>
      </c>
      <c r="BS97">
        <v>300</v>
      </c>
      <c r="BT97">
        <v>10479.200000000001</v>
      </c>
      <c r="BU97">
        <v>858.18</v>
      </c>
      <c r="BV97">
        <v>-7.3908100000000003E-3</v>
      </c>
      <c r="BW97">
        <v>-2.74</v>
      </c>
      <c r="BX97" t="s">
        <v>398</v>
      </c>
      <c r="BY97" t="s">
        <v>398</v>
      </c>
      <c r="BZ97" t="s">
        <v>398</v>
      </c>
      <c r="CA97" t="s">
        <v>398</v>
      </c>
      <c r="CB97" t="s">
        <v>398</v>
      </c>
      <c r="CC97" t="s">
        <v>398</v>
      </c>
      <c r="CD97" t="s">
        <v>398</v>
      </c>
      <c r="CE97" t="s">
        <v>398</v>
      </c>
      <c r="CF97" t="s">
        <v>398</v>
      </c>
      <c r="CG97" t="s">
        <v>398</v>
      </c>
      <c r="CH97">
        <f t="shared" si="134"/>
        <v>1499.85</v>
      </c>
      <c r="CI97">
        <f t="shared" si="135"/>
        <v>1261.0851005571621</v>
      </c>
      <c r="CJ97">
        <f t="shared" si="136"/>
        <v>0.84080748111955339</v>
      </c>
      <c r="CK97">
        <f t="shared" si="137"/>
        <v>0.16115843856073783</v>
      </c>
      <c r="CL97">
        <v>6</v>
      </c>
      <c r="CM97">
        <v>0.5</v>
      </c>
      <c r="CN97" t="s">
        <v>399</v>
      </c>
      <c r="CO97">
        <v>2</v>
      </c>
      <c r="CP97">
        <v>1657781537.5999999</v>
      </c>
      <c r="CQ97">
        <v>50.506599999999999</v>
      </c>
      <c r="CR97">
        <v>50.012300000000003</v>
      </c>
      <c r="CS97">
        <v>25.031300000000002</v>
      </c>
      <c r="CT97">
        <v>21.980499999999999</v>
      </c>
      <c r="CU97">
        <v>42.342599999999997</v>
      </c>
      <c r="CV97">
        <v>22.740600000000001</v>
      </c>
      <c r="CW97">
        <v>600.24400000000003</v>
      </c>
      <c r="CX97">
        <v>101.15900000000001</v>
      </c>
      <c r="CY97">
        <v>9.9974300000000002E-2</v>
      </c>
      <c r="CZ97">
        <v>27.377099999999999</v>
      </c>
      <c r="DA97">
        <v>29.0139</v>
      </c>
      <c r="DB97">
        <v>999.9</v>
      </c>
      <c r="DC97">
        <v>0</v>
      </c>
      <c r="DD97">
        <v>0</v>
      </c>
      <c r="DE97">
        <v>6018.75</v>
      </c>
      <c r="DF97">
        <v>0</v>
      </c>
      <c r="DG97">
        <v>1613.23</v>
      </c>
      <c r="DH97">
        <v>0.14829600000000001</v>
      </c>
      <c r="DI97">
        <v>51.448500000000003</v>
      </c>
      <c r="DJ97">
        <v>51.136299999999999</v>
      </c>
      <c r="DK97">
        <v>3.0508600000000001</v>
      </c>
      <c r="DL97">
        <v>50.012300000000003</v>
      </c>
      <c r="DM97">
        <v>21.980499999999999</v>
      </c>
      <c r="DN97">
        <v>2.53213</v>
      </c>
      <c r="DO97">
        <v>2.2235100000000001</v>
      </c>
      <c r="DP97">
        <v>21.234500000000001</v>
      </c>
      <c r="DQ97">
        <v>19.1327</v>
      </c>
      <c r="DR97">
        <v>1499.85</v>
      </c>
      <c r="DS97">
        <v>0.97299100000000005</v>
      </c>
      <c r="DT97">
        <v>2.7008899999999999E-2</v>
      </c>
      <c r="DU97">
        <v>0</v>
      </c>
      <c r="DV97">
        <v>727.00599999999997</v>
      </c>
      <c r="DW97">
        <v>4.9993100000000004</v>
      </c>
      <c r="DX97">
        <v>17146.3</v>
      </c>
      <c r="DY97">
        <v>13257.9</v>
      </c>
      <c r="DZ97">
        <v>37.436999999999998</v>
      </c>
      <c r="EA97">
        <v>39.625</v>
      </c>
      <c r="EB97">
        <v>37.875</v>
      </c>
      <c r="EC97">
        <v>39.125</v>
      </c>
      <c r="ED97">
        <v>39.311999999999998</v>
      </c>
      <c r="EE97">
        <v>1454.48</v>
      </c>
      <c r="EF97">
        <v>40.369999999999997</v>
      </c>
      <c r="EG97">
        <v>0</v>
      </c>
      <c r="EH97">
        <v>1287.2000000476839</v>
      </c>
      <c r="EI97">
        <v>0</v>
      </c>
      <c r="EJ97">
        <v>727.0145769230769</v>
      </c>
      <c r="EK97">
        <v>-1.225538454745464</v>
      </c>
      <c r="EL97">
        <v>-1810.7008543638731</v>
      </c>
      <c r="EM97">
        <v>17150.307692307691</v>
      </c>
      <c r="EN97">
        <v>15</v>
      </c>
      <c r="EO97">
        <v>1657781556.0999999</v>
      </c>
      <c r="EP97" t="s">
        <v>643</v>
      </c>
      <c r="EQ97">
        <v>1657781556.0999999</v>
      </c>
      <c r="ER97">
        <v>1657780708.0999999</v>
      </c>
      <c r="ES97">
        <v>70</v>
      </c>
      <c r="ET97">
        <v>0.35099999999999998</v>
      </c>
      <c r="EU97">
        <v>0.52</v>
      </c>
      <c r="EV97">
        <v>8.1639999999999997</v>
      </c>
      <c r="EW97">
        <v>2.2909999999999999</v>
      </c>
      <c r="EX97">
        <v>50</v>
      </c>
      <c r="EY97">
        <v>28</v>
      </c>
      <c r="EZ97">
        <v>0.4</v>
      </c>
      <c r="FA97">
        <v>0.24</v>
      </c>
      <c r="FB97">
        <v>0.14640482499999999</v>
      </c>
      <c r="FC97">
        <v>-4.5992994371482757E-2</v>
      </c>
      <c r="FD97">
        <v>2.1272800905014249E-2</v>
      </c>
      <c r="FE97">
        <v>1</v>
      </c>
      <c r="FF97">
        <v>3.0855232500000001</v>
      </c>
      <c r="FG97">
        <v>-5.9723189493435892E-2</v>
      </c>
      <c r="FH97">
        <v>2.0484632946125719E-2</v>
      </c>
      <c r="FI97">
        <v>1</v>
      </c>
      <c r="FJ97">
        <v>2</v>
      </c>
      <c r="FK97">
        <v>2</v>
      </c>
      <c r="FL97" t="s">
        <v>401</v>
      </c>
      <c r="FM97">
        <v>3.1768800000000001</v>
      </c>
      <c r="FN97">
        <v>2.7692899999999998</v>
      </c>
      <c r="FO97">
        <v>1.2656300000000001E-2</v>
      </c>
      <c r="FP97">
        <v>1.5035099999999999E-2</v>
      </c>
      <c r="FQ97">
        <v>0.116454</v>
      </c>
      <c r="FR97">
        <v>0.113776</v>
      </c>
      <c r="FS97">
        <v>30993.5</v>
      </c>
      <c r="FT97">
        <v>24377.9</v>
      </c>
      <c r="FU97">
        <v>29474.5</v>
      </c>
      <c r="FV97">
        <v>24206.2</v>
      </c>
      <c r="FW97">
        <v>33598.9</v>
      </c>
      <c r="FX97">
        <v>31323.8</v>
      </c>
      <c r="FY97">
        <v>41811.300000000003</v>
      </c>
      <c r="FZ97">
        <v>39502.699999999997</v>
      </c>
      <c r="GA97">
        <v>2.15998</v>
      </c>
      <c r="GB97">
        <v>1.8585499999999999</v>
      </c>
      <c r="GC97">
        <v>0.14241799999999999</v>
      </c>
      <c r="GD97">
        <v>0</v>
      </c>
      <c r="GE97">
        <v>26.688099999999999</v>
      </c>
      <c r="GF97">
        <v>999.9</v>
      </c>
      <c r="GG97">
        <v>47.3</v>
      </c>
      <c r="GH97">
        <v>35.799999999999997</v>
      </c>
      <c r="GI97">
        <v>27.604099999999999</v>
      </c>
      <c r="GJ97">
        <v>33.673900000000003</v>
      </c>
      <c r="GK97">
        <v>38.75</v>
      </c>
      <c r="GL97">
        <v>1</v>
      </c>
      <c r="GM97">
        <v>7.5546199999999994E-2</v>
      </c>
      <c r="GN97">
        <v>1.0058400000000001</v>
      </c>
      <c r="GO97">
        <v>20.265599999999999</v>
      </c>
      <c r="GP97">
        <v>5.22553</v>
      </c>
      <c r="GQ97">
        <v>11.908099999999999</v>
      </c>
      <c r="GR97">
        <v>4.9637000000000002</v>
      </c>
      <c r="GS97">
        <v>3.2919200000000002</v>
      </c>
      <c r="GT97">
        <v>9999</v>
      </c>
      <c r="GU97">
        <v>9999</v>
      </c>
      <c r="GV97">
        <v>9999</v>
      </c>
      <c r="GW97">
        <v>999.9</v>
      </c>
      <c r="GX97">
        <v>1.87714</v>
      </c>
      <c r="GY97">
        <v>1.8754599999999999</v>
      </c>
      <c r="GZ97">
        <v>1.8741000000000001</v>
      </c>
      <c r="HA97">
        <v>1.8733200000000001</v>
      </c>
      <c r="HB97">
        <v>1.8747499999999999</v>
      </c>
      <c r="HC97">
        <v>1.86971</v>
      </c>
      <c r="HD97">
        <v>1.8739300000000001</v>
      </c>
      <c r="HE97">
        <v>1.87897</v>
      </c>
      <c r="HF97">
        <v>0</v>
      </c>
      <c r="HG97">
        <v>0</v>
      </c>
      <c r="HH97">
        <v>0</v>
      </c>
      <c r="HI97">
        <v>0</v>
      </c>
      <c r="HJ97" t="s">
        <v>402</v>
      </c>
      <c r="HK97" t="s">
        <v>403</v>
      </c>
      <c r="HL97" t="s">
        <v>404</v>
      </c>
      <c r="HM97" t="s">
        <v>405</v>
      </c>
      <c r="HN97" t="s">
        <v>405</v>
      </c>
      <c r="HO97" t="s">
        <v>404</v>
      </c>
      <c r="HP97">
        <v>0</v>
      </c>
      <c r="HQ97">
        <v>100</v>
      </c>
      <c r="HR97">
        <v>100</v>
      </c>
      <c r="HS97">
        <v>8.1639999999999997</v>
      </c>
      <c r="HT97">
        <v>2.2907000000000002</v>
      </c>
      <c r="HU97">
        <v>7.3953960124367741</v>
      </c>
      <c r="HV97">
        <v>1.0206238100444329E-2</v>
      </c>
      <c r="HW97">
        <v>-5.3534552000986537E-6</v>
      </c>
      <c r="HX97">
        <v>1.2259479288304689E-9</v>
      </c>
      <c r="HY97">
        <v>2.2907599999999988</v>
      </c>
      <c r="HZ97">
        <v>0</v>
      </c>
      <c r="IA97">
        <v>0</v>
      </c>
      <c r="IB97">
        <v>0</v>
      </c>
      <c r="IC97">
        <v>-1</v>
      </c>
      <c r="ID97">
        <v>1969</v>
      </c>
      <c r="IE97">
        <v>0</v>
      </c>
      <c r="IF97">
        <v>20</v>
      </c>
      <c r="IG97">
        <v>1.3</v>
      </c>
      <c r="IH97">
        <v>13.8</v>
      </c>
      <c r="II97">
        <v>0.244141</v>
      </c>
      <c r="IJ97">
        <v>2.52319</v>
      </c>
      <c r="IK97">
        <v>1.42578</v>
      </c>
      <c r="IL97">
        <v>2.2766099999999998</v>
      </c>
      <c r="IM97">
        <v>1.5478499999999999</v>
      </c>
      <c r="IN97">
        <v>2.3278799999999999</v>
      </c>
      <c r="IO97">
        <v>37.674500000000002</v>
      </c>
      <c r="IP97">
        <v>13.4491</v>
      </c>
      <c r="IQ97">
        <v>18</v>
      </c>
      <c r="IR97">
        <v>632.66200000000003</v>
      </c>
      <c r="IS97">
        <v>422.52800000000002</v>
      </c>
      <c r="IT97">
        <v>25.000800000000002</v>
      </c>
      <c r="IU97">
        <v>28.3078</v>
      </c>
      <c r="IV97">
        <v>29.9998</v>
      </c>
      <c r="IW97">
        <v>28.177299999999999</v>
      </c>
      <c r="IX97">
        <v>28.105799999999999</v>
      </c>
      <c r="IY97">
        <v>4.9181800000000004</v>
      </c>
      <c r="IZ97">
        <v>19.770499999999998</v>
      </c>
      <c r="JA97">
        <v>53.144799999999996</v>
      </c>
      <c r="JB97">
        <v>25</v>
      </c>
      <c r="JC97">
        <v>50</v>
      </c>
      <c r="JD97">
        <v>22.039100000000001</v>
      </c>
      <c r="JE97">
        <v>97.616200000000006</v>
      </c>
      <c r="JF97">
        <v>100.49299999999999</v>
      </c>
    </row>
    <row r="98" spans="1:266" x14ac:dyDescent="0.2">
      <c r="A98">
        <v>82</v>
      </c>
      <c r="B98">
        <v>1657781632.0999999</v>
      </c>
      <c r="C98">
        <v>15121.099999904631</v>
      </c>
      <c r="D98" t="s">
        <v>644</v>
      </c>
      <c r="E98" t="s">
        <v>645</v>
      </c>
      <c r="F98" t="s">
        <v>394</v>
      </c>
      <c r="H98" t="s">
        <v>395</v>
      </c>
      <c r="I98" t="s">
        <v>396</v>
      </c>
      <c r="J98" t="s">
        <v>628</v>
      </c>
      <c r="K98">
        <v>1657781632.0999999</v>
      </c>
      <c r="L98">
        <f t="shared" si="92"/>
        <v>3.0627706248135397E-3</v>
      </c>
      <c r="M98">
        <f t="shared" si="93"/>
        <v>3.0627706248135396</v>
      </c>
      <c r="N98">
        <f t="shared" si="94"/>
        <v>-3.1386618000989803</v>
      </c>
      <c r="O98">
        <f t="shared" si="95"/>
        <v>6.4690999999999992</v>
      </c>
      <c r="P98">
        <f t="shared" si="96"/>
        <v>27.757229818947639</v>
      </c>
      <c r="Q98">
        <f t="shared" si="97"/>
        <v>2.8107812791446785</v>
      </c>
      <c r="R98">
        <f t="shared" si="98"/>
        <v>0.65508068678029985</v>
      </c>
      <c r="S98">
        <f t="shared" si="99"/>
        <v>0.2444542760713426</v>
      </c>
      <c r="T98">
        <f t="shared" si="100"/>
        <v>2.1499422347171149</v>
      </c>
      <c r="U98">
        <f t="shared" si="101"/>
        <v>0.22999575078645665</v>
      </c>
      <c r="V98">
        <f t="shared" si="102"/>
        <v>0.14497506956058295</v>
      </c>
      <c r="W98">
        <f t="shared" si="103"/>
        <v>241.72349807473969</v>
      </c>
      <c r="X98">
        <f t="shared" si="104"/>
        <v>28.460056389585315</v>
      </c>
      <c r="Y98">
        <f t="shared" si="105"/>
        <v>28.460056389585315</v>
      </c>
      <c r="Z98">
        <f t="shared" si="106"/>
        <v>3.8978147564156562</v>
      </c>
      <c r="AA98">
        <f t="shared" si="107"/>
        <v>69.832617203585386</v>
      </c>
      <c r="AB98">
        <f t="shared" si="108"/>
        <v>2.5925462971692999</v>
      </c>
      <c r="AC98">
        <f t="shared" si="109"/>
        <v>3.7125148691064549</v>
      </c>
      <c r="AD98">
        <f t="shared" si="110"/>
        <v>1.3052684592463564</v>
      </c>
      <c r="AE98">
        <f t="shared" si="111"/>
        <v>-135.06818455427711</v>
      </c>
      <c r="AF98">
        <f t="shared" si="112"/>
        <v>-96.87058897435287</v>
      </c>
      <c r="AG98">
        <f t="shared" si="113"/>
        <v>-9.8256035412985749</v>
      </c>
      <c r="AH98">
        <f t="shared" si="114"/>
        <v>-4.0878995188847966E-2</v>
      </c>
      <c r="AI98">
        <v>0</v>
      </c>
      <c r="AJ98">
        <v>0</v>
      </c>
      <c r="AK98">
        <f t="shared" si="115"/>
        <v>1</v>
      </c>
      <c r="AL98">
        <f t="shared" si="116"/>
        <v>0</v>
      </c>
      <c r="AM98">
        <f t="shared" si="117"/>
        <v>31685.729065211381</v>
      </c>
      <c r="AN98" t="s">
        <v>398</v>
      </c>
      <c r="AO98" t="s">
        <v>398</v>
      </c>
      <c r="AP98">
        <v>0</v>
      </c>
      <c r="AQ98">
        <v>0</v>
      </c>
      <c r="AR98" t="e">
        <f t="shared" si="118"/>
        <v>#DIV/0!</v>
      </c>
      <c r="AS98">
        <v>0</v>
      </c>
      <c r="AT98" t="s">
        <v>398</v>
      </c>
      <c r="AU98" t="s">
        <v>398</v>
      </c>
      <c r="AV98">
        <v>0</v>
      </c>
      <c r="AW98">
        <v>0</v>
      </c>
      <c r="AX98" t="e">
        <f t="shared" si="119"/>
        <v>#DIV/0!</v>
      </c>
      <c r="AY98">
        <v>0.5</v>
      </c>
      <c r="AZ98">
        <f t="shared" si="120"/>
        <v>1261.1433005568599</v>
      </c>
      <c r="BA98">
        <f t="shared" si="121"/>
        <v>-3.1386618000989803</v>
      </c>
      <c r="BB98" t="e">
        <f t="shared" si="122"/>
        <v>#DIV/0!</v>
      </c>
      <c r="BC98">
        <f t="shared" si="123"/>
        <v>-2.4887431893846632E-3</v>
      </c>
      <c r="BD98" t="e">
        <f t="shared" si="124"/>
        <v>#DIV/0!</v>
      </c>
      <c r="BE98" t="e">
        <f t="shared" si="125"/>
        <v>#DIV/0!</v>
      </c>
      <c r="BF98" t="s">
        <v>398</v>
      </c>
      <c r="BG98">
        <v>0</v>
      </c>
      <c r="BH98" t="e">
        <f t="shared" si="126"/>
        <v>#DIV/0!</v>
      </c>
      <c r="BI98" t="e">
        <f t="shared" si="127"/>
        <v>#DIV/0!</v>
      </c>
      <c r="BJ98" t="e">
        <f t="shared" si="128"/>
        <v>#DIV/0!</v>
      </c>
      <c r="BK98" t="e">
        <f t="shared" si="129"/>
        <v>#DIV/0!</v>
      </c>
      <c r="BL98" t="e">
        <f t="shared" si="130"/>
        <v>#DIV/0!</v>
      </c>
      <c r="BM98" t="e">
        <f t="shared" si="131"/>
        <v>#DIV/0!</v>
      </c>
      <c r="BN98" t="e">
        <f t="shared" si="132"/>
        <v>#DIV/0!</v>
      </c>
      <c r="BO98" t="e">
        <f t="shared" si="133"/>
        <v>#DIV/0!</v>
      </c>
      <c r="BP98">
        <v>19</v>
      </c>
      <c r="BQ98">
        <v>300</v>
      </c>
      <c r="BR98">
        <v>300</v>
      </c>
      <c r="BS98">
        <v>300</v>
      </c>
      <c r="BT98">
        <v>10479.200000000001</v>
      </c>
      <c r="BU98">
        <v>858.18</v>
      </c>
      <c r="BV98">
        <v>-7.3908100000000003E-3</v>
      </c>
      <c r="BW98">
        <v>-2.74</v>
      </c>
      <c r="BX98" t="s">
        <v>398</v>
      </c>
      <c r="BY98" t="s">
        <v>398</v>
      </c>
      <c r="BZ98" t="s">
        <v>398</v>
      </c>
      <c r="CA98" t="s">
        <v>398</v>
      </c>
      <c r="CB98" t="s">
        <v>398</v>
      </c>
      <c r="CC98" t="s">
        <v>398</v>
      </c>
      <c r="CD98" t="s">
        <v>398</v>
      </c>
      <c r="CE98" t="s">
        <v>398</v>
      </c>
      <c r="CF98" t="s">
        <v>398</v>
      </c>
      <c r="CG98" t="s">
        <v>398</v>
      </c>
      <c r="CH98">
        <f t="shared" si="134"/>
        <v>1499.92</v>
      </c>
      <c r="CI98">
        <f t="shared" si="135"/>
        <v>1261.1433005568599</v>
      </c>
      <c r="CJ98">
        <f t="shared" si="136"/>
        <v>0.84080704341355528</v>
      </c>
      <c r="CK98">
        <f t="shared" si="137"/>
        <v>0.16115759378816183</v>
      </c>
      <c r="CL98">
        <v>6</v>
      </c>
      <c r="CM98">
        <v>0.5</v>
      </c>
      <c r="CN98" t="s">
        <v>399</v>
      </c>
      <c r="CO98">
        <v>2</v>
      </c>
      <c r="CP98">
        <v>1657781632.0999999</v>
      </c>
      <c r="CQ98">
        <v>6.4690999999999992</v>
      </c>
      <c r="CR98">
        <v>3.3516699999999999</v>
      </c>
      <c r="CS98">
        <v>25.6021</v>
      </c>
      <c r="CT98">
        <v>22.6191</v>
      </c>
      <c r="CU98">
        <v>-1.9198999999999999</v>
      </c>
      <c r="CV98">
        <v>23.311399999999999</v>
      </c>
      <c r="CW98">
        <v>600.27300000000002</v>
      </c>
      <c r="CX98">
        <v>101.163</v>
      </c>
      <c r="CY98">
        <v>0.100033</v>
      </c>
      <c r="CZ98">
        <v>27.624300000000002</v>
      </c>
      <c r="DA98">
        <v>29.2056</v>
      </c>
      <c r="DB98">
        <v>999.9</v>
      </c>
      <c r="DC98">
        <v>0</v>
      </c>
      <c r="DD98">
        <v>0</v>
      </c>
      <c r="DE98">
        <v>6009.38</v>
      </c>
      <c r="DF98">
        <v>0</v>
      </c>
      <c r="DG98">
        <v>1607.24</v>
      </c>
      <c r="DH98">
        <v>2.4552200000000002</v>
      </c>
      <c r="DI98">
        <v>5.9594699999999996</v>
      </c>
      <c r="DJ98">
        <v>3.4292400000000001</v>
      </c>
      <c r="DK98">
        <v>2.9830999999999999</v>
      </c>
      <c r="DL98">
        <v>3.3516699999999999</v>
      </c>
      <c r="DM98">
        <v>22.6191</v>
      </c>
      <c r="DN98">
        <v>2.5899899999999998</v>
      </c>
      <c r="DO98">
        <v>2.2882099999999999</v>
      </c>
      <c r="DP98">
        <v>21.603300000000001</v>
      </c>
      <c r="DQ98">
        <v>19.593599999999999</v>
      </c>
      <c r="DR98">
        <v>1499.92</v>
      </c>
      <c r="DS98">
        <v>0.97300600000000004</v>
      </c>
      <c r="DT98">
        <v>2.69936E-2</v>
      </c>
      <c r="DU98">
        <v>0</v>
      </c>
      <c r="DV98">
        <v>729.26300000000003</v>
      </c>
      <c r="DW98">
        <v>4.9993100000000004</v>
      </c>
      <c r="DX98">
        <v>17409</v>
      </c>
      <c r="DY98">
        <v>13258.5</v>
      </c>
      <c r="DZ98">
        <v>39.186999999999998</v>
      </c>
      <c r="EA98">
        <v>41.5</v>
      </c>
      <c r="EB98">
        <v>39.561999999999998</v>
      </c>
      <c r="EC98">
        <v>41.625</v>
      </c>
      <c r="ED98">
        <v>41</v>
      </c>
      <c r="EE98">
        <v>1454.57</v>
      </c>
      <c r="EF98">
        <v>40.35</v>
      </c>
      <c r="EG98">
        <v>0</v>
      </c>
      <c r="EH98">
        <v>1381.400000095367</v>
      </c>
      <c r="EI98">
        <v>0</v>
      </c>
      <c r="EJ98">
        <v>728.96480000000008</v>
      </c>
      <c r="EK98">
        <v>-5.0307669667550688E-2</v>
      </c>
      <c r="EL98">
        <v>405.49230922464562</v>
      </c>
      <c r="EM98">
        <v>17219.867999999999</v>
      </c>
      <c r="EN98">
        <v>15</v>
      </c>
      <c r="EO98">
        <v>1657781659.0999999</v>
      </c>
      <c r="EP98" t="s">
        <v>646</v>
      </c>
      <c r="EQ98">
        <v>1657781659.0999999</v>
      </c>
      <c r="ER98">
        <v>1657780708.0999999</v>
      </c>
      <c r="ES98">
        <v>71</v>
      </c>
      <c r="ET98">
        <v>0.69299999999999995</v>
      </c>
      <c r="EU98">
        <v>0.52</v>
      </c>
      <c r="EV98">
        <v>8.3889999999999993</v>
      </c>
      <c r="EW98">
        <v>2.2909999999999999</v>
      </c>
      <c r="EX98">
        <v>3</v>
      </c>
      <c r="EY98">
        <v>28</v>
      </c>
      <c r="EZ98">
        <v>0.28000000000000003</v>
      </c>
      <c r="FA98">
        <v>0.24</v>
      </c>
      <c r="FB98">
        <v>2.4426675000000002</v>
      </c>
      <c r="FC98">
        <v>-0.1179960225140838</v>
      </c>
      <c r="FD98">
        <v>1.522002131240293E-2</v>
      </c>
      <c r="FE98">
        <v>0</v>
      </c>
      <c r="FF98">
        <v>2.9669759999999998</v>
      </c>
      <c r="FG98">
        <v>4.4727354596616489E-2</v>
      </c>
      <c r="FH98">
        <v>4.5597674282796758E-3</v>
      </c>
      <c r="FI98">
        <v>1</v>
      </c>
      <c r="FJ98">
        <v>1</v>
      </c>
      <c r="FK98">
        <v>2</v>
      </c>
      <c r="FL98" t="s">
        <v>408</v>
      </c>
      <c r="FM98">
        <v>3.1769599999999998</v>
      </c>
      <c r="FN98">
        <v>2.7692999999999999</v>
      </c>
      <c r="FO98">
        <v>-5.7055599999999995E-4</v>
      </c>
      <c r="FP98">
        <v>1.0033399999999999E-3</v>
      </c>
      <c r="FQ98">
        <v>0.118494</v>
      </c>
      <c r="FR98">
        <v>0.11605699999999999</v>
      </c>
      <c r="FS98">
        <v>31405</v>
      </c>
      <c r="FT98">
        <v>24722.1</v>
      </c>
      <c r="FU98">
        <v>29471.1</v>
      </c>
      <c r="FV98">
        <v>24203.3</v>
      </c>
      <c r="FW98">
        <v>33514.699999999997</v>
      </c>
      <c r="FX98">
        <v>31238</v>
      </c>
      <c r="FY98">
        <v>41805.800000000003</v>
      </c>
      <c r="FZ98">
        <v>39498.1</v>
      </c>
      <c r="GA98">
        <v>2.15985</v>
      </c>
      <c r="GB98">
        <v>1.85903</v>
      </c>
      <c r="GC98">
        <v>0.133965</v>
      </c>
      <c r="GD98">
        <v>0</v>
      </c>
      <c r="GE98">
        <v>27.018699999999999</v>
      </c>
      <c r="GF98">
        <v>999.9</v>
      </c>
      <c r="GG98">
        <v>47</v>
      </c>
      <c r="GH98">
        <v>35.799999999999997</v>
      </c>
      <c r="GI98">
        <v>27.428799999999999</v>
      </c>
      <c r="GJ98">
        <v>33.703899999999997</v>
      </c>
      <c r="GK98">
        <v>38.225200000000001</v>
      </c>
      <c r="GL98">
        <v>1</v>
      </c>
      <c r="GM98">
        <v>7.8158000000000005E-2</v>
      </c>
      <c r="GN98">
        <v>1.1085700000000001</v>
      </c>
      <c r="GO98">
        <v>20.264600000000002</v>
      </c>
      <c r="GP98">
        <v>5.2271700000000001</v>
      </c>
      <c r="GQ98">
        <v>11.908099999999999</v>
      </c>
      <c r="GR98">
        <v>4.9640500000000003</v>
      </c>
      <c r="GS98">
        <v>3.2919999999999998</v>
      </c>
      <c r="GT98">
        <v>9999</v>
      </c>
      <c r="GU98">
        <v>9999</v>
      </c>
      <c r="GV98">
        <v>9999</v>
      </c>
      <c r="GW98">
        <v>999.9</v>
      </c>
      <c r="GX98">
        <v>1.87714</v>
      </c>
      <c r="GY98">
        <v>1.8754599999999999</v>
      </c>
      <c r="GZ98">
        <v>1.87408</v>
      </c>
      <c r="HA98">
        <v>1.8733200000000001</v>
      </c>
      <c r="HB98">
        <v>1.87483</v>
      </c>
      <c r="HC98">
        <v>1.86975</v>
      </c>
      <c r="HD98">
        <v>1.8739300000000001</v>
      </c>
      <c r="HE98">
        <v>1.8790100000000001</v>
      </c>
      <c r="HF98">
        <v>0</v>
      </c>
      <c r="HG98">
        <v>0</v>
      </c>
      <c r="HH98">
        <v>0</v>
      </c>
      <c r="HI98">
        <v>0</v>
      </c>
      <c r="HJ98" t="s">
        <v>402</v>
      </c>
      <c r="HK98" t="s">
        <v>403</v>
      </c>
      <c r="HL98" t="s">
        <v>404</v>
      </c>
      <c r="HM98" t="s">
        <v>405</v>
      </c>
      <c r="HN98" t="s">
        <v>405</v>
      </c>
      <c r="HO98" t="s">
        <v>404</v>
      </c>
      <c r="HP98">
        <v>0</v>
      </c>
      <c r="HQ98">
        <v>100</v>
      </c>
      <c r="HR98">
        <v>100</v>
      </c>
      <c r="HS98">
        <v>8.3889999999999993</v>
      </c>
      <c r="HT98">
        <v>2.2907000000000002</v>
      </c>
      <c r="HU98">
        <v>7.7464012639120812</v>
      </c>
      <c r="HV98">
        <v>1.0206238100444329E-2</v>
      </c>
      <c r="HW98">
        <v>-5.3534552000986537E-6</v>
      </c>
      <c r="HX98">
        <v>1.2259479288304689E-9</v>
      </c>
      <c r="HY98">
        <v>2.2907599999999988</v>
      </c>
      <c r="HZ98">
        <v>0</v>
      </c>
      <c r="IA98">
        <v>0</v>
      </c>
      <c r="IB98">
        <v>0</v>
      </c>
      <c r="IC98">
        <v>-1</v>
      </c>
      <c r="ID98">
        <v>1969</v>
      </c>
      <c r="IE98">
        <v>0</v>
      </c>
      <c r="IF98">
        <v>20</v>
      </c>
      <c r="IG98">
        <v>1.3</v>
      </c>
      <c r="IH98">
        <v>15.4</v>
      </c>
      <c r="II98">
        <v>3.1738299999999997E-2</v>
      </c>
      <c r="IJ98">
        <v>4.99756</v>
      </c>
      <c r="IK98">
        <v>1.42578</v>
      </c>
      <c r="IL98">
        <v>2.2753899999999998</v>
      </c>
      <c r="IM98">
        <v>1.5478499999999999</v>
      </c>
      <c r="IN98">
        <v>2.2656200000000002</v>
      </c>
      <c r="IO98">
        <v>37.722799999999999</v>
      </c>
      <c r="IP98">
        <v>13.414099999999999</v>
      </c>
      <c r="IQ98">
        <v>18</v>
      </c>
      <c r="IR98">
        <v>632.70500000000004</v>
      </c>
      <c r="IS98">
        <v>422.94400000000002</v>
      </c>
      <c r="IT98">
        <v>25.000900000000001</v>
      </c>
      <c r="IU98">
        <v>28.320900000000002</v>
      </c>
      <c r="IV98">
        <v>30.000499999999999</v>
      </c>
      <c r="IW98">
        <v>28.190300000000001</v>
      </c>
      <c r="IX98">
        <v>28.126000000000001</v>
      </c>
      <c r="IY98">
        <v>0</v>
      </c>
      <c r="IZ98">
        <v>17.1951</v>
      </c>
      <c r="JA98">
        <v>53.148200000000003</v>
      </c>
      <c r="JB98">
        <v>25</v>
      </c>
      <c r="JC98">
        <v>0</v>
      </c>
      <c r="JD98">
        <v>22.494700000000002</v>
      </c>
      <c r="JE98">
        <v>97.603999999999999</v>
      </c>
      <c r="JF98">
        <v>100.48099999999999</v>
      </c>
    </row>
    <row r="99" spans="1:266" x14ac:dyDescent="0.2">
      <c r="A99">
        <v>83</v>
      </c>
      <c r="B99">
        <v>1657781735.0999999</v>
      </c>
      <c r="C99">
        <v>15224.099999904631</v>
      </c>
      <c r="D99" t="s">
        <v>647</v>
      </c>
      <c r="E99" t="s">
        <v>648</v>
      </c>
      <c r="F99" t="s">
        <v>394</v>
      </c>
      <c r="H99" t="s">
        <v>395</v>
      </c>
      <c r="I99" t="s">
        <v>396</v>
      </c>
      <c r="J99" t="s">
        <v>628</v>
      </c>
      <c r="K99">
        <v>1657781735.0999999</v>
      </c>
      <c r="L99">
        <f t="shared" si="92"/>
        <v>3.1440186467338424E-3</v>
      </c>
      <c r="M99">
        <f t="shared" si="93"/>
        <v>3.1440186467338425</v>
      </c>
      <c r="N99">
        <f t="shared" si="94"/>
        <v>14.955353300274204</v>
      </c>
      <c r="O99">
        <f t="shared" si="95"/>
        <v>383.93099999999998</v>
      </c>
      <c r="P99">
        <f t="shared" si="96"/>
        <v>279.76892698435461</v>
      </c>
      <c r="Q99">
        <f t="shared" si="97"/>
        <v>28.330257639352318</v>
      </c>
      <c r="R99">
        <f t="shared" si="98"/>
        <v>38.878027888859997</v>
      </c>
      <c r="S99">
        <f t="shared" si="99"/>
        <v>0.25981804244310541</v>
      </c>
      <c r="T99">
        <f t="shared" si="100"/>
        <v>2.1496589183837385</v>
      </c>
      <c r="U99">
        <f t="shared" si="101"/>
        <v>0.24354787831399066</v>
      </c>
      <c r="V99">
        <f t="shared" si="102"/>
        <v>0.15359425278535421</v>
      </c>
      <c r="W99">
        <f t="shared" si="103"/>
        <v>241.76180207456778</v>
      </c>
      <c r="X99">
        <f t="shared" si="104"/>
        <v>28.339844894347145</v>
      </c>
      <c r="Y99">
        <f t="shared" si="105"/>
        <v>28.339844894347145</v>
      </c>
      <c r="Z99">
        <f t="shared" si="106"/>
        <v>3.8706751697630493</v>
      </c>
      <c r="AA99">
        <f t="shared" si="107"/>
        <v>70.555722173958642</v>
      </c>
      <c r="AB99">
        <f t="shared" si="108"/>
        <v>2.6052453761499996</v>
      </c>
      <c r="AC99">
        <f t="shared" si="109"/>
        <v>3.6924650416399079</v>
      </c>
      <c r="AD99">
        <f t="shared" si="110"/>
        <v>1.2654297936130496</v>
      </c>
      <c r="AE99">
        <f t="shared" si="111"/>
        <v>-138.65122232096246</v>
      </c>
      <c r="AF99">
        <f t="shared" si="112"/>
        <v>-93.657860734505434</v>
      </c>
      <c r="AG99">
        <f t="shared" si="113"/>
        <v>-9.4909156746719852</v>
      </c>
      <c r="AH99">
        <f t="shared" si="114"/>
        <v>-3.8196655572093619E-2</v>
      </c>
      <c r="AI99">
        <v>0</v>
      </c>
      <c r="AJ99">
        <v>0</v>
      </c>
      <c r="AK99">
        <f t="shared" si="115"/>
        <v>1</v>
      </c>
      <c r="AL99">
        <f t="shared" si="116"/>
        <v>0</v>
      </c>
      <c r="AM99">
        <f t="shared" si="117"/>
        <v>31688.2159547964</v>
      </c>
      <c r="AN99" t="s">
        <v>398</v>
      </c>
      <c r="AO99" t="s">
        <v>398</v>
      </c>
      <c r="AP99">
        <v>0</v>
      </c>
      <c r="AQ99">
        <v>0</v>
      </c>
      <c r="AR99" t="e">
        <f t="shared" si="118"/>
        <v>#DIV/0!</v>
      </c>
      <c r="AS99">
        <v>0</v>
      </c>
      <c r="AT99" t="s">
        <v>398</v>
      </c>
      <c r="AU99" t="s">
        <v>398</v>
      </c>
      <c r="AV99">
        <v>0</v>
      </c>
      <c r="AW99">
        <v>0</v>
      </c>
      <c r="AX99" t="e">
        <f t="shared" si="119"/>
        <v>#DIV/0!</v>
      </c>
      <c r="AY99">
        <v>0.5</v>
      </c>
      <c r="AZ99">
        <f t="shared" si="120"/>
        <v>1261.3449005567709</v>
      </c>
      <c r="BA99">
        <f t="shared" si="121"/>
        <v>14.955353300274204</v>
      </c>
      <c r="BB99" t="e">
        <f t="shared" si="122"/>
        <v>#DIV/0!</v>
      </c>
      <c r="BC99">
        <f t="shared" si="123"/>
        <v>1.1856672424546811E-2</v>
      </c>
      <c r="BD99" t="e">
        <f t="shared" si="124"/>
        <v>#DIV/0!</v>
      </c>
      <c r="BE99" t="e">
        <f t="shared" si="125"/>
        <v>#DIV/0!</v>
      </c>
      <c r="BF99" t="s">
        <v>398</v>
      </c>
      <c r="BG99">
        <v>0</v>
      </c>
      <c r="BH99" t="e">
        <f t="shared" si="126"/>
        <v>#DIV/0!</v>
      </c>
      <c r="BI99" t="e">
        <f t="shared" si="127"/>
        <v>#DIV/0!</v>
      </c>
      <c r="BJ99" t="e">
        <f t="shared" si="128"/>
        <v>#DIV/0!</v>
      </c>
      <c r="BK99" t="e">
        <f t="shared" si="129"/>
        <v>#DIV/0!</v>
      </c>
      <c r="BL99" t="e">
        <f t="shared" si="130"/>
        <v>#DIV/0!</v>
      </c>
      <c r="BM99" t="e">
        <f t="shared" si="131"/>
        <v>#DIV/0!</v>
      </c>
      <c r="BN99" t="e">
        <f t="shared" si="132"/>
        <v>#DIV/0!</v>
      </c>
      <c r="BO99" t="e">
        <f t="shared" si="133"/>
        <v>#DIV/0!</v>
      </c>
      <c r="BP99">
        <v>19</v>
      </c>
      <c r="BQ99">
        <v>300</v>
      </c>
      <c r="BR99">
        <v>300</v>
      </c>
      <c r="BS99">
        <v>300</v>
      </c>
      <c r="BT99">
        <v>10479.200000000001</v>
      </c>
      <c r="BU99">
        <v>858.18</v>
      </c>
      <c r="BV99">
        <v>-7.3908100000000003E-3</v>
      </c>
      <c r="BW99">
        <v>-2.74</v>
      </c>
      <c r="BX99" t="s">
        <v>398</v>
      </c>
      <c r="BY99" t="s">
        <v>398</v>
      </c>
      <c r="BZ99" t="s">
        <v>398</v>
      </c>
      <c r="CA99" t="s">
        <v>398</v>
      </c>
      <c r="CB99" t="s">
        <v>398</v>
      </c>
      <c r="CC99" t="s">
        <v>398</v>
      </c>
      <c r="CD99" t="s">
        <v>398</v>
      </c>
      <c r="CE99" t="s">
        <v>398</v>
      </c>
      <c r="CF99" t="s">
        <v>398</v>
      </c>
      <c r="CG99" t="s">
        <v>398</v>
      </c>
      <c r="CH99">
        <f t="shared" si="134"/>
        <v>1500.16</v>
      </c>
      <c r="CI99">
        <f t="shared" si="135"/>
        <v>1261.3449005567709</v>
      </c>
      <c r="CJ99">
        <f t="shared" si="136"/>
        <v>0.84080691430032184</v>
      </c>
      <c r="CK99">
        <f t="shared" si="137"/>
        <v>0.16115734459962122</v>
      </c>
      <c r="CL99">
        <v>6</v>
      </c>
      <c r="CM99">
        <v>0.5</v>
      </c>
      <c r="CN99" t="s">
        <v>399</v>
      </c>
      <c r="CO99">
        <v>2</v>
      </c>
      <c r="CP99">
        <v>1657781735.0999999</v>
      </c>
      <c r="CQ99">
        <v>383.93099999999998</v>
      </c>
      <c r="CR99">
        <v>400.08800000000002</v>
      </c>
      <c r="CS99">
        <v>25.727499999999999</v>
      </c>
      <c r="CT99">
        <v>22.665400000000002</v>
      </c>
      <c r="CU99">
        <v>372.85899999999998</v>
      </c>
      <c r="CV99">
        <v>23.436699999999998</v>
      </c>
      <c r="CW99">
        <v>600.202</v>
      </c>
      <c r="CX99">
        <v>101.163</v>
      </c>
      <c r="CY99">
        <v>0.10006</v>
      </c>
      <c r="CZ99">
        <v>27.531700000000001</v>
      </c>
      <c r="DA99">
        <v>28.953600000000002</v>
      </c>
      <c r="DB99">
        <v>999.9</v>
      </c>
      <c r="DC99">
        <v>0</v>
      </c>
      <c r="DD99">
        <v>0</v>
      </c>
      <c r="DE99">
        <v>6008.12</v>
      </c>
      <c r="DF99">
        <v>0</v>
      </c>
      <c r="DG99">
        <v>1599.15</v>
      </c>
      <c r="DH99">
        <v>-15.664899999999999</v>
      </c>
      <c r="DI99">
        <v>394.57499999999999</v>
      </c>
      <c r="DJ99">
        <v>409.36700000000002</v>
      </c>
      <c r="DK99">
        <v>3.0621</v>
      </c>
      <c r="DL99">
        <v>400.08800000000002</v>
      </c>
      <c r="DM99">
        <v>22.665400000000002</v>
      </c>
      <c r="DN99">
        <v>2.6026699999999998</v>
      </c>
      <c r="DO99">
        <v>2.2928999999999999</v>
      </c>
      <c r="DP99">
        <v>21.683199999999999</v>
      </c>
      <c r="DQ99">
        <v>19.6266</v>
      </c>
      <c r="DR99">
        <v>1500.16</v>
      </c>
      <c r="DS99">
        <v>0.97301199999999999</v>
      </c>
      <c r="DT99">
        <v>2.6988499999999999E-2</v>
      </c>
      <c r="DU99">
        <v>0</v>
      </c>
      <c r="DV99">
        <v>700.80700000000002</v>
      </c>
      <c r="DW99">
        <v>4.9993100000000004</v>
      </c>
      <c r="DX99">
        <v>16788.7</v>
      </c>
      <c r="DY99">
        <v>13260.7</v>
      </c>
      <c r="DZ99">
        <v>38.811999999999998</v>
      </c>
      <c r="EA99">
        <v>40.25</v>
      </c>
      <c r="EB99">
        <v>39.061999999999998</v>
      </c>
      <c r="EC99">
        <v>40.125</v>
      </c>
      <c r="ED99">
        <v>40.186999999999998</v>
      </c>
      <c r="EE99">
        <v>1454.81</v>
      </c>
      <c r="EF99">
        <v>40.35</v>
      </c>
      <c r="EG99">
        <v>0</v>
      </c>
      <c r="EH99">
        <v>1484.599999904633</v>
      </c>
      <c r="EI99">
        <v>0</v>
      </c>
      <c r="EJ99">
        <v>703.69396000000006</v>
      </c>
      <c r="EK99">
        <v>-29.805461580383469</v>
      </c>
      <c r="EL99">
        <v>-507.21538408845441</v>
      </c>
      <c r="EM99">
        <v>17092.763999999999</v>
      </c>
      <c r="EN99">
        <v>15</v>
      </c>
      <c r="EO99">
        <v>1657781759.5999999</v>
      </c>
      <c r="EP99" t="s">
        <v>649</v>
      </c>
      <c r="EQ99">
        <v>1657781759.5999999</v>
      </c>
      <c r="ER99">
        <v>1657780708.0999999</v>
      </c>
      <c r="ES99">
        <v>72</v>
      </c>
      <c r="ET99">
        <v>-0.60499999999999998</v>
      </c>
      <c r="EU99">
        <v>0.52</v>
      </c>
      <c r="EV99">
        <v>11.071999999999999</v>
      </c>
      <c r="EW99">
        <v>2.2909999999999999</v>
      </c>
      <c r="EX99">
        <v>401</v>
      </c>
      <c r="EY99">
        <v>28</v>
      </c>
      <c r="EZ99">
        <v>0.17</v>
      </c>
      <c r="FA99">
        <v>0.24</v>
      </c>
      <c r="FB99">
        <v>-15.569773170731709</v>
      </c>
      <c r="FC99">
        <v>-3.079515679442558</v>
      </c>
      <c r="FD99">
        <v>0.34674667144507548</v>
      </c>
      <c r="FE99">
        <v>0</v>
      </c>
      <c r="FF99">
        <v>2.959951463414634</v>
      </c>
      <c r="FG99">
        <v>0.51018062717771262</v>
      </c>
      <c r="FH99">
        <v>5.1386185272724913E-2</v>
      </c>
      <c r="FI99">
        <v>0</v>
      </c>
      <c r="FJ99">
        <v>0</v>
      </c>
      <c r="FK99">
        <v>2</v>
      </c>
      <c r="FL99" t="s">
        <v>479</v>
      </c>
      <c r="FM99">
        <v>3.17665</v>
      </c>
      <c r="FN99">
        <v>2.76932</v>
      </c>
      <c r="FO99">
        <v>9.5623299999999994E-2</v>
      </c>
      <c r="FP99">
        <v>0.10150000000000001</v>
      </c>
      <c r="FQ99">
        <v>0.118911</v>
      </c>
      <c r="FR99">
        <v>0.11619400000000001</v>
      </c>
      <c r="FS99">
        <v>28375.200000000001</v>
      </c>
      <c r="FT99">
        <v>22228.7</v>
      </c>
      <c r="FU99">
        <v>29461</v>
      </c>
      <c r="FV99">
        <v>24196.9</v>
      </c>
      <c r="FW99">
        <v>33490.6</v>
      </c>
      <c r="FX99">
        <v>31228.9</v>
      </c>
      <c r="FY99">
        <v>41790.6</v>
      </c>
      <c r="FZ99">
        <v>39488.1</v>
      </c>
      <c r="GA99">
        <v>2.1587000000000001</v>
      </c>
      <c r="GB99">
        <v>1.8578300000000001</v>
      </c>
      <c r="GC99">
        <v>0.12806400000000001</v>
      </c>
      <c r="GD99">
        <v>0</v>
      </c>
      <c r="GE99">
        <v>26.862300000000001</v>
      </c>
      <c r="GF99">
        <v>999.9</v>
      </c>
      <c r="GG99">
        <v>46.9</v>
      </c>
      <c r="GH99">
        <v>35.799999999999997</v>
      </c>
      <c r="GI99">
        <v>27.367799999999999</v>
      </c>
      <c r="GJ99">
        <v>33.823900000000002</v>
      </c>
      <c r="GK99">
        <v>38.762</v>
      </c>
      <c r="GL99">
        <v>1</v>
      </c>
      <c r="GM99">
        <v>9.0205800000000003E-2</v>
      </c>
      <c r="GN99">
        <v>1.1449400000000001</v>
      </c>
      <c r="GO99">
        <v>20.2622</v>
      </c>
      <c r="GP99">
        <v>5.2234299999999996</v>
      </c>
      <c r="GQ99">
        <v>11.908099999999999</v>
      </c>
      <c r="GR99">
        <v>4.9638499999999999</v>
      </c>
      <c r="GS99">
        <v>3.2919999999999998</v>
      </c>
      <c r="GT99">
        <v>9999</v>
      </c>
      <c r="GU99">
        <v>9999</v>
      </c>
      <c r="GV99">
        <v>9999</v>
      </c>
      <c r="GW99">
        <v>999.9</v>
      </c>
      <c r="GX99">
        <v>1.87714</v>
      </c>
      <c r="GY99">
        <v>1.8754599999999999</v>
      </c>
      <c r="GZ99">
        <v>1.87408</v>
      </c>
      <c r="HA99">
        <v>1.8733200000000001</v>
      </c>
      <c r="HB99">
        <v>1.87479</v>
      </c>
      <c r="HC99">
        <v>1.8696999999999999</v>
      </c>
      <c r="HD99">
        <v>1.8739300000000001</v>
      </c>
      <c r="HE99">
        <v>1.879</v>
      </c>
      <c r="HF99">
        <v>0</v>
      </c>
      <c r="HG99">
        <v>0</v>
      </c>
      <c r="HH99">
        <v>0</v>
      </c>
      <c r="HI99">
        <v>0</v>
      </c>
      <c r="HJ99" t="s">
        <v>402</v>
      </c>
      <c r="HK99" t="s">
        <v>403</v>
      </c>
      <c r="HL99" t="s">
        <v>404</v>
      </c>
      <c r="HM99" t="s">
        <v>405</v>
      </c>
      <c r="HN99" t="s">
        <v>405</v>
      </c>
      <c r="HO99" t="s">
        <v>404</v>
      </c>
      <c r="HP99">
        <v>0</v>
      </c>
      <c r="HQ99">
        <v>100</v>
      </c>
      <c r="HR99">
        <v>100</v>
      </c>
      <c r="HS99">
        <v>11.071999999999999</v>
      </c>
      <c r="HT99">
        <v>2.2907999999999999</v>
      </c>
      <c r="HU99">
        <v>8.4398750776926761</v>
      </c>
      <c r="HV99">
        <v>1.0206238100444329E-2</v>
      </c>
      <c r="HW99">
        <v>-5.3534552000986537E-6</v>
      </c>
      <c r="HX99">
        <v>1.2259479288304689E-9</v>
      </c>
      <c r="HY99">
        <v>2.2907599999999988</v>
      </c>
      <c r="HZ99">
        <v>0</v>
      </c>
      <c r="IA99">
        <v>0</v>
      </c>
      <c r="IB99">
        <v>0</v>
      </c>
      <c r="IC99">
        <v>-1</v>
      </c>
      <c r="ID99">
        <v>1969</v>
      </c>
      <c r="IE99">
        <v>0</v>
      </c>
      <c r="IF99">
        <v>20</v>
      </c>
      <c r="IG99">
        <v>1.3</v>
      </c>
      <c r="IH99">
        <v>17.100000000000001</v>
      </c>
      <c r="II99">
        <v>1.0510299999999999</v>
      </c>
      <c r="IJ99">
        <v>2.47559</v>
      </c>
      <c r="IK99">
        <v>1.42578</v>
      </c>
      <c r="IL99">
        <v>2.2766099999999998</v>
      </c>
      <c r="IM99">
        <v>1.5478499999999999</v>
      </c>
      <c r="IN99">
        <v>2.32666</v>
      </c>
      <c r="IO99">
        <v>37.843699999999998</v>
      </c>
      <c r="IP99">
        <v>13.414099999999999</v>
      </c>
      <c r="IQ99">
        <v>18</v>
      </c>
      <c r="IR99">
        <v>632.94799999999998</v>
      </c>
      <c r="IS99">
        <v>423.00299999999999</v>
      </c>
      <c r="IT99">
        <v>24.998200000000001</v>
      </c>
      <c r="IU99">
        <v>28.4482</v>
      </c>
      <c r="IV99">
        <v>30.000399999999999</v>
      </c>
      <c r="IW99">
        <v>28.294699999999999</v>
      </c>
      <c r="IX99">
        <v>28.2287</v>
      </c>
      <c r="IY99">
        <v>21.0745</v>
      </c>
      <c r="IZ99">
        <v>16.941500000000001</v>
      </c>
      <c r="JA99">
        <v>53.223799999999997</v>
      </c>
      <c r="JB99">
        <v>25</v>
      </c>
      <c r="JC99">
        <v>400</v>
      </c>
      <c r="JD99">
        <v>22.613</v>
      </c>
      <c r="JE99">
        <v>97.569400000000002</v>
      </c>
      <c r="JF99">
        <v>100.455</v>
      </c>
    </row>
    <row r="100" spans="1:266" x14ac:dyDescent="0.2">
      <c r="A100">
        <v>84</v>
      </c>
      <c r="B100">
        <v>1657781835.5999999</v>
      </c>
      <c r="C100">
        <v>15324.599999904631</v>
      </c>
      <c r="D100" t="s">
        <v>650</v>
      </c>
      <c r="E100" t="s">
        <v>651</v>
      </c>
      <c r="F100" t="s">
        <v>394</v>
      </c>
      <c r="H100" t="s">
        <v>395</v>
      </c>
      <c r="I100" t="s">
        <v>396</v>
      </c>
      <c r="J100" t="s">
        <v>628</v>
      </c>
      <c r="K100">
        <v>1657781835.5999999</v>
      </c>
      <c r="L100">
        <f t="shared" si="92"/>
        <v>3.3590171755239089E-3</v>
      </c>
      <c r="M100">
        <f t="shared" si="93"/>
        <v>3.3590171755239089</v>
      </c>
      <c r="N100">
        <f t="shared" si="94"/>
        <v>15.033953855005963</v>
      </c>
      <c r="O100">
        <f t="shared" si="95"/>
        <v>383.72399999999999</v>
      </c>
      <c r="P100">
        <f t="shared" si="96"/>
        <v>283.29797261807619</v>
      </c>
      <c r="Q100">
        <f t="shared" si="97"/>
        <v>28.686152540551404</v>
      </c>
      <c r="R100">
        <f t="shared" si="98"/>
        <v>38.855079320705997</v>
      </c>
      <c r="S100">
        <f t="shared" si="99"/>
        <v>0.27284650526850673</v>
      </c>
      <c r="T100">
        <f t="shared" si="100"/>
        <v>2.1486094138637819</v>
      </c>
      <c r="U100">
        <f t="shared" si="101"/>
        <v>0.25495582042778236</v>
      </c>
      <c r="V100">
        <f t="shared" si="102"/>
        <v>0.16085693527245529</v>
      </c>
      <c r="W100">
        <f t="shared" si="103"/>
        <v>241.7192890750276</v>
      </c>
      <c r="X100">
        <f t="shared" si="104"/>
        <v>28.124619619466952</v>
      </c>
      <c r="Y100">
        <f t="shared" si="105"/>
        <v>28.124619619466952</v>
      </c>
      <c r="Z100">
        <f t="shared" si="106"/>
        <v>3.8224963203360254</v>
      </c>
      <c r="AA100">
        <f t="shared" si="107"/>
        <v>69.093437166245153</v>
      </c>
      <c r="AB100">
        <f t="shared" si="108"/>
        <v>2.5302825718627497</v>
      </c>
      <c r="AC100">
        <f t="shared" si="109"/>
        <v>3.6621170919238795</v>
      </c>
      <c r="AD100">
        <f t="shared" si="110"/>
        <v>1.2922137484732756</v>
      </c>
      <c r="AE100">
        <f t="shared" si="111"/>
        <v>-148.13265744060439</v>
      </c>
      <c r="AF100">
        <f t="shared" si="112"/>
        <v>-85.014188802825288</v>
      </c>
      <c r="AG100">
        <f t="shared" si="113"/>
        <v>-8.6039105395528406</v>
      </c>
      <c r="AH100">
        <f t="shared" si="114"/>
        <v>-3.1467707954902835E-2</v>
      </c>
      <c r="AI100">
        <v>0</v>
      </c>
      <c r="AJ100">
        <v>0</v>
      </c>
      <c r="AK100">
        <f t="shared" si="115"/>
        <v>1</v>
      </c>
      <c r="AL100">
        <f t="shared" si="116"/>
        <v>0</v>
      </c>
      <c r="AM100">
        <f t="shared" si="117"/>
        <v>31676.274828073219</v>
      </c>
      <c r="AN100" t="s">
        <v>398</v>
      </c>
      <c r="AO100" t="s">
        <v>398</v>
      </c>
      <c r="AP100">
        <v>0</v>
      </c>
      <c r="AQ100">
        <v>0</v>
      </c>
      <c r="AR100" t="e">
        <f t="shared" si="118"/>
        <v>#DIV/0!</v>
      </c>
      <c r="AS100">
        <v>0</v>
      </c>
      <c r="AT100" t="s">
        <v>398</v>
      </c>
      <c r="AU100" t="s">
        <v>398</v>
      </c>
      <c r="AV100">
        <v>0</v>
      </c>
      <c r="AW100">
        <v>0</v>
      </c>
      <c r="AX100" t="e">
        <f t="shared" si="119"/>
        <v>#DIV/0!</v>
      </c>
      <c r="AY100">
        <v>0.5</v>
      </c>
      <c r="AZ100">
        <f t="shared" si="120"/>
        <v>1261.1184005570092</v>
      </c>
      <c r="BA100">
        <f t="shared" si="121"/>
        <v>15.033953855005963</v>
      </c>
      <c r="BB100" t="e">
        <f t="shared" si="122"/>
        <v>#DIV/0!</v>
      </c>
      <c r="BC100">
        <f t="shared" si="123"/>
        <v>1.1921127983197919E-2</v>
      </c>
      <c r="BD100" t="e">
        <f t="shared" si="124"/>
        <v>#DIV/0!</v>
      </c>
      <c r="BE100" t="e">
        <f t="shared" si="125"/>
        <v>#DIV/0!</v>
      </c>
      <c r="BF100" t="s">
        <v>398</v>
      </c>
      <c r="BG100">
        <v>0</v>
      </c>
      <c r="BH100" t="e">
        <f t="shared" si="126"/>
        <v>#DIV/0!</v>
      </c>
      <c r="BI100" t="e">
        <f t="shared" si="127"/>
        <v>#DIV/0!</v>
      </c>
      <c r="BJ100" t="e">
        <f t="shared" si="128"/>
        <v>#DIV/0!</v>
      </c>
      <c r="BK100" t="e">
        <f t="shared" si="129"/>
        <v>#DIV/0!</v>
      </c>
      <c r="BL100" t="e">
        <f t="shared" si="130"/>
        <v>#DIV/0!</v>
      </c>
      <c r="BM100" t="e">
        <f t="shared" si="131"/>
        <v>#DIV/0!</v>
      </c>
      <c r="BN100" t="e">
        <f t="shared" si="132"/>
        <v>#DIV/0!</v>
      </c>
      <c r="BO100" t="e">
        <f t="shared" si="133"/>
        <v>#DIV/0!</v>
      </c>
      <c r="BP100">
        <v>19</v>
      </c>
      <c r="BQ100">
        <v>300</v>
      </c>
      <c r="BR100">
        <v>300</v>
      </c>
      <c r="BS100">
        <v>300</v>
      </c>
      <c r="BT100">
        <v>10479.200000000001</v>
      </c>
      <c r="BU100">
        <v>858.18</v>
      </c>
      <c r="BV100">
        <v>-7.3908100000000003E-3</v>
      </c>
      <c r="BW100">
        <v>-2.74</v>
      </c>
      <c r="BX100" t="s">
        <v>398</v>
      </c>
      <c r="BY100" t="s">
        <v>398</v>
      </c>
      <c r="BZ100" t="s">
        <v>398</v>
      </c>
      <c r="CA100" t="s">
        <v>398</v>
      </c>
      <c r="CB100" t="s">
        <v>398</v>
      </c>
      <c r="CC100" t="s">
        <v>398</v>
      </c>
      <c r="CD100" t="s">
        <v>398</v>
      </c>
      <c r="CE100" t="s">
        <v>398</v>
      </c>
      <c r="CF100" t="s">
        <v>398</v>
      </c>
      <c r="CG100" t="s">
        <v>398</v>
      </c>
      <c r="CH100">
        <f t="shared" si="134"/>
        <v>1499.89</v>
      </c>
      <c r="CI100">
        <f t="shared" si="135"/>
        <v>1261.1184005570092</v>
      </c>
      <c r="CJ100">
        <f t="shared" si="136"/>
        <v>0.84080725957037461</v>
      </c>
      <c r="CK100">
        <f t="shared" si="137"/>
        <v>0.16115801097082291</v>
      </c>
      <c r="CL100">
        <v>6</v>
      </c>
      <c r="CM100">
        <v>0.5</v>
      </c>
      <c r="CN100" t="s">
        <v>399</v>
      </c>
      <c r="CO100">
        <v>2</v>
      </c>
      <c r="CP100">
        <v>1657781835.5999999</v>
      </c>
      <c r="CQ100">
        <v>383.72399999999999</v>
      </c>
      <c r="CR100">
        <v>400.04300000000001</v>
      </c>
      <c r="CS100">
        <v>24.988499999999998</v>
      </c>
      <c r="CT100">
        <v>21.714200000000002</v>
      </c>
      <c r="CU100">
        <v>372.76499999999999</v>
      </c>
      <c r="CV100">
        <v>22.697700000000001</v>
      </c>
      <c r="CW100">
        <v>600.14300000000003</v>
      </c>
      <c r="CX100">
        <v>101.158</v>
      </c>
      <c r="CY100">
        <v>9.9881499999999998E-2</v>
      </c>
      <c r="CZ100">
        <v>27.390699999999999</v>
      </c>
      <c r="DA100">
        <v>28.843</v>
      </c>
      <c r="DB100">
        <v>999.9</v>
      </c>
      <c r="DC100">
        <v>0</v>
      </c>
      <c r="DD100">
        <v>0</v>
      </c>
      <c r="DE100">
        <v>6003.75</v>
      </c>
      <c r="DF100">
        <v>0</v>
      </c>
      <c r="DG100">
        <v>1595.02</v>
      </c>
      <c r="DH100">
        <v>-16.3185</v>
      </c>
      <c r="DI100">
        <v>393.55799999999999</v>
      </c>
      <c r="DJ100">
        <v>408.92200000000003</v>
      </c>
      <c r="DK100">
        <v>3.2742599999999999</v>
      </c>
      <c r="DL100">
        <v>400.04300000000001</v>
      </c>
      <c r="DM100">
        <v>21.714200000000002</v>
      </c>
      <c r="DN100">
        <v>2.5277699999999999</v>
      </c>
      <c r="DO100">
        <v>2.1965599999999998</v>
      </c>
      <c r="DP100">
        <v>21.206399999999999</v>
      </c>
      <c r="DQ100">
        <v>18.937200000000001</v>
      </c>
      <c r="DR100">
        <v>1499.89</v>
      </c>
      <c r="DS100">
        <v>0.973001</v>
      </c>
      <c r="DT100">
        <v>2.6998600000000001E-2</v>
      </c>
      <c r="DU100">
        <v>0</v>
      </c>
      <c r="DV100">
        <v>723.37099999999998</v>
      </c>
      <c r="DW100">
        <v>4.9993100000000004</v>
      </c>
      <c r="DX100">
        <v>18445.5</v>
      </c>
      <c r="DY100">
        <v>13258.3</v>
      </c>
      <c r="DZ100">
        <v>38.125</v>
      </c>
      <c r="EA100">
        <v>39.375</v>
      </c>
      <c r="EB100">
        <v>38.5</v>
      </c>
      <c r="EC100">
        <v>38.936999999999998</v>
      </c>
      <c r="ED100">
        <v>39.311999999999998</v>
      </c>
      <c r="EE100">
        <v>1454.53</v>
      </c>
      <c r="EF100">
        <v>40.36</v>
      </c>
      <c r="EG100">
        <v>0</v>
      </c>
      <c r="EH100">
        <v>1584.7999999523161</v>
      </c>
      <c r="EI100">
        <v>0</v>
      </c>
      <c r="EJ100">
        <v>722.89592307692305</v>
      </c>
      <c r="EK100">
        <v>7.1906324717741672</v>
      </c>
      <c r="EL100">
        <v>2264.7589746495692</v>
      </c>
      <c r="EM100">
        <v>18036.3</v>
      </c>
      <c r="EN100">
        <v>15</v>
      </c>
      <c r="EO100">
        <v>1657781759.5999999</v>
      </c>
      <c r="EP100" t="s">
        <v>649</v>
      </c>
      <c r="EQ100">
        <v>1657781759.5999999</v>
      </c>
      <c r="ER100">
        <v>1657780708.0999999</v>
      </c>
      <c r="ES100">
        <v>72</v>
      </c>
      <c r="ET100">
        <v>-0.60499999999999998</v>
      </c>
      <c r="EU100">
        <v>0.52</v>
      </c>
      <c r="EV100">
        <v>11.071999999999999</v>
      </c>
      <c r="EW100">
        <v>2.2909999999999999</v>
      </c>
      <c r="EX100">
        <v>401</v>
      </c>
      <c r="EY100">
        <v>28</v>
      </c>
      <c r="EZ100">
        <v>0.17</v>
      </c>
      <c r="FA100">
        <v>0.24</v>
      </c>
      <c r="FB100">
        <v>-16.282295000000001</v>
      </c>
      <c r="FC100">
        <v>-0.55095759849904402</v>
      </c>
      <c r="FD100">
        <v>6.3502531248761887E-2</v>
      </c>
      <c r="FE100">
        <v>0</v>
      </c>
      <c r="FF100">
        <v>3.2925650000000011</v>
      </c>
      <c r="FG100">
        <v>-6.5448405253293152E-2</v>
      </c>
      <c r="FH100">
        <v>1.7490176957366661E-2</v>
      </c>
      <c r="FI100">
        <v>1</v>
      </c>
      <c r="FJ100">
        <v>1</v>
      </c>
      <c r="FK100">
        <v>2</v>
      </c>
      <c r="FL100" t="s">
        <v>408</v>
      </c>
      <c r="FM100">
        <v>3.1764100000000002</v>
      </c>
      <c r="FN100">
        <v>2.76912</v>
      </c>
      <c r="FO100">
        <v>9.5575800000000002E-2</v>
      </c>
      <c r="FP100">
        <v>0.10145800000000001</v>
      </c>
      <c r="FQ100">
        <v>0.116248</v>
      </c>
      <c r="FR100">
        <v>0.11276600000000001</v>
      </c>
      <c r="FS100">
        <v>28373.200000000001</v>
      </c>
      <c r="FT100">
        <v>22227.599999999999</v>
      </c>
      <c r="FU100">
        <v>29457.7</v>
      </c>
      <c r="FV100">
        <v>24194.799999999999</v>
      </c>
      <c r="FW100">
        <v>33589</v>
      </c>
      <c r="FX100">
        <v>31349</v>
      </c>
      <c r="FY100">
        <v>41784.300000000003</v>
      </c>
      <c r="FZ100">
        <v>39484.400000000001</v>
      </c>
      <c r="GA100">
        <v>2.1582300000000001</v>
      </c>
      <c r="GB100">
        <v>1.8546199999999999</v>
      </c>
      <c r="GC100">
        <v>0.13825999999999999</v>
      </c>
      <c r="GD100">
        <v>0</v>
      </c>
      <c r="GE100">
        <v>26.584599999999998</v>
      </c>
      <c r="GF100">
        <v>999.9</v>
      </c>
      <c r="GG100">
        <v>46.5</v>
      </c>
      <c r="GH100">
        <v>35.9</v>
      </c>
      <c r="GI100">
        <v>27.286300000000001</v>
      </c>
      <c r="GJ100">
        <v>33.733899999999998</v>
      </c>
      <c r="GK100">
        <v>38.9223</v>
      </c>
      <c r="GL100">
        <v>1</v>
      </c>
      <c r="GM100">
        <v>9.5757099999999998E-2</v>
      </c>
      <c r="GN100">
        <v>1.0949500000000001</v>
      </c>
      <c r="GO100">
        <v>20.263000000000002</v>
      </c>
      <c r="GP100">
        <v>5.2268699999999999</v>
      </c>
      <c r="GQ100">
        <v>11.908099999999999</v>
      </c>
      <c r="GR100">
        <v>4.9638</v>
      </c>
      <c r="GS100">
        <v>3.2919999999999998</v>
      </c>
      <c r="GT100">
        <v>9999</v>
      </c>
      <c r="GU100">
        <v>9999</v>
      </c>
      <c r="GV100">
        <v>9999</v>
      </c>
      <c r="GW100">
        <v>999.9</v>
      </c>
      <c r="GX100">
        <v>1.87714</v>
      </c>
      <c r="GY100">
        <v>1.8754599999999999</v>
      </c>
      <c r="GZ100">
        <v>1.87408</v>
      </c>
      <c r="HA100">
        <v>1.8733200000000001</v>
      </c>
      <c r="HB100">
        <v>1.87479</v>
      </c>
      <c r="HC100">
        <v>1.8696999999999999</v>
      </c>
      <c r="HD100">
        <v>1.8739300000000001</v>
      </c>
      <c r="HE100">
        <v>1.879</v>
      </c>
      <c r="HF100">
        <v>0</v>
      </c>
      <c r="HG100">
        <v>0</v>
      </c>
      <c r="HH100">
        <v>0</v>
      </c>
      <c r="HI100">
        <v>0</v>
      </c>
      <c r="HJ100" t="s">
        <v>402</v>
      </c>
      <c r="HK100" t="s">
        <v>403</v>
      </c>
      <c r="HL100" t="s">
        <v>404</v>
      </c>
      <c r="HM100" t="s">
        <v>405</v>
      </c>
      <c r="HN100" t="s">
        <v>405</v>
      </c>
      <c r="HO100" t="s">
        <v>404</v>
      </c>
      <c r="HP100">
        <v>0</v>
      </c>
      <c r="HQ100">
        <v>100</v>
      </c>
      <c r="HR100">
        <v>100</v>
      </c>
      <c r="HS100">
        <v>10.959</v>
      </c>
      <c r="HT100">
        <v>2.2907999999999999</v>
      </c>
      <c r="HU100">
        <v>7.8353122372076447</v>
      </c>
      <c r="HV100">
        <v>1.0206238100444329E-2</v>
      </c>
      <c r="HW100">
        <v>-5.3534552000986537E-6</v>
      </c>
      <c r="HX100">
        <v>1.2259479288304689E-9</v>
      </c>
      <c r="HY100">
        <v>2.2907599999999988</v>
      </c>
      <c r="HZ100">
        <v>0</v>
      </c>
      <c r="IA100">
        <v>0</v>
      </c>
      <c r="IB100">
        <v>0</v>
      </c>
      <c r="IC100">
        <v>-1</v>
      </c>
      <c r="ID100">
        <v>1969</v>
      </c>
      <c r="IE100">
        <v>0</v>
      </c>
      <c r="IF100">
        <v>20</v>
      </c>
      <c r="IG100">
        <v>1.3</v>
      </c>
      <c r="IH100">
        <v>18.8</v>
      </c>
      <c r="II100">
        <v>1.0473600000000001</v>
      </c>
      <c r="IJ100">
        <v>2.4658199999999999</v>
      </c>
      <c r="IK100">
        <v>1.42578</v>
      </c>
      <c r="IL100">
        <v>2.2766099999999998</v>
      </c>
      <c r="IM100">
        <v>1.5478499999999999</v>
      </c>
      <c r="IN100">
        <v>2.3754900000000001</v>
      </c>
      <c r="IO100">
        <v>37.916400000000003</v>
      </c>
      <c r="IP100">
        <v>13.3965</v>
      </c>
      <c r="IQ100">
        <v>18</v>
      </c>
      <c r="IR100">
        <v>633.31899999999996</v>
      </c>
      <c r="IS100">
        <v>421.678</v>
      </c>
      <c r="IT100">
        <v>24.999099999999999</v>
      </c>
      <c r="IU100">
        <v>28.513500000000001</v>
      </c>
      <c r="IV100">
        <v>30.000399999999999</v>
      </c>
      <c r="IW100">
        <v>28.363700000000001</v>
      </c>
      <c r="IX100">
        <v>28.2972</v>
      </c>
      <c r="IY100">
        <v>20.979800000000001</v>
      </c>
      <c r="IZ100">
        <v>19.730799999999999</v>
      </c>
      <c r="JA100">
        <v>53.056600000000003</v>
      </c>
      <c r="JB100">
        <v>25</v>
      </c>
      <c r="JC100">
        <v>400</v>
      </c>
      <c r="JD100">
        <v>21.827000000000002</v>
      </c>
      <c r="JE100">
        <v>97.556299999999993</v>
      </c>
      <c r="JF100">
        <v>100.446</v>
      </c>
    </row>
    <row r="101" spans="1:266" x14ac:dyDescent="0.2">
      <c r="A101">
        <v>85</v>
      </c>
      <c r="B101">
        <v>1657781911.0999999</v>
      </c>
      <c r="C101">
        <v>15400.099999904631</v>
      </c>
      <c r="D101" t="s">
        <v>652</v>
      </c>
      <c r="E101" t="s">
        <v>653</v>
      </c>
      <c r="F101" t="s">
        <v>394</v>
      </c>
      <c r="H101" t="s">
        <v>395</v>
      </c>
      <c r="I101" t="s">
        <v>396</v>
      </c>
      <c r="J101" t="s">
        <v>628</v>
      </c>
      <c r="K101">
        <v>1657781911.0999999</v>
      </c>
      <c r="L101">
        <f t="shared" si="92"/>
        <v>3.3626153340881263E-3</v>
      </c>
      <c r="M101">
        <f t="shared" si="93"/>
        <v>3.3626153340881264</v>
      </c>
      <c r="N101">
        <f t="shared" si="94"/>
        <v>19.102165940175631</v>
      </c>
      <c r="O101">
        <f t="shared" si="95"/>
        <v>578.947</v>
      </c>
      <c r="P101">
        <f t="shared" si="96"/>
        <v>451.53701748806958</v>
      </c>
      <c r="Q101">
        <f t="shared" si="97"/>
        <v>45.721664154572991</v>
      </c>
      <c r="R101">
        <f t="shared" si="98"/>
        <v>58.622924083952796</v>
      </c>
      <c r="S101">
        <f t="shared" si="99"/>
        <v>0.27765888140150424</v>
      </c>
      <c r="T101">
        <f t="shared" si="100"/>
        <v>2.1472035008930077</v>
      </c>
      <c r="U101">
        <f t="shared" si="101"/>
        <v>0.2591432311793111</v>
      </c>
      <c r="V101">
        <f t="shared" si="102"/>
        <v>0.16352507243766204</v>
      </c>
      <c r="W101">
        <f t="shared" si="103"/>
        <v>241.71450107504907</v>
      </c>
      <c r="X101">
        <f t="shared" si="104"/>
        <v>27.996458889163787</v>
      </c>
      <c r="Y101">
        <f t="shared" si="105"/>
        <v>27.996458889163787</v>
      </c>
      <c r="Z101">
        <f t="shared" si="106"/>
        <v>3.7940563638598253</v>
      </c>
      <c r="AA101">
        <f t="shared" si="107"/>
        <v>69.358965240474376</v>
      </c>
      <c r="AB101">
        <f t="shared" si="108"/>
        <v>2.5211177600751999</v>
      </c>
      <c r="AC101">
        <f t="shared" si="109"/>
        <v>3.6348837548747097</v>
      </c>
      <c r="AD101">
        <f t="shared" si="110"/>
        <v>1.2729386037846253</v>
      </c>
      <c r="AE101">
        <f t="shared" si="111"/>
        <v>-148.29133623328636</v>
      </c>
      <c r="AF101">
        <f t="shared" si="112"/>
        <v>-84.870498772908647</v>
      </c>
      <c r="AG101">
        <f t="shared" si="113"/>
        <v>-8.5840419139627375</v>
      </c>
      <c r="AH101">
        <f t="shared" si="114"/>
        <v>-3.1375845108684075E-2</v>
      </c>
      <c r="AI101">
        <v>0</v>
      </c>
      <c r="AJ101">
        <v>0</v>
      </c>
      <c r="AK101">
        <f t="shared" si="115"/>
        <v>1</v>
      </c>
      <c r="AL101">
        <f t="shared" si="116"/>
        <v>0</v>
      </c>
      <c r="AM101">
        <f t="shared" si="117"/>
        <v>31653.583372765246</v>
      </c>
      <c r="AN101" t="s">
        <v>398</v>
      </c>
      <c r="AO101" t="s">
        <v>398</v>
      </c>
      <c r="AP101">
        <v>0</v>
      </c>
      <c r="AQ101">
        <v>0</v>
      </c>
      <c r="AR101" t="e">
        <f t="shared" si="118"/>
        <v>#DIV/0!</v>
      </c>
      <c r="AS101">
        <v>0</v>
      </c>
      <c r="AT101" t="s">
        <v>398</v>
      </c>
      <c r="AU101" t="s">
        <v>398</v>
      </c>
      <c r="AV101">
        <v>0</v>
      </c>
      <c r="AW101">
        <v>0</v>
      </c>
      <c r="AX101" t="e">
        <f t="shared" si="119"/>
        <v>#DIV/0!</v>
      </c>
      <c r="AY101">
        <v>0.5</v>
      </c>
      <c r="AZ101">
        <f t="shared" si="120"/>
        <v>1261.0932005570203</v>
      </c>
      <c r="BA101">
        <f t="shared" si="121"/>
        <v>19.102165940175631</v>
      </c>
      <c r="BB101" t="e">
        <f t="shared" si="122"/>
        <v>#DIV/0!</v>
      </c>
      <c r="BC101">
        <f t="shared" si="123"/>
        <v>1.5147307060047801E-2</v>
      </c>
      <c r="BD101" t="e">
        <f t="shared" si="124"/>
        <v>#DIV/0!</v>
      </c>
      <c r="BE101" t="e">
        <f t="shared" si="125"/>
        <v>#DIV/0!</v>
      </c>
      <c r="BF101" t="s">
        <v>398</v>
      </c>
      <c r="BG101">
        <v>0</v>
      </c>
      <c r="BH101" t="e">
        <f t="shared" si="126"/>
        <v>#DIV/0!</v>
      </c>
      <c r="BI101" t="e">
        <f t="shared" si="127"/>
        <v>#DIV/0!</v>
      </c>
      <c r="BJ101" t="e">
        <f t="shared" si="128"/>
        <v>#DIV/0!</v>
      </c>
      <c r="BK101" t="e">
        <f t="shared" si="129"/>
        <v>#DIV/0!</v>
      </c>
      <c r="BL101" t="e">
        <f t="shared" si="130"/>
        <v>#DIV/0!</v>
      </c>
      <c r="BM101" t="e">
        <f t="shared" si="131"/>
        <v>#DIV/0!</v>
      </c>
      <c r="BN101" t="e">
        <f t="shared" si="132"/>
        <v>#DIV/0!</v>
      </c>
      <c r="BO101" t="e">
        <f t="shared" si="133"/>
        <v>#DIV/0!</v>
      </c>
      <c r="BP101">
        <v>19</v>
      </c>
      <c r="BQ101">
        <v>300</v>
      </c>
      <c r="BR101">
        <v>300</v>
      </c>
      <c r="BS101">
        <v>300</v>
      </c>
      <c r="BT101">
        <v>10479.200000000001</v>
      </c>
      <c r="BU101">
        <v>858.18</v>
      </c>
      <c r="BV101">
        <v>-7.3908100000000003E-3</v>
      </c>
      <c r="BW101">
        <v>-2.74</v>
      </c>
      <c r="BX101" t="s">
        <v>398</v>
      </c>
      <c r="BY101" t="s">
        <v>398</v>
      </c>
      <c r="BZ101" t="s">
        <v>398</v>
      </c>
      <c r="CA101" t="s">
        <v>398</v>
      </c>
      <c r="CB101" t="s">
        <v>398</v>
      </c>
      <c r="CC101" t="s">
        <v>398</v>
      </c>
      <c r="CD101" t="s">
        <v>398</v>
      </c>
      <c r="CE101" t="s">
        <v>398</v>
      </c>
      <c r="CF101" t="s">
        <v>398</v>
      </c>
      <c r="CG101" t="s">
        <v>398</v>
      </c>
      <c r="CH101">
        <f t="shared" si="134"/>
        <v>1499.86</v>
      </c>
      <c r="CI101">
        <f t="shared" si="135"/>
        <v>1261.0932005570203</v>
      </c>
      <c r="CJ101">
        <f t="shared" si="136"/>
        <v>0.84080727571708047</v>
      </c>
      <c r="CK101">
        <f t="shared" si="137"/>
        <v>0.16115804213396523</v>
      </c>
      <c r="CL101">
        <v>6</v>
      </c>
      <c r="CM101">
        <v>0.5</v>
      </c>
      <c r="CN101" t="s">
        <v>399</v>
      </c>
      <c r="CO101">
        <v>2</v>
      </c>
      <c r="CP101">
        <v>1657781911.0999999</v>
      </c>
      <c r="CQ101">
        <v>578.947</v>
      </c>
      <c r="CR101">
        <v>599.98699999999997</v>
      </c>
      <c r="CS101">
        <v>24.898</v>
      </c>
      <c r="CT101">
        <v>21.6205</v>
      </c>
      <c r="CU101">
        <v>565.96</v>
      </c>
      <c r="CV101">
        <v>22.607199999999999</v>
      </c>
      <c r="CW101">
        <v>600.255</v>
      </c>
      <c r="CX101">
        <v>101.158</v>
      </c>
      <c r="CY101">
        <v>9.9842399999999998E-2</v>
      </c>
      <c r="CZ101">
        <v>27.263300000000001</v>
      </c>
      <c r="DA101">
        <v>28.651299999999999</v>
      </c>
      <c r="DB101">
        <v>999.9</v>
      </c>
      <c r="DC101">
        <v>0</v>
      </c>
      <c r="DD101">
        <v>0</v>
      </c>
      <c r="DE101">
        <v>5997.5</v>
      </c>
      <c r="DF101">
        <v>0</v>
      </c>
      <c r="DG101">
        <v>1589.61</v>
      </c>
      <c r="DH101">
        <v>-21.9084</v>
      </c>
      <c r="DI101">
        <v>592.84</v>
      </c>
      <c r="DJ101">
        <v>613.24599999999998</v>
      </c>
      <c r="DK101">
        <v>3.2774299999999998</v>
      </c>
      <c r="DL101">
        <v>599.98699999999997</v>
      </c>
      <c r="DM101">
        <v>21.6205</v>
      </c>
      <c r="DN101">
        <v>2.51864</v>
      </c>
      <c r="DO101">
        <v>2.1871</v>
      </c>
      <c r="DP101">
        <v>21.147400000000001</v>
      </c>
      <c r="DQ101">
        <v>18.868099999999998</v>
      </c>
      <c r="DR101">
        <v>1499.86</v>
      </c>
      <c r="DS101">
        <v>0.973001</v>
      </c>
      <c r="DT101">
        <v>2.6998600000000001E-2</v>
      </c>
      <c r="DU101">
        <v>0</v>
      </c>
      <c r="DV101">
        <v>754.26900000000001</v>
      </c>
      <c r="DW101">
        <v>4.9993100000000004</v>
      </c>
      <c r="DX101">
        <v>17117.7</v>
      </c>
      <c r="DY101">
        <v>13258</v>
      </c>
      <c r="DZ101">
        <v>37.811999999999998</v>
      </c>
      <c r="EA101">
        <v>39.061999999999998</v>
      </c>
      <c r="EB101">
        <v>38.186999999999998</v>
      </c>
      <c r="EC101">
        <v>38.625</v>
      </c>
      <c r="ED101">
        <v>39.125</v>
      </c>
      <c r="EE101">
        <v>1454.5</v>
      </c>
      <c r="EF101">
        <v>40.36</v>
      </c>
      <c r="EG101">
        <v>0</v>
      </c>
      <c r="EH101">
        <v>1660.400000095367</v>
      </c>
      <c r="EI101">
        <v>0</v>
      </c>
      <c r="EJ101">
        <v>754.40969230769235</v>
      </c>
      <c r="EK101">
        <v>-3.4720683575239981</v>
      </c>
      <c r="EL101">
        <v>-6704.2940131380874</v>
      </c>
      <c r="EM101">
        <v>17861.807692307691</v>
      </c>
      <c r="EN101">
        <v>15</v>
      </c>
      <c r="EO101">
        <v>1657781938.0999999</v>
      </c>
      <c r="EP101" t="s">
        <v>654</v>
      </c>
      <c r="EQ101">
        <v>1657781938.0999999</v>
      </c>
      <c r="ER101">
        <v>1657780708.0999999</v>
      </c>
      <c r="ES101">
        <v>73</v>
      </c>
      <c r="ET101">
        <v>0.75600000000000001</v>
      </c>
      <c r="EU101">
        <v>0.52</v>
      </c>
      <c r="EV101">
        <v>12.987</v>
      </c>
      <c r="EW101">
        <v>2.2909999999999999</v>
      </c>
      <c r="EX101">
        <v>600</v>
      </c>
      <c r="EY101">
        <v>28</v>
      </c>
      <c r="EZ101">
        <v>0.06</v>
      </c>
      <c r="FA101">
        <v>0.24</v>
      </c>
      <c r="FB101">
        <v>-22.192243902439021</v>
      </c>
      <c r="FC101">
        <v>1.384739372822239</v>
      </c>
      <c r="FD101">
        <v>0.1588211466057376</v>
      </c>
      <c r="FE101">
        <v>0</v>
      </c>
      <c r="FF101">
        <v>3.2446365853658539</v>
      </c>
      <c r="FG101">
        <v>0.24549700348432249</v>
      </c>
      <c r="FH101">
        <v>2.7901706181745721E-2</v>
      </c>
      <c r="FI101">
        <v>1</v>
      </c>
      <c r="FJ101">
        <v>1</v>
      </c>
      <c r="FK101">
        <v>2</v>
      </c>
      <c r="FL101" t="s">
        <v>408</v>
      </c>
      <c r="FM101">
        <v>3.1766000000000001</v>
      </c>
      <c r="FN101">
        <v>2.76905</v>
      </c>
      <c r="FO101">
        <v>0.130442</v>
      </c>
      <c r="FP101">
        <v>0.13658899999999999</v>
      </c>
      <c r="FQ101">
        <v>0.115909</v>
      </c>
      <c r="FR101">
        <v>0.112414</v>
      </c>
      <c r="FS101">
        <v>27275.1</v>
      </c>
      <c r="FT101">
        <v>21355.9</v>
      </c>
      <c r="FU101">
        <v>29453.5</v>
      </c>
      <c r="FV101">
        <v>24192.3</v>
      </c>
      <c r="FW101">
        <v>33598.1</v>
      </c>
      <c r="FX101">
        <v>31359.5</v>
      </c>
      <c r="FY101">
        <v>41777.4</v>
      </c>
      <c r="FZ101">
        <v>39480</v>
      </c>
      <c r="GA101">
        <v>2.1576</v>
      </c>
      <c r="GB101">
        <v>1.8538699999999999</v>
      </c>
      <c r="GC101">
        <v>0.13652400000000001</v>
      </c>
      <c r="GD101">
        <v>0</v>
      </c>
      <c r="GE101">
        <v>26.420500000000001</v>
      </c>
      <c r="GF101">
        <v>999.9</v>
      </c>
      <c r="GG101">
        <v>46.3</v>
      </c>
      <c r="GH101">
        <v>35.9</v>
      </c>
      <c r="GI101">
        <v>27.168900000000001</v>
      </c>
      <c r="GJ101">
        <v>33.9739</v>
      </c>
      <c r="GK101">
        <v>38.305300000000003</v>
      </c>
      <c r="GL101">
        <v>1</v>
      </c>
      <c r="GM101">
        <v>0.100323</v>
      </c>
      <c r="GN101">
        <v>1.04312</v>
      </c>
      <c r="GO101">
        <v>20.263300000000001</v>
      </c>
      <c r="GP101">
        <v>5.2265699999999997</v>
      </c>
      <c r="GQ101">
        <v>11.908099999999999</v>
      </c>
      <c r="GR101">
        <v>4.9638499999999999</v>
      </c>
      <c r="GS101">
        <v>3.2919999999999998</v>
      </c>
      <c r="GT101">
        <v>9999</v>
      </c>
      <c r="GU101">
        <v>9999</v>
      </c>
      <c r="GV101">
        <v>9999</v>
      </c>
      <c r="GW101">
        <v>999.9</v>
      </c>
      <c r="GX101">
        <v>1.87714</v>
      </c>
      <c r="GY101">
        <v>1.8754599999999999</v>
      </c>
      <c r="GZ101">
        <v>1.8741399999999999</v>
      </c>
      <c r="HA101">
        <v>1.8733299999999999</v>
      </c>
      <c r="HB101">
        <v>1.8748100000000001</v>
      </c>
      <c r="HC101">
        <v>1.8697699999999999</v>
      </c>
      <c r="HD101">
        <v>1.8739300000000001</v>
      </c>
      <c r="HE101">
        <v>1.87904</v>
      </c>
      <c r="HF101">
        <v>0</v>
      </c>
      <c r="HG101">
        <v>0</v>
      </c>
      <c r="HH101">
        <v>0</v>
      </c>
      <c r="HI101">
        <v>0</v>
      </c>
      <c r="HJ101" t="s">
        <v>402</v>
      </c>
      <c r="HK101" t="s">
        <v>403</v>
      </c>
      <c r="HL101" t="s">
        <v>404</v>
      </c>
      <c r="HM101" t="s">
        <v>405</v>
      </c>
      <c r="HN101" t="s">
        <v>405</v>
      </c>
      <c r="HO101" t="s">
        <v>404</v>
      </c>
      <c r="HP101">
        <v>0</v>
      </c>
      <c r="HQ101">
        <v>100</v>
      </c>
      <c r="HR101">
        <v>100</v>
      </c>
      <c r="HS101">
        <v>12.987</v>
      </c>
      <c r="HT101">
        <v>2.2907999999999999</v>
      </c>
      <c r="HU101">
        <v>7.8353122372076447</v>
      </c>
      <c r="HV101">
        <v>1.0206238100444329E-2</v>
      </c>
      <c r="HW101">
        <v>-5.3534552000986537E-6</v>
      </c>
      <c r="HX101">
        <v>1.2259479288304689E-9</v>
      </c>
      <c r="HY101">
        <v>2.2907599999999988</v>
      </c>
      <c r="HZ101">
        <v>0</v>
      </c>
      <c r="IA101">
        <v>0</v>
      </c>
      <c r="IB101">
        <v>0</v>
      </c>
      <c r="IC101">
        <v>-1</v>
      </c>
      <c r="ID101">
        <v>1969</v>
      </c>
      <c r="IE101">
        <v>0</v>
      </c>
      <c r="IF101">
        <v>20</v>
      </c>
      <c r="IG101">
        <v>2.5</v>
      </c>
      <c r="IH101">
        <v>20.100000000000001</v>
      </c>
      <c r="II101">
        <v>1.4587399999999999</v>
      </c>
      <c r="IJ101">
        <v>2.48169</v>
      </c>
      <c r="IK101">
        <v>1.42578</v>
      </c>
      <c r="IL101">
        <v>2.2766099999999998</v>
      </c>
      <c r="IM101">
        <v>1.5478499999999999</v>
      </c>
      <c r="IN101">
        <v>2.2607400000000002</v>
      </c>
      <c r="IO101">
        <v>37.9649</v>
      </c>
      <c r="IP101">
        <v>13.3703</v>
      </c>
      <c r="IQ101">
        <v>18</v>
      </c>
      <c r="IR101">
        <v>633.44000000000005</v>
      </c>
      <c r="IS101">
        <v>421.66</v>
      </c>
      <c r="IT101">
        <v>24.999400000000001</v>
      </c>
      <c r="IU101">
        <v>28.561299999999999</v>
      </c>
      <c r="IV101">
        <v>30.0002</v>
      </c>
      <c r="IW101">
        <v>28.419599999999999</v>
      </c>
      <c r="IX101">
        <v>28.353999999999999</v>
      </c>
      <c r="IY101">
        <v>29.207899999999999</v>
      </c>
      <c r="IZ101">
        <v>20.333100000000002</v>
      </c>
      <c r="JA101">
        <v>52.684800000000003</v>
      </c>
      <c r="JB101">
        <v>25</v>
      </c>
      <c r="JC101">
        <v>600</v>
      </c>
      <c r="JD101">
        <v>21.536100000000001</v>
      </c>
      <c r="JE101">
        <v>97.540999999999997</v>
      </c>
      <c r="JF101">
        <v>100.435</v>
      </c>
    </row>
    <row r="102" spans="1:266" x14ac:dyDescent="0.2">
      <c r="A102">
        <v>86</v>
      </c>
      <c r="B102">
        <v>1657782014.0999999</v>
      </c>
      <c r="C102">
        <v>15503.099999904631</v>
      </c>
      <c r="D102" t="s">
        <v>655</v>
      </c>
      <c r="E102" t="s">
        <v>656</v>
      </c>
      <c r="F102" t="s">
        <v>394</v>
      </c>
      <c r="H102" t="s">
        <v>395</v>
      </c>
      <c r="I102" t="s">
        <v>396</v>
      </c>
      <c r="J102" t="s">
        <v>628</v>
      </c>
      <c r="K102">
        <v>1657782014.0999999</v>
      </c>
      <c r="L102">
        <f t="shared" si="92"/>
        <v>3.4114505574008532E-3</v>
      </c>
      <c r="M102">
        <f t="shared" si="93"/>
        <v>3.4114505574008533</v>
      </c>
      <c r="N102">
        <f t="shared" si="94"/>
        <v>20.96466990365187</v>
      </c>
      <c r="O102">
        <f t="shared" si="95"/>
        <v>776.36799999999994</v>
      </c>
      <c r="P102">
        <f t="shared" si="96"/>
        <v>632.67087923572058</v>
      </c>
      <c r="Q102">
        <f t="shared" si="97"/>
        <v>64.058669910899795</v>
      </c>
      <c r="R102">
        <f t="shared" si="98"/>
        <v>78.60817223239998</v>
      </c>
      <c r="S102">
        <f t="shared" si="99"/>
        <v>0.27601758144434924</v>
      </c>
      <c r="T102">
        <f t="shared" si="100"/>
        <v>2.1487970866658284</v>
      </c>
      <c r="U102">
        <f t="shared" si="101"/>
        <v>0.25772505695887604</v>
      </c>
      <c r="V102">
        <f t="shared" si="102"/>
        <v>0.16262053835420232</v>
      </c>
      <c r="W102">
        <f t="shared" si="103"/>
        <v>241.72944407525097</v>
      </c>
      <c r="X102">
        <f t="shared" si="104"/>
        <v>28.087921159176421</v>
      </c>
      <c r="Y102">
        <f t="shared" si="105"/>
        <v>28.087921159176421</v>
      </c>
      <c r="Z102">
        <f t="shared" si="106"/>
        <v>3.8143336799058134</v>
      </c>
      <c r="AA102">
        <f t="shared" si="107"/>
        <v>68.778048294354676</v>
      </c>
      <c r="AB102">
        <f t="shared" si="108"/>
        <v>2.5159904475750001</v>
      </c>
      <c r="AC102">
        <f t="shared" si="109"/>
        <v>3.6581300428984598</v>
      </c>
      <c r="AD102">
        <f t="shared" si="110"/>
        <v>1.2983432323308133</v>
      </c>
      <c r="AE102">
        <f t="shared" si="111"/>
        <v>-150.44496958137762</v>
      </c>
      <c r="AF102">
        <f t="shared" si="112"/>
        <v>-82.924981167166465</v>
      </c>
      <c r="AG102">
        <f t="shared" si="113"/>
        <v>-8.3894232773448323</v>
      </c>
      <c r="AH102">
        <f t="shared" si="114"/>
        <v>-2.9929950637949787E-2</v>
      </c>
      <c r="AI102">
        <v>0</v>
      </c>
      <c r="AJ102">
        <v>0</v>
      </c>
      <c r="AK102">
        <f t="shared" si="115"/>
        <v>1</v>
      </c>
      <c r="AL102">
        <f t="shared" si="116"/>
        <v>0</v>
      </c>
      <c r="AM102">
        <f t="shared" si="117"/>
        <v>31683.266578555311</v>
      </c>
      <c r="AN102" t="s">
        <v>398</v>
      </c>
      <c r="AO102" t="s">
        <v>398</v>
      </c>
      <c r="AP102">
        <v>0</v>
      </c>
      <c r="AQ102">
        <v>0</v>
      </c>
      <c r="AR102" t="e">
        <f t="shared" si="118"/>
        <v>#DIV/0!</v>
      </c>
      <c r="AS102">
        <v>0</v>
      </c>
      <c r="AT102" t="s">
        <v>398</v>
      </c>
      <c r="AU102" t="s">
        <v>398</v>
      </c>
      <c r="AV102">
        <v>0</v>
      </c>
      <c r="AW102">
        <v>0</v>
      </c>
      <c r="AX102" t="e">
        <f t="shared" si="119"/>
        <v>#DIV/0!</v>
      </c>
      <c r="AY102">
        <v>0.5</v>
      </c>
      <c r="AZ102">
        <f t="shared" si="120"/>
        <v>1261.1691005571249</v>
      </c>
      <c r="BA102">
        <f t="shared" si="121"/>
        <v>20.96466990365187</v>
      </c>
      <c r="BB102" t="e">
        <f t="shared" si="122"/>
        <v>#DIV/0!</v>
      </c>
      <c r="BC102">
        <f t="shared" si="123"/>
        <v>1.6623202942722487E-2</v>
      </c>
      <c r="BD102" t="e">
        <f t="shared" si="124"/>
        <v>#DIV/0!</v>
      </c>
      <c r="BE102" t="e">
        <f t="shared" si="125"/>
        <v>#DIV/0!</v>
      </c>
      <c r="BF102" t="s">
        <v>398</v>
      </c>
      <c r="BG102">
        <v>0</v>
      </c>
      <c r="BH102" t="e">
        <f t="shared" si="126"/>
        <v>#DIV/0!</v>
      </c>
      <c r="BI102" t="e">
        <f t="shared" si="127"/>
        <v>#DIV/0!</v>
      </c>
      <c r="BJ102" t="e">
        <f t="shared" si="128"/>
        <v>#DIV/0!</v>
      </c>
      <c r="BK102" t="e">
        <f t="shared" si="129"/>
        <v>#DIV/0!</v>
      </c>
      <c r="BL102" t="e">
        <f t="shared" si="130"/>
        <v>#DIV/0!</v>
      </c>
      <c r="BM102" t="e">
        <f t="shared" si="131"/>
        <v>#DIV/0!</v>
      </c>
      <c r="BN102" t="e">
        <f t="shared" si="132"/>
        <v>#DIV/0!</v>
      </c>
      <c r="BO102" t="e">
        <f t="shared" si="133"/>
        <v>#DIV/0!</v>
      </c>
      <c r="BP102">
        <v>19</v>
      </c>
      <c r="BQ102">
        <v>300</v>
      </c>
      <c r="BR102">
        <v>300</v>
      </c>
      <c r="BS102">
        <v>300</v>
      </c>
      <c r="BT102">
        <v>10479.200000000001</v>
      </c>
      <c r="BU102">
        <v>858.18</v>
      </c>
      <c r="BV102">
        <v>-7.3908100000000003E-3</v>
      </c>
      <c r="BW102">
        <v>-2.74</v>
      </c>
      <c r="BX102" t="s">
        <v>398</v>
      </c>
      <c r="BY102" t="s">
        <v>398</v>
      </c>
      <c r="BZ102" t="s">
        <v>398</v>
      </c>
      <c r="CA102" t="s">
        <v>398</v>
      </c>
      <c r="CB102" t="s">
        <v>398</v>
      </c>
      <c r="CC102" t="s">
        <v>398</v>
      </c>
      <c r="CD102" t="s">
        <v>398</v>
      </c>
      <c r="CE102" t="s">
        <v>398</v>
      </c>
      <c r="CF102" t="s">
        <v>398</v>
      </c>
      <c r="CG102" t="s">
        <v>398</v>
      </c>
      <c r="CH102">
        <f t="shared" si="134"/>
        <v>1499.95</v>
      </c>
      <c r="CI102">
        <f t="shared" si="135"/>
        <v>1261.1691005571249</v>
      </c>
      <c r="CJ102">
        <f t="shared" si="136"/>
        <v>0.84080742728565949</v>
      </c>
      <c r="CK102">
        <f t="shared" si="137"/>
        <v>0.16115833466132268</v>
      </c>
      <c r="CL102">
        <v>6</v>
      </c>
      <c r="CM102">
        <v>0.5</v>
      </c>
      <c r="CN102" t="s">
        <v>399</v>
      </c>
      <c r="CO102">
        <v>2</v>
      </c>
      <c r="CP102">
        <v>1657782014.0999999</v>
      </c>
      <c r="CQ102">
        <v>776.36799999999994</v>
      </c>
      <c r="CR102">
        <v>799.97</v>
      </c>
      <c r="CS102">
        <v>24.849</v>
      </c>
      <c r="CT102">
        <v>21.523900000000001</v>
      </c>
      <c r="CU102">
        <v>762.05399999999997</v>
      </c>
      <c r="CV102">
        <v>22.558199999999999</v>
      </c>
      <c r="CW102">
        <v>600.28499999999997</v>
      </c>
      <c r="CX102">
        <v>101.151</v>
      </c>
      <c r="CY102">
        <v>0.100175</v>
      </c>
      <c r="CZ102">
        <v>27.3721</v>
      </c>
      <c r="DA102">
        <v>28.738299999999999</v>
      </c>
      <c r="DB102">
        <v>999.9</v>
      </c>
      <c r="DC102">
        <v>0</v>
      </c>
      <c r="DD102">
        <v>0</v>
      </c>
      <c r="DE102">
        <v>6005</v>
      </c>
      <c r="DF102">
        <v>0</v>
      </c>
      <c r="DG102">
        <v>1587.29</v>
      </c>
      <c r="DH102">
        <v>-24.113900000000001</v>
      </c>
      <c r="DI102">
        <v>795.62699999999995</v>
      </c>
      <c r="DJ102">
        <v>817.56799999999998</v>
      </c>
      <c r="DK102">
        <v>3.3250600000000001</v>
      </c>
      <c r="DL102">
        <v>799.97</v>
      </c>
      <c r="DM102">
        <v>21.523900000000001</v>
      </c>
      <c r="DN102">
        <v>2.51349</v>
      </c>
      <c r="DO102">
        <v>2.1771600000000002</v>
      </c>
      <c r="DP102">
        <v>21.114100000000001</v>
      </c>
      <c r="DQ102">
        <v>18.795200000000001</v>
      </c>
      <c r="DR102">
        <v>1499.95</v>
      </c>
      <c r="DS102">
        <v>0.97299599999999997</v>
      </c>
      <c r="DT102">
        <v>2.7003699999999999E-2</v>
      </c>
      <c r="DU102">
        <v>0</v>
      </c>
      <c r="DV102">
        <v>761.53700000000003</v>
      </c>
      <c r="DW102">
        <v>4.9993100000000004</v>
      </c>
      <c r="DX102">
        <v>17920</v>
      </c>
      <c r="DY102">
        <v>13258.8</v>
      </c>
      <c r="DZ102">
        <v>37.375</v>
      </c>
      <c r="EA102">
        <v>38.811999999999998</v>
      </c>
      <c r="EB102">
        <v>37.75</v>
      </c>
      <c r="EC102">
        <v>38.25</v>
      </c>
      <c r="ED102">
        <v>38.811999999999998</v>
      </c>
      <c r="EE102">
        <v>1454.58</v>
      </c>
      <c r="EF102">
        <v>40.369999999999997</v>
      </c>
      <c r="EG102">
        <v>0</v>
      </c>
      <c r="EH102">
        <v>1763.599999904633</v>
      </c>
      <c r="EI102">
        <v>0</v>
      </c>
      <c r="EJ102">
        <v>757.8837692307693</v>
      </c>
      <c r="EK102">
        <v>36.621128205226647</v>
      </c>
      <c r="EL102">
        <v>5507.0427490128322</v>
      </c>
      <c r="EM102">
        <v>17533.923076923071</v>
      </c>
      <c r="EN102">
        <v>15</v>
      </c>
      <c r="EO102">
        <v>1657782038.5999999</v>
      </c>
      <c r="EP102" t="s">
        <v>657</v>
      </c>
      <c r="EQ102">
        <v>1657782038.5999999</v>
      </c>
      <c r="ER102">
        <v>1657780708.0999999</v>
      </c>
      <c r="ES102">
        <v>74</v>
      </c>
      <c r="ET102">
        <v>0.41399999999999998</v>
      </c>
      <c r="EU102">
        <v>0.52</v>
      </c>
      <c r="EV102">
        <v>14.314</v>
      </c>
      <c r="EW102">
        <v>2.2909999999999999</v>
      </c>
      <c r="EX102">
        <v>800</v>
      </c>
      <c r="EY102">
        <v>28</v>
      </c>
      <c r="EZ102">
        <v>0.1</v>
      </c>
      <c r="FA102">
        <v>0.24</v>
      </c>
      <c r="FB102">
        <v>-23.56758536585366</v>
      </c>
      <c r="FC102">
        <v>-4.9637916376306848</v>
      </c>
      <c r="FD102">
        <v>0.50876982507593049</v>
      </c>
      <c r="FE102">
        <v>0</v>
      </c>
      <c r="FF102">
        <v>3.3461836585365861</v>
      </c>
      <c r="FG102">
        <v>-9.9696585365856238E-2</v>
      </c>
      <c r="FH102">
        <v>1.30427871396879E-2</v>
      </c>
      <c r="FI102">
        <v>1</v>
      </c>
      <c r="FJ102">
        <v>1</v>
      </c>
      <c r="FK102">
        <v>2</v>
      </c>
      <c r="FL102" t="s">
        <v>408</v>
      </c>
      <c r="FM102">
        <v>3.17659</v>
      </c>
      <c r="FN102">
        <v>2.7694200000000002</v>
      </c>
      <c r="FO102">
        <v>0.160188</v>
      </c>
      <c r="FP102">
        <v>0.16624</v>
      </c>
      <c r="FQ102">
        <v>0.115704</v>
      </c>
      <c r="FR102">
        <v>0.112038</v>
      </c>
      <c r="FS102">
        <v>26338.3</v>
      </c>
      <c r="FT102">
        <v>20620.3</v>
      </c>
      <c r="FU102">
        <v>29450.2</v>
      </c>
      <c r="FV102">
        <v>24190.3</v>
      </c>
      <c r="FW102">
        <v>33602.199999999997</v>
      </c>
      <c r="FX102">
        <v>31371.599999999999</v>
      </c>
      <c r="FY102">
        <v>41770.9</v>
      </c>
      <c r="FZ102">
        <v>39476.800000000003</v>
      </c>
      <c r="GA102">
        <v>2.1570200000000002</v>
      </c>
      <c r="GB102">
        <v>1.85327</v>
      </c>
      <c r="GC102">
        <v>0.134852</v>
      </c>
      <c r="GD102">
        <v>0</v>
      </c>
      <c r="GE102">
        <v>26.535299999999999</v>
      </c>
      <c r="GF102">
        <v>999.9</v>
      </c>
      <c r="GG102">
        <v>45.8</v>
      </c>
      <c r="GH102">
        <v>36</v>
      </c>
      <c r="GI102">
        <v>27.028099999999998</v>
      </c>
      <c r="GJ102">
        <v>33.823900000000002</v>
      </c>
      <c r="GK102">
        <v>38.461500000000001</v>
      </c>
      <c r="GL102">
        <v>1</v>
      </c>
      <c r="GM102">
        <v>0.105544</v>
      </c>
      <c r="GN102">
        <v>1.1042400000000001</v>
      </c>
      <c r="GO102">
        <v>20.262699999999999</v>
      </c>
      <c r="GP102">
        <v>5.2276199999999999</v>
      </c>
      <c r="GQ102">
        <v>11.908099999999999</v>
      </c>
      <c r="GR102">
        <v>4.9638499999999999</v>
      </c>
      <c r="GS102">
        <v>3.2919999999999998</v>
      </c>
      <c r="GT102">
        <v>9999</v>
      </c>
      <c r="GU102">
        <v>9999</v>
      </c>
      <c r="GV102">
        <v>9999</v>
      </c>
      <c r="GW102">
        <v>999.9</v>
      </c>
      <c r="GX102">
        <v>1.87714</v>
      </c>
      <c r="GY102">
        <v>1.8754599999999999</v>
      </c>
      <c r="GZ102">
        <v>1.87409</v>
      </c>
      <c r="HA102">
        <v>1.8733200000000001</v>
      </c>
      <c r="HB102">
        <v>1.87483</v>
      </c>
      <c r="HC102">
        <v>1.8697900000000001</v>
      </c>
      <c r="HD102">
        <v>1.8739300000000001</v>
      </c>
      <c r="HE102">
        <v>1.8790800000000001</v>
      </c>
      <c r="HF102">
        <v>0</v>
      </c>
      <c r="HG102">
        <v>0</v>
      </c>
      <c r="HH102">
        <v>0</v>
      </c>
      <c r="HI102">
        <v>0</v>
      </c>
      <c r="HJ102" t="s">
        <v>402</v>
      </c>
      <c r="HK102" t="s">
        <v>403</v>
      </c>
      <c r="HL102" t="s">
        <v>404</v>
      </c>
      <c r="HM102" t="s">
        <v>405</v>
      </c>
      <c r="HN102" t="s">
        <v>405</v>
      </c>
      <c r="HO102" t="s">
        <v>404</v>
      </c>
      <c r="HP102">
        <v>0</v>
      </c>
      <c r="HQ102">
        <v>100</v>
      </c>
      <c r="HR102">
        <v>100</v>
      </c>
      <c r="HS102">
        <v>14.314</v>
      </c>
      <c r="HT102">
        <v>2.2907999999999999</v>
      </c>
      <c r="HU102">
        <v>8.59150491172419</v>
      </c>
      <c r="HV102">
        <v>1.0206238100444329E-2</v>
      </c>
      <c r="HW102">
        <v>-5.3534552000986537E-6</v>
      </c>
      <c r="HX102">
        <v>1.2259479288304689E-9</v>
      </c>
      <c r="HY102">
        <v>2.2907599999999988</v>
      </c>
      <c r="HZ102">
        <v>0</v>
      </c>
      <c r="IA102">
        <v>0</v>
      </c>
      <c r="IB102">
        <v>0</v>
      </c>
      <c r="IC102">
        <v>-1</v>
      </c>
      <c r="ID102">
        <v>1969</v>
      </c>
      <c r="IE102">
        <v>0</v>
      </c>
      <c r="IF102">
        <v>20</v>
      </c>
      <c r="IG102">
        <v>1.3</v>
      </c>
      <c r="IH102">
        <v>21.8</v>
      </c>
      <c r="II102">
        <v>1.8481399999999999</v>
      </c>
      <c r="IJ102">
        <v>2.4438499999999999</v>
      </c>
      <c r="IK102">
        <v>1.42578</v>
      </c>
      <c r="IL102">
        <v>2.2766099999999998</v>
      </c>
      <c r="IM102">
        <v>1.5478499999999999</v>
      </c>
      <c r="IN102">
        <v>2.4194300000000002</v>
      </c>
      <c r="IO102">
        <v>38.013399999999997</v>
      </c>
      <c r="IP102">
        <v>13.3703</v>
      </c>
      <c r="IQ102">
        <v>18</v>
      </c>
      <c r="IR102">
        <v>633.76800000000003</v>
      </c>
      <c r="IS102">
        <v>421.82499999999999</v>
      </c>
      <c r="IT102">
        <v>25.000599999999999</v>
      </c>
      <c r="IU102">
        <v>28.634</v>
      </c>
      <c r="IV102">
        <v>30.000399999999999</v>
      </c>
      <c r="IW102">
        <v>28.491599999999998</v>
      </c>
      <c r="IX102">
        <v>28.424399999999999</v>
      </c>
      <c r="IY102">
        <v>37.011499999999998</v>
      </c>
      <c r="IZ102">
        <v>19.515799999999999</v>
      </c>
      <c r="JA102">
        <v>52.140300000000003</v>
      </c>
      <c r="JB102">
        <v>25</v>
      </c>
      <c r="JC102">
        <v>800</v>
      </c>
      <c r="JD102">
        <v>21.5687</v>
      </c>
      <c r="JE102">
        <v>97.527600000000007</v>
      </c>
      <c r="JF102">
        <v>100.42700000000001</v>
      </c>
    </row>
    <row r="103" spans="1:266" x14ac:dyDescent="0.2">
      <c r="A103">
        <v>87</v>
      </c>
      <c r="B103">
        <v>1657782114.5999999</v>
      </c>
      <c r="C103">
        <v>15603.599999904631</v>
      </c>
      <c r="D103" t="s">
        <v>658</v>
      </c>
      <c r="E103" t="s">
        <v>659</v>
      </c>
      <c r="F103" t="s">
        <v>394</v>
      </c>
      <c r="H103" t="s">
        <v>395</v>
      </c>
      <c r="I103" t="s">
        <v>396</v>
      </c>
      <c r="J103" t="s">
        <v>628</v>
      </c>
      <c r="K103">
        <v>1657782114.5999999</v>
      </c>
      <c r="L103">
        <f t="shared" si="92"/>
        <v>3.5861971402375084E-3</v>
      </c>
      <c r="M103">
        <f t="shared" si="93"/>
        <v>3.5861971402375086</v>
      </c>
      <c r="N103">
        <f t="shared" si="94"/>
        <v>21.742475558209524</v>
      </c>
      <c r="O103">
        <f t="shared" si="95"/>
        <v>974.72299999999996</v>
      </c>
      <c r="P103">
        <f t="shared" si="96"/>
        <v>828.70881435042895</v>
      </c>
      <c r="Q103">
        <f t="shared" si="97"/>
        <v>83.907860519907061</v>
      </c>
      <c r="R103">
        <f t="shared" si="98"/>
        <v>98.691989409637003</v>
      </c>
      <c r="S103">
        <f t="shared" si="99"/>
        <v>0.29126768315752755</v>
      </c>
      <c r="T103">
        <f t="shared" si="100"/>
        <v>2.1461246246631553</v>
      </c>
      <c r="U103">
        <f t="shared" si="101"/>
        <v>0.27095425688796138</v>
      </c>
      <c r="V103">
        <f t="shared" si="102"/>
        <v>0.17105328810838949</v>
      </c>
      <c r="W103">
        <f t="shared" si="103"/>
        <v>241.71029207533695</v>
      </c>
      <c r="X103">
        <f t="shared" si="104"/>
        <v>28.114629761453141</v>
      </c>
      <c r="Y103">
        <f t="shared" si="105"/>
        <v>28.114629761453141</v>
      </c>
      <c r="Z103">
        <f t="shared" si="106"/>
        <v>3.8202728220419808</v>
      </c>
      <c r="AA103">
        <f t="shared" si="107"/>
        <v>68.597447549452895</v>
      </c>
      <c r="AB103">
        <f t="shared" si="108"/>
        <v>2.5221399808943001</v>
      </c>
      <c r="AC103">
        <f t="shared" si="109"/>
        <v>3.6767256960633308</v>
      </c>
      <c r="AD103">
        <f t="shared" si="110"/>
        <v>1.2981328411476807</v>
      </c>
      <c r="AE103">
        <f t="shared" si="111"/>
        <v>-158.15129388447411</v>
      </c>
      <c r="AF103">
        <f t="shared" si="112"/>
        <v>-75.892300490463668</v>
      </c>
      <c r="AG103">
        <f t="shared" si="113"/>
        <v>-7.6918399484405704</v>
      </c>
      <c r="AH103">
        <f t="shared" si="114"/>
        <v>-2.5142248041390758E-2</v>
      </c>
      <c r="AI103">
        <v>0</v>
      </c>
      <c r="AJ103">
        <v>0</v>
      </c>
      <c r="AK103">
        <f t="shared" si="115"/>
        <v>1</v>
      </c>
      <c r="AL103">
        <f t="shared" si="116"/>
        <v>0</v>
      </c>
      <c r="AM103">
        <f t="shared" si="117"/>
        <v>31605.501933653464</v>
      </c>
      <c r="AN103" t="s">
        <v>398</v>
      </c>
      <c r="AO103" t="s">
        <v>398</v>
      </c>
      <c r="AP103">
        <v>0</v>
      </c>
      <c r="AQ103">
        <v>0</v>
      </c>
      <c r="AR103" t="e">
        <f t="shared" si="118"/>
        <v>#DIV/0!</v>
      </c>
      <c r="AS103">
        <v>0</v>
      </c>
      <c r="AT103" t="s">
        <v>398</v>
      </c>
      <c r="AU103" t="s">
        <v>398</v>
      </c>
      <c r="AV103">
        <v>0</v>
      </c>
      <c r="AW103">
        <v>0</v>
      </c>
      <c r="AX103" t="e">
        <f t="shared" si="119"/>
        <v>#DIV/0!</v>
      </c>
      <c r="AY103">
        <v>0.5</v>
      </c>
      <c r="AZ103">
        <f t="shared" si="120"/>
        <v>1261.0683005571693</v>
      </c>
      <c r="BA103">
        <f t="shared" si="121"/>
        <v>21.742475558209524</v>
      </c>
      <c r="BB103" t="e">
        <f t="shared" si="122"/>
        <v>#DIV/0!</v>
      </c>
      <c r="BC103">
        <f t="shared" si="123"/>
        <v>1.7241314803173778E-2</v>
      </c>
      <c r="BD103" t="e">
        <f t="shared" si="124"/>
        <v>#DIV/0!</v>
      </c>
      <c r="BE103" t="e">
        <f t="shared" si="125"/>
        <v>#DIV/0!</v>
      </c>
      <c r="BF103" t="s">
        <v>398</v>
      </c>
      <c r="BG103">
        <v>0</v>
      </c>
      <c r="BH103" t="e">
        <f t="shared" si="126"/>
        <v>#DIV/0!</v>
      </c>
      <c r="BI103" t="e">
        <f t="shared" si="127"/>
        <v>#DIV/0!</v>
      </c>
      <c r="BJ103" t="e">
        <f t="shared" si="128"/>
        <v>#DIV/0!</v>
      </c>
      <c r="BK103" t="e">
        <f t="shared" si="129"/>
        <v>#DIV/0!</v>
      </c>
      <c r="BL103" t="e">
        <f t="shared" si="130"/>
        <v>#DIV/0!</v>
      </c>
      <c r="BM103" t="e">
        <f t="shared" si="131"/>
        <v>#DIV/0!</v>
      </c>
      <c r="BN103" t="e">
        <f t="shared" si="132"/>
        <v>#DIV/0!</v>
      </c>
      <c r="BO103" t="e">
        <f t="shared" si="133"/>
        <v>#DIV/0!</v>
      </c>
      <c r="BP103">
        <v>19</v>
      </c>
      <c r="BQ103">
        <v>300</v>
      </c>
      <c r="BR103">
        <v>300</v>
      </c>
      <c r="BS103">
        <v>300</v>
      </c>
      <c r="BT103">
        <v>10479.200000000001</v>
      </c>
      <c r="BU103">
        <v>858.18</v>
      </c>
      <c r="BV103">
        <v>-7.3908100000000003E-3</v>
      </c>
      <c r="BW103">
        <v>-2.74</v>
      </c>
      <c r="BX103" t="s">
        <v>398</v>
      </c>
      <c r="BY103" t="s">
        <v>398</v>
      </c>
      <c r="BZ103" t="s">
        <v>398</v>
      </c>
      <c r="CA103" t="s">
        <v>398</v>
      </c>
      <c r="CB103" t="s">
        <v>398</v>
      </c>
      <c r="CC103" t="s">
        <v>398</v>
      </c>
      <c r="CD103" t="s">
        <v>398</v>
      </c>
      <c r="CE103" t="s">
        <v>398</v>
      </c>
      <c r="CF103" t="s">
        <v>398</v>
      </c>
      <c r="CG103" t="s">
        <v>398</v>
      </c>
      <c r="CH103">
        <f t="shared" si="134"/>
        <v>1499.83</v>
      </c>
      <c r="CI103">
        <f t="shared" si="135"/>
        <v>1261.0683005571693</v>
      </c>
      <c r="CJ103">
        <f t="shared" si="136"/>
        <v>0.8408074918871935</v>
      </c>
      <c r="CK103">
        <f t="shared" si="137"/>
        <v>0.16115845934228343</v>
      </c>
      <c r="CL103">
        <v>6</v>
      </c>
      <c r="CM103">
        <v>0.5</v>
      </c>
      <c r="CN103" t="s">
        <v>399</v>
      </c>
      <c r="CO103">
        <v>2</v>
      </c>
      <c r="CP103">
        <v>1657782114.5999999</v>
      </c>
      <c r="CQ103">
        <v>974.72299999999996</v>
      </c>
      <c r="CR103">
        <v>999.94899999999996</v>
      </c>
      <c r="CS103">
        <v>24.909700000000001</v>
      </c>
      <c r="CT103">
        <v>21.4145</v>
      </c>
      <c r="CU103">
        <v>959.80399999999997</v>
      </c>
      <c r="CV103">
        <v>22.619</v>
      </c>
      <c r="CW103">
        <v>600.28599999999994</v>
      </c>
      <c r="CX103">
        <v>101.151</v>
      </c>
      <c r="CY103">
        <v>0.10031900000000001</v>
      </c>
      <c r="CZ103">
        <v>27.4587</v>
      </c>
      <c r="DA103">
        <v>28.9</v>
      </c>
      <c r="DB103">
        <v>999.9</v>
      </c>
      <c r="DC103">
        <v>0</v>
      </c>
      <c r="DD103">
        <v>0</v>
      </c>
      <c r="DE103">
        <v>5993.12</v>
      </c>
      <c r="DF103">
        <v>0</v>
      </c>
      <c r="DG103">
        <v>1578.35</v>
      </c>
      <c r="DH103">
        <v>-25.191700000000001</v>
      </c>
      <c r="DI103">
        <v>999.65899999999999</v>
      </c>
      <c r="DJ103">
        <v>1021.83</v>
      </c>
      <c r="DK103">
        <v>3.49525</v>
      </c>
      <c r="DL103">
        <v>999.94899999999996</v>
      </c>
      <c r="DM103">
        <v>21.4145</v>
      </c>
      <c r="DN103">
        <v>2.5196499999999999</v>
      </c>
      <c r="DO103">
        <v>2.1661000000000001</v>
      </c>
      <c r="DP103">
        <v>21.154</v>
      </c>
      <c r="DQ103">
        <v>18.713799999999999</v>
      </c>
      <c r="DR103">
        <v>1499.83</v>
      </c>
      <c r="DS103">
        <v>0.97299100000000005</v>
      </c>
      <c r="DT103">
        <v>2.7008799999999999E-2</v>
      </c>
      <c r="DU103">
        <v>0</v>
      </c>
      <c r="DV103">
        <v>769.72299999999996</v>
      </c>
      <c r="DW103">
        <v>4.9993100000000004</v>
      </c>
      <c r="DX103">
        <v>17554.5</v>
      </c>
      <c r="DY103">
        <v>13257.7</v>
      </c>
      <c r="DZ103">
        <v>36.875</v>
      </c>
      <c r="EA103">
        <v>38.5</v>
      </c>
      <c r="EB103">
        <v>37.25</v>
      </c>
      <c r="EC103">
        <v>38</v>
      </c>
      <c r="ED103">
        <v>38.375</v>
      </c>
      <c r="EE103">
        <v>1454.46</v>
      </c>
      <c r="EF103">
        <v>40.369999999999997</v>
      </c>
      <c r="EG103">
        <v>0</v>
      </c>
      <c r="EH103">
        <v>1863.7999999523161</v>
      </c>
      <c r="EI103">
        <v>0</v>
      </c>
      <c r="EJ103">
        <v>762.41476</v>
      </c>
      <c r="EK103">
        <v>73.425153952038272</v>
      </c>
      <c r="EL103">
        <v>-5887.1384536099158</v>
      </c>
      <c r="EM103">
        <v>18543.972000000002</v>
      </c>
      <c r="EN103">
        <v>15</v>
      </c>
      <c r="EO103">
        <v>1657782138.0999999</v>
      </c>
      <c r="EP103" t="s">
        <v>660</v>
      </c>
      <c r="EQ103">
        <v>1657782138.0999999</v>
      </c>
      <c r="ER103">
        <v>1657780708.0999999</v>
      </c>
      <c r="ES103">
        <v>75</v>
      </c>
      <c r="ET103">
        <v>-0.11700000000000001</v>
      </c>
      <c r="EU103">
        <v>0.52</v>
      </c>
      <c r="EV103">
        <v>14.919</v>
      </c>
      <c r="EW103">
        <v>2.2909999999999999</v>
      </c>
      <c r="EX103">
        <v>1000</v>
      </c>
      <c r="EY103">
        <v>28</v>
      </c>
      <c r="EZ103">
        <v>0.12</v>
      </c>
      <c r="FA103">
        <v>0.24</v>
      </c>
      <c r="FB103">
        <v>-24.892589999999998</v>
      </c>
      <c r="FC103">
        <v>-7.3907887429643262</v>
      </c>
      <c r="FD103">
        <v>0.75808994578479927</v>
      </c>
      <c r="FE103">
        <v>0</v>
      </c>
      <c r="FF103">
        <v>3.5036070000000001</v>
      </c>
      <c r="FG103">
        <v>0.20043579737335801</v>
      </c>
      <c r="FH103">
        <v>2.2738384529249221E-2</v>
      </c>
      <c r="FI103">
        <v>1</v>
      </c>
      <c r="FJ103">
        <v>1</v>
      </c>
      <c r="FK103">
        <v>2</v>
      </c>
      <c r="FL103" t="s">
        <v>408</v>
      </c>
      <c r="FM103">
        <v>3.1765500000000002</v>
      </c>
      <c r="FN103">
        <v>2.7694999999999999</v>
      </c>
      <c r="FO103">
        <v>0.186526</v>
      </c>
      <c r="FP103">
        <v>0.19237299999999999</v>
      </c>
      <c r="FQ103">
        <v>0.115915</v>
      </c>
      <c r="FR103">
        <v>0.111634</v>
      </c>
      <c r="FS103">
        <v>25510.9</v>
      </c>
      <c r="FT103">
        <v>19974.2</v>
      </c>
      <c r="FU103">
        <v>29449.200000000001</v>
      </c>
      <c r="FV103">
        <v>24191.200000000001</v>
      </c>
      <c r="FW103">
        <v>33592.9</v>
      </c>
      <c r="FX103">
        <v>31388</v>
      </c>
      <c r="FY103">
        <v>41768.1</v>
      </c>
      <c r="FZ103">
        <v>39478</v>
      </c>
      <c r="GA103">
        <v>2.15672</v>
      </c>
      <c r="GB103">
        <v>1.85355</v>
      </c>
      <c r="GC103">
        <v>0.125114</v>
      </c>
      <c r="GD103">
        <v>0</v>
      </c>
      <c r="GE103">
        <v>26.8569</v>
      </c>
      <c r="GF103">
        <v>999.9</v>
      </c>
      <c r="GG103">
        <v>45.6</v>
      </c>
      <c r="GH103">
        <v>36</v>
      </c>
      <c r="GI103">
        <v>26.9068</v>
      </c>
      <c r="GJ103">
        <v>33.913899999999998</v>
      </c>
      <c r="GK103">
        <v>38.738</v>
      </c>
      <c r="GL103">
        <v>1</v>
      </c>
      <c r="GM103">
        <v>0.106489</v>
      </c>
      <c r="GN103">
        <v>1.12435</v>
      </c>
      <c r="GO103">
        <v>20.262899999999998</v>
      </c>
      <c r="GP103">
        <v>5.2276199999999999</v>
      </c>
      <c r="GQ103">
        <v>11.908099999999999</v>
      </c>
      <c r="GR103">
        <v>4.9640500000000003</v>
      </c>
      <c r="GS103">
        <v>3.2919999999999998</v>
      </c>
      <c r="GT103">
        <v>9999</v>
      </c>
      <c r="GU103">
        <v>9999</v>
      </c>
      <c r="GV103">
        <v>9999</v>
      </c>
      <c r="GW103">
        <v>999.9</v>
      </c>
      <c r="GX103">
        <v>1.87714</v>
      </c>
      <c r="GY103">
        <v>1.87548</v>
      </c>
      <c r="GZ103">
        <v>1.87416</v>
      </c>
      <c r="HA103">
        <v>1.8733900000000001</v>
      </c>
      <c r="HB103">
        <v>1.8748499999999999</v>
      </c>
      <c r="HC103">
        <v>1.8697900000000001</v>
      </c>
      <c r="HD103">
        <v>1.87395</v>
      </c>
      <c r="HE103">
        <v>1.8791100000000001</v>
      </c>
      <c r="HF103">
        <v>0</v>
      </c>
      <c r="HG103">
        <v>0</v>
      </c>
      <c r="HH103">
        <v>0</v>
      </c>
      <c r="HI103">
        <v>0</v>
      </c>
      <c r="HJ103" t="s">
        <v>402</v>
      </c>
      <c r="HK103" t="s">
        <v>403</v>
      </c>
      <c r="HL103" t="s">
        <v>404</v>
      </c>
      <c r="HM103" t="s">
        <v>405</v>
      </c>
      <c r="HN103" t="s">
        <v>405</v>
      </c>
      <c r="HO103" t="s">
        <v>404</v>
      </c>
      <c r="HP103">
        <v>0</v>
      </c>
      <c r="HQ103">
        <v>100</v>
      </c>
      <c r="HR103">
        <v>100</v>
      </c>
      <c r="HS103">
        <v>14.919</v>
      </c>
      <c r="HT103">
        <v>2.2907000000000002</v>
      </c>
      <c r="HU103">
        <v>9.0053341818911044</v>
      </c>
      <c r="HV103">
        <v>1.0206238100444329E-2</v>
      </c>
      <c r="HW103">
        <v>-5.3534552000986537E-6</v>
      </c>
      <c r="HX103">
        <v>1.2259479288304689E-9</v>
      </c>
      <c r="HY103">
        <v>2.2907599999999988</v>
      </c>
      <c r="HZ103">
        <v>0</v>
      </c>
      <c r="IA103">
        <v>0</v>
      </c>
      <c r="IB103">
        <v>0</v>
      </c>
      <c r="IC103">
        <v>-1</v>
      </c>
      <c r="ID103">
        <v>1969</v>
      </c>
      <c r="IE103">
        <v>0</v>
      </c>
      <c r="IF103">
        <v>20</v>
      </c>
      <c r="IG103">
        <v>1.3</v>
      </c>
      <c r="IH103">
        <v>23.4</v>
      </c>
      <c r="II103">
        <v>2.2229000000000001</v>
      </c>
      <c r="IJ103">
        <v>2.4328599999999998</v>
      </c>
      <c r="IK103">
        <v>1.42578</v>
      </c>
      <c r="IL103">
        <v>2.2766099999999998</v>
      </c>
      <c r="IM103">
        <v>1.5478499999999999</v>
      </c>
      <c r="IN103">
        <v>2.4011200000000001</v>
      </c>
      <c r="IO103">
        <v>37.9649</v>
      </c>
      <c r="IP103">
        <v>13.343999999999999</v>
      </c>
      <c r="IQ103">
        <v>18</v>
      </c>
      <c r="IR103">
        <v>633.87</v>
      </c>
      <c r="IS103">
        <v>422.17099999999999</v>
      </c>
      <c r="IT103">
        <v>25.0002</v>
      </c>
      <c r="IU103">
        <v>28.665800000000001</v>
      </c>
      <c r="IV103">
        <v>29.9999</v>
      </c>
      <c r="IW103">
        <v>28.522600000000001</v>
      </c>
      <c r="IX103">
        <v>28.451000000000001</v>
      </c>
      <c r="IY103">
        <v>44.522100000000002</v>
      </c>
      <c r="IZ103">
        <v>19.4434</v>
      </c>
      <c r="JA103">
        <v>51.661799999999999</v>
      </c>
      <c r="JB103">
        <v>25</v>
      </c>
      <c r="JC103">
        <v>1000</v>
      </c>
      <c r="JD103">
        <v>21.544</v>
      </c>
      <c r="JE103">
        <v>97.522400000000005</v>
      </c>
      <c r="JF103">
        <v>100.43</v>
      </c>
    </row>
    <row r="104" spans="1:266" x14ac:dyDescent="0.2">
      <c r="A104">
        <v>88</v>
      </c>
      <c r="B104">
        <v>1657782214.0999999</v>
      </c>
      <c r="C104">
        <v>15703.099999904631</v>
      </c>
      <c r="D104" t="s">
        <v>661</v>
      </c>
      <c r="E104" t="s">
        <v>662</v>
      </c>
      <c r="F104" t="s">
        <v>394</v>
      </c>
      <c r="H104" t="s">
        <v>395</v>
      </c>
      <c r="I104" t="s">
        <v>396</v>
      </c>
      <c r="J104" t="s">
        <v>628</v>
      </c>
      <c r="K104">
        <v>1657782214.0999999</v>
      </c>
      <c r="L104">
        <f t="shared" si="92"/>
        <v>3.5883992862816819E-3</v>
      </c>
      <c r="M104">
        <f t="shared" si="93"/>
        <v>3.5883992862816818</v>
      </c>
      <c r="N104">
        <f t="shared" si="94"/>
        <v>22.722654228282643</v>
      </c>
      <c r="O104">
        <f t="shared" si="95"/>
        <v>1173.0340000000001</v>
      </c>
      <c r="P104">
        <f t="shared" si="96"/>
        <v>1016.502422783159</v>
      </c>
      <c r="Q104">
        <f t="shared" si="97"/>
        <v>102.91972745312091</v>
      </c>
      <c r="R104">
        <f t="shared" si="98"/>
        <v>118.76837365787381</v>
      </c>
      <c r="S104">
        <f t="shared" si="99"/>
        <v>0.28982214541299028</v>
      </c>
      <c r="T104">
        <f t="shared" si="100"/>
        <v>2.1472229279877921</v>
      </c>
      <c r="U104">
        <f t="shared" si="101"/>
        <v>0.26971190708421378</v>
      </c>
      <c r="V104">
        <f t="shared" si="102"/>
        <v>0.17026034088805359</v>
      </c>
      <c r="W104">
        <f t="shared" si="103"/>
        <v>241.74438707545269</v>
      </c>
      <c r="X104">
        <f t="shared" si="104"/>
        <v>28.273734534115807</v>
      </c>
      <c r="Y104">
        <f t="shared" si="105"/>
        <v>28.273734534115807</v>
      </c>
      <c r="Z104">
        <f t="shared" si="106"/>
        <v>3.8558201115464255</v>
      </c>
      <c r="AA104">
        <f t="shared" si="107"/>
        <v>68.746009565057719</v>
      </c>
      <c r="AB104">
        <f t="shared" si="108"/>
        <v>2.5513704187643</v>
      </c>
      <c r="AC104">
        <f t="shared" si="109"/>
        <v>3.7112996592912246</v>
      </c>
      <c r="AD104">
        <f t="shared" si="110"/>
        <v>1.3044496927821254</v>
      </c>
      <c r="AE104">
        <f t="shared" si="111"/>
        <v>-158.24840852502217</v>
      </c>
      <c r="AF104">
        <f t="shared" si="112"/>
        <v>-75.827506739987712</v>
      </c>
      <c r="AG104">
        <f t="shared" si="113"/>
        <v>-7.6935721182064034</v>
      </c>
      <c r="AH104">
        <f t="shared" si="114"/>
        <v>-2.5100307763580076E-2</v>
      </c>
      <c r="AI104">
        <v>0</v>
      </c>
      <c r="AJ104">
        <v>0</v>
      </c>
      <c r="AK104">
        <f t="shared" si="115"/>
        <v>1</v>
      </c>
      <c r="AL104">
        <f t="shared" si="116"/>
        <v>0</v>
      </c>
      <c r="AM104">
        <f t="shared" si="117"/>
        <v>31616.928725469625</v>
      </c>
      <c r="AN104" t="s">
        <v>398</v>
      </c>
      <c r="AO104" t="s">
        <v>398</v>
      </c>
      <c r="AP104">
        <v>0</v>
      </c>
      <c r="AQ104">
        <v>0</v>
      </c>
      <c r="AR104" t="e">
        <f t="shared" si="118"/>
        <v>#DIV/0!</v>
      </c>
      <c r="AS104">
        <v>0</v>
      </c>
      <c r="AT104" t="s">
        <v>398</v>
      </c>
      <c r="AU104" t="s">
        <v>398</v>
      </c>
      <c r="AV104">
        <v>0</v>
      </c>
      <c r="AW104">
        <v>0</v>
      </c>
      <c r="AX104" t="e">
        <f t="shared" si="119"/>
        <v>#DIV/0!</v>
      </c>
      <c r="AY104">
        <v>0.5</v>
      </c>
      <c r="AZ104">
        <f t="shared" si="120"/>
        <v>1261.2450005572293</v>
      </c>
      <c r="BA104">
        <f t="shared" si="121"/>
        <v>22.722654228282643</v>
      </c>
      <c r="BB104" t="e">
        <f t="shared" si="122"/>
        <v>#DIV/0!</v>
      </c>
      <c r="BC104">
        <f t="shared" si="123"/>
        <v>1.8016050979978965E-2</v>
      </c>
      <c r="BD104" t="e">
        <f t="shared" si="124"/>
        <v>#DIV/0!</v>
      </c>
      <c r="BE104" t="e">
        <f t="shared" si="125"/>
        <v>#DIV/0!</v>
      </c>
      <c r="BF104" t="s">
        <v>398</v>
      </c>
      <c r="BG104">
        <v>0</v>
      </c>
      <c r="BH104" t="e">
        <f t="shared" si="126"/>
        <v>#DIV/0!</v>
      </c>
      <c r="BI104" t="e">
        <f t="shared" si="127"/>
        <v>#DIV/0!</v>
      </c>
      <c r="BJ104" t="e">
        <f t="shared" si="128"/>
        <v>#DIV/0!</v>
      </c>
      <c r="BK104" t="e">
        <f t="shared" si="129"/>
        <v>#DIV/0!</v>
      </c>
      <c r="BL104" t="e">
        <f t="shared" si="130"/>
        <v>#DIV/0!</v>
      </c>
      <c r="BM104" t="e">
        <f t="shared" si="131"/>
        <v>#DIV/0!</v>
      </c>
      <c r="BN104" t="e">
        <f t="shared" si="132"/>
        <v>#DIV/0!</v>
      </c>
      <c r="BO104" t="e">
        <f t="shared" si="133"/>
        <v>#DIV/0!</v>
      </c>
      <c r="BP104">
        <v>19</v>
      </c>
      <c r="BQ104">
        <v>300</v>
      </c>
      <c r="BR104">
        <v>300</v>
      </c>
      <c r="BS104">
        <v>300</v>
      </c>
      <c r="BT104">
        <v>10479.200000000001</v>
      </c>
      <c r="BU104">
        <v>858.18</v>
      </c>
      <c r="BV104">
        <v>-7.3908100000000003E-3</v>
      </c>
      <c r="BW104">
        <v>-2.74</v>
      </c>
      <c r="BX104" t="s">
        <v>398</v>
      </c>
      <c r="BY104" t="s">
        <v>398</v>
      </c>
      <c r="BZ104" t="s">
        <v>398</v>
      </c>
      <c r="CA104" t="s">
        <v>398</v>
      </c>
      <c r="CB104" t="s">
        <v>398</v>
      </c>
      <c r="CC104" t="s">
        <v>398</v>
      </c>
      <c r="CD104" t="s">
        <v>398</v>
      </c>
      <c r="CE104" t="s">
        <v>398</v>
      </c>
      <c r="CF104" t="s">
        <v>398</v>
      </c>
      <c r="CG104" t="s">
        <v>398</v>
      </c>
      <c r="CH104">
        <f t="shared" si="134"/>
        <v>1500.04</v>
      </c>
      <c r="CI104">
        <f t="shared" si="135"/>
        <v>1261.2450005572293</v>
      </c>
      <c r="CJ104">
        <f t="shared" si="136"/>
        <v>0.84080757883605062</v>
      </c>
      <c r="CK104">
        <f t="shared" si="137"/>
        <v>0.1611586271535777</v>
      </c>
      <c r="CL104">
        <v>6</v>
      </c>
      <c r="CM104">
        <v>0.5</v>
      </c>
      <c r="CN104" t="s">
        <v>399</v>
      </c>
      <c r="CO104">
        <v>2</v>
      </c>
      <c r="CP104">
        <v>1657782214.0999999</v>
      </c>
      <c r="CQ104">
        <v>1173.0340000000001</v>
      </c>
      <c r="CR104">
        <v>1199.96</v>
      </c>
      <c r="CS104">
        <v>25.199000000000002</v>
      </c>
      <c r="CT104">
        <v>21.701799999999999</v>
      </c>
      <c r="CU104">
        <v>1157.3599999999999</v>
      </c>
      <c r="CV104">
        <v>22.908200000000001</v>
      </c>
      <c r="CW104">
        <v>600.13300000000004</v>
      </c>
      <c r="CX104">
        <v>101.149</v>
      </c>
      <c r="CY104">
        <v>9.9875699999999998E-2</v>
      </c>
      <c r="CZ104">
        <v>27.6187</v>
      </c>
      <c r="DA104">
        <v>29.187899999999999</v>
      </c>
      <c r="DB104">
        <v>999.9</v>
      </c>
      <c r="DC104">
        <v>0</v>
      </c>
      <c r="DD104">
        <v>0</v>
      </c>
      <c r="DE104">
        <v>5998.12</v>
      </c>
      <c r="DF104">
        <v>0</v>
      </c>
      <c r="DG104">
        <v>1572.1</v>
      </c>
      <c r="DH104">
        <v>-27.170400000000001</v>
      </c>
      <c r="DI104">
        <v>1203.1099999999999</v>
      </c>
      <c r="DJ104">
        <v>1226.58</v>
      </c>
      <c r="DK104">
        <v>3.4971700000000001</v>
      </c>
      <c r="DL104">
        <v>1199.96</v>
      </c>
      <c r="DM104">
        <v>21.701799999999999</v>
      </c>
      <c r="DN104">
        <v>2.5488599999999999</v>
      </c>
      <c r="DO104">
        <v>2.1951299999999998</v>
      </c>
      <c r="DP104">
        <v>21.341899999999999</v>
      </c>
      <c r="DQ104">
        <v>18.9268</v>
      </c>
      <c r="DR104">
        <v>1500.04</v>
      </c>
      <c r="DS104">
        <v>0.97299100000000005</v>
      </c>
      <c r="DT104">
        <v>2.7008799999999999E-2</v>
      </c>
      <c r="DU104">
        <v>0</v>
      </c>
      <c r="DV104">
        <v>775.69200000000001</v>
      </c>
      <c r="DW104">
        <v>4.9993100000000004</v>
      </c>
      <c r="DX104">
        <v>17912.599999999999</v>
      </c>
      <c r="DY104">
        <v>13259.6</v>
      </c>
      <c r="DZ104">
        <v>36.686999999999998</v>
      </c>
      <c r="EA104">
        <v>38.375</v>
      </c>
      <c r="EB104">
        <v>37.061999999999998</v>
      </c>
      <c r="EC104">
        <v>37.811999999999998</v>
      </c>
      <c r="ED104">
        <v>38.125</v>
      </c>
      <c r="EE104">
        <v>1454.66</v>
      </c>
      <c r="EF104">
        <v>40.380000000000003</v>
      </c>
      <c r="EG104">
        <v>0</v>
      </c>
      <c r="EH104">
        <v>1963.400000095367</v>
      </c>
      <c r="EI104">
        <v>0</v>
      </c>
      <c r="EJ104">
        <v>766.55147999999986</v>
      </c>
      <c r="EK104">
        <v>80.62353832969724</v>
      </c>
      <c r="EL104">
        <v>1754.9077035283369</v>
      </c>
      <c r="EM104">
        <v>17960.400000000001</v>
      </c>
      <c r="EN104">
        <v>15</v>
      </c>
      <c r="EO104">
        <v>1657782245.5999999</v>
      </c>
      <c r="EP104" t="s">
        <v>663</v>
      </c>
      <c r="EQ104">
        <v>1657782245.5999999</v>
      </c>
      <c r="ER104">
        <v>1657780708.0999999</v>
      </c>
      <c r="ES104">
        <v>76</v>
      </c>
      <c r="ET104">
        <v>0.17100000000000001</v>
      </c>
      <c r="EU104">
        <v>0.52</v>
      </c>
      <c r="EV104">
        <v>15.673999999999999</v>
      </c>
      <c r="EW104">
        <v>2.2909999999999999</v>
      </c>
      <c r="EX104">
        <v>1200</v>
      </c>
      <c r="EY104">
        <v>28</v>
      </c>
      <c r="EZ104">
        <v>0.08</v>
      </c>
      <c r="FA104">
        <v>0.24</v>
      </c>
      <c r="FB104">
        <v>-25.987607499999999</v>
      </c>
      <c r="FC104">
        <v>-10.79482288930574</v>
      </c>
      <c r="FD104">
        <v>1.0570320975229419</v>
      </c>
      <c r="FE104">
        <v>0</v>
      </c>
      <c r="FF104">
        <v>3.51015575</v>
      </c>
      <c r="FG104">
        <v>-0.12546202626641911</v>
      </c>
      <c r="FH104">
        <v>1.395581543434493E-2</v>
      </c>
      <c r="FI104">
        <v>1</v>
      </c>
      <c r="FJ104">
        <v>1</v>
      </c>
      <c r="FK104">
        <v>2</v>
      </c>
      <c r="FL104" t="s">
        <v>408</v>
      </c>
      <c r="FM104">
        <v>3.1761900000000001</v>
      </c>
      <c r="FN104">
        <v>2.7690800000000002</v>
      </c>
      <c r="FO104">
        <v>0.21023600000000001</v>
      </c>
      <c r="FP104">
        <v>0.21598500000000001</v>
      </c>
      <c r="FQ104">
        <v>0.11694599999999999</v>
      </c>
      <c r="FR104">
        <v>0.112667</v>
      </c>
      <c r="FS104">
        <v>24766.799999999999</v>
      </c>
      <c r="FT104">
        <v>19389.900000000001</v>
      </c>
      <c r="FU104">
        <v>29449.200000000001</v>
      </c>
      <c r="FV104">
        <v>24191.3</v>
      </c>
      <c r="FW104">
        <v>33553.300000000003</v>
      </c>
      <c r="FX104">
        <v>31352.3</v>
      </c>
      <c r="FY104">
        <v>41767.300000000003</v>
      </c>
      <c r="FZ104">
        <v>39478.6</v>
      </c>
      <c r="GA104">
        <v>2.1562199999999998</v>
      </c>
      <c r="GB104">
        <v>1.8550500000000001</v>
      </c>
      <c r="GC104">
        <v>0.11984599999999999</v>
      </c>
      <c r="GD104">
        <v>0</v>
      </c>
      <c r="GE104">
        <v>27.2319</v>
      </c>
      <c r="GF104">
        <v>999.9</v>
      </c>
      <c r="GG104">
        <v>45.4</v>
      </c>
      <c r="GH104">
        <v>36</v>
      </c>
      <c r="GI104">
        <v>26.791</v>
      </c>
      <c r="GJ104">
        <v>33.913899999999998</v>
      </c>
      <c r="GK104">
        <v>38.685899999999997</v>
      </c>
      <c r="GL104">
        <v>1</v>
      </c>
      <c r="GM104">
        <v>0.106811</v>
      </c>
      <c r="GN104">
        <v>1.2235</v>
      </c>
      <c r="GO104">
        <v>20.2622</v>
      </c>
      <c r="GP104">
        <v>5.2270200000000004</v>
      </c>
      <c r="GQ104">
        <v>11.908099999999999</v>
      </c>
      <c r="GR104">
        <v>4.9638499999999999</v>
      </c>
      <c r="GS104">
        <v>3.2919999999999998</v>
      </c>
      <c r="GT104">
        <v>9999</v>
      </c>
      <c r="GU104">
        <v>9999</v>
      </c>
      <c r="GV104">
        <v>9999</v>
      </c>
      <c r="GW104">
        <v>999.9</v>
      </c>
      <c r="GX104">
        <v>1.8771599999999999</v>
      </c>
      <c r="GY104">
        <v>1.8754900000000001</v>
      </c>
      <c r="GZ104">
        <v>1.87418</v>
      </c>
      <c r="HA104">
        <v>1.87334</v>
      </c>
      <c r="HB104">
        <v>1.8748499999999999</v>
      </c>
      <c r="HC104">
        <v>1.86978</v>
      </c>
      <c r="HD104">
        <v>1.87398</v>
      </c>
      <c r="HE104">
        <v>1.8790899999999999</v>
      </c>
      <c r="HF104">
        <v>0</v>
      </c>
      <c r="HG104">
        <v>0</v>
      </c>
      <c r="HH104">
        <v>0</v>
      </c>
      <c r="HI104">
        <v>0</v>
      </c>
      <c r="HJ104" t="s">
        <v>402</v>
      </c>
      <c r="HK104" t="s">
        <v>403</v>
      </c>
      <c r="HL104" t="s">
        <v>404</v>
      </c>
      <c r="HM104" t="s">
        <v>405</v>
      </c>
      <c r="HN104" t="s">
        <v>405</v>
      </c>
      <c r="HO104" t="s">
        <v>404</v>
      </c>
      <c r="HP104">
        <v>0</v>
      </c>
      <c r="HQ104">
        <v>100</v>
      </c>
      <c r="HR104">
        <v>100</v>
      </c>
      <c r="HS104">
        <v>15.673999999999999</v>
      </c>
      <c r="HT104">
        <v>2.2907999999999999</v>
      </c>
      <c r="HU104">
        <v>8.8880054658349223</v>
      </c>
      <c r="HV104">
        <v>1.0206238100444329E-2</v>
      </c>
      <c r="HW104">
        <v>-5.3534552000986537E-6</v>
      </c>
      <c r="HX104">
        <v>1.2259479288304689E-9</v>
      </c>
      <c r="HY104">
        <v>2.2907599999999988</v>
      </c>
      <c r="HZ104">
        <v>0</v>
      </c>
      <c r="IA104">
        <v>0</v>
      </c>
      <c r="IB104">
        <v>0</v>
      </c>
      <c r="IC104">
        <v>-1</v>
      </c>
      <c r="ID104">
        <v>1969</v>
      </c>
      <c r="IE104">
        <v>0</v>
      </c>
      <c r="IF104">
        <v>20</v>
      </c>
      <c r="IG104">
        <v>1.3</v>
      </c>
      <c r="IH104">
        <v>25.1</v>
      </c>
      <c r="II104">
        <v>2.5878899999999998</v>
      </c>
      <c r="IJ104">
        <v>2.4194300000000002</v>
      </c>
      <c r="IK104">
        <v>1.42578</v>
      </c>
      <c r="IL104">
        <v>2.2766099999999998</v>
      </c>
      <c r="IM104">
        <v>1.5478499999999999</v>
      </c>
      <c r="IN104">
        <v>2.4194300000000002</v>
      </c>
      <c r="IO104">
        <v>37.916400000000003</v>
      </c>
      <c r="IP104">
        <v>13.3177</v>
      </c>
      <c r="IQ104">
        <v>18</v>
      </c>
      <c r="IR104">
        <v>633.66</v>
      </c>
      <c r="IS104">
        <v>423.161</v>
      </c>
      <c r="IT104">
        <v>25.000900000000001</v>
      </c>
      <c r="IU104">
        <v>28.681100000000001</v>
      </c>
      <c r="IV104">
        <v>30.000299999999999</v>
      </c>
      <c r="IW104">
        <v>28.5383</v>
      </c>
      <c r="IX104">
        <v>28.470099999999999</v>
      </c>
      <c r="IY104">
        <v>51.813400000000001</v>
      </c>
      <c r="IZ104">
        <v>18.625699999999998</v>
      </c>
      <c r="JA104">
        <v>51.907699999999998</v>
      </c>
      <c r="JB104">
        <v>25</v>
      </c>
      <c r="JC104">
        <v>1200</v>
      </c>
      <c r="JD104">
        <v>21.7666</v>
      </c>
      <c r="JE104">
        <v>97.521299999999997</v>
      </c>
      <c r="JF104">
        <v>100.431</v>
      </c>
    </row>
    <row r="105" spans="1:266" x14ac:dyDescent="0.2">
      <c r="A105">
        <v>89</v>
      </c>
      <c r="B105">
        <v>1657782321.5999999</v>
      </c>
      <c r="C105">
        <v>15810.599999904631</v>
      </c>
      <c r="D105" t="s">
        <v>664</v>
      </c>
      <c r="E105" t="s">
        <v>665</v>
      </c>
      <c r="F105" t="s">
        <v>394</v>
      </c>
      <c r="H105" t="s">
        <v>395</v>
      </c>
      <c r="I105" t="s">
        <v>396</v>
      </c>
      <c r="J105" t="s">
        <v>628</v>
      </c>
      <c r="K105">
        <v>1657782321.5999999</v>
      </c>
      <c r="L105">
        <f t="shared" si="92"/>
        <v>3.5800938740879621E-3</v>
      </c>
      <c r="M105">
        <f t="shared" si="93"/>
        <v>3.5800938740879622</v>
      </c>
      <c r="N105">
        <f t="shared" si="94"/>
        <v>22.606228198004544</v>
      </c>
      <c r="O105">
        <f t="shared" si="95"/>
        <v>1472.2059999999999</v>
      </c>
      <c r="P105">
        <f t="shared" si="96"/>
        <v>1312.4084142292745</v>
      </c>
      <c r="Q105">
        <f t="shared" si="97"/>
        <v>132.88514978818316</v>
      </c>
      <c r="R105">
        <f t="shared" si="98"/>
        <v>149.0651177697228</v>
      </c>
      <c r="S105">
        <f t="shared" si="99"/>
        <v>0.2941706636645201</v>
      </c>
      <c r="T105">
        <f t="shared" si="100"/>
        <v>2.147418016948099</v>
      </c>
      <c r="U105">
        <f t="shared" si="101"/>
        <v>0.27347726093199209</v>
      </c>
      <c r="V105">
        <f t="shared" si="102"/>
        <v>0.17266104846309138</v>
      </c>
      <c r="W105">
        <f t="shared" si="103"/>
        <v>241.74598307544551</v>
      </c>
      <c r="X105">
        <f t="shared" si="104"/>
        <v>28.165033454825341</v>
      </c>
      <c r="Y105">
        <f t="shared" si="105"/>
        <v>28.165033454825341</v>
      </c>
      <c r="Z105">
        <f t="shared" si="106"/>
        <v>3.83150297889122</v>
      </c>
      <c r="AA105">
        <f t="shared" si="107"/>
        <v>69.098153077539237</v>
      </c>
      <c r="AB105">
        <f t="shared" si="108"/>
        <v>2.5477556896637403</v>
      </c>
      <c r="AC105">
        <f t="shared" si="109"/>
        <v>3.6871545420392766</v>
      </c>
      <c r="AD105">
        <f t="shared" si="110"/>
        <v>1.2837472892274797</v>
      </c>
      <c r="AE105">
        <f t="shared" si="111"/>
        <v>-157.88213984727912</v>
      </c>
      <c r="AF105">
        <f t="shared" si="112"/>
        <v>-76.170008843995191</v>
      </c>
      <c r="AG105">
        <f t="shared" si="113"/>
        <v>-7.7191387296821485</v>
      </c>
      <c r="AH105">
        <f t="shared" si="114"/>
        <v>-2.5304345510960502E-2</v>
      </c>
      <c r="AI105">
        <v>0</v>
      </c>
      <c r="AJ105">
        <v>0</v>
      </c>
      <c r="AK105">
        <f t="shared" si="115"/>
        <v>1</v>
      </c>
      <c r="AL105">
        <f t="shared" si="116"/>
        <v>0</v>
      </c>
      <c r="AM105">
        <f t="shared" si="117"/>
        <v>31633.560320419474</v>
      </c>
      <c r="AN105" t="s">
        <v>398</v>
      </c>
      <c r="AO105" t="s">
        <v>398</v>
      </c>
      <c r="AP105">
        <v>0</v>
      </c>
      <c r="AQ105">
        <v>0</v>
      </c>
      <c r="AR105" t="e">
        <f t="shared" si="118"/>
        <v>#DIV/0!</v>
      </c>
      <c r="AS105">
        <v>0</v>
      </c>
      <c r="AT105" t="s">
        <v>398</v>
      </c>
      <c r="AU105" t="s">
        <v>398</v>
      </c>
      <c r="AV105">
        <v>0</v>
      </c>
      <c r="AW105">
        <v>0</v>
      </c>
      <c r="AX105" t="e">
        <f t="shared" si="119"/>
        <v>#DIV/0!</v>
      </c>
      <c r="AY105">
        <v>0.5</v>
      </c>
      <c r="AZ105">
        <f t="shared" si="120"/>
        <v>1261.2534005572254</v>
      </c>
      <c r="BA105">
        <f t="shared" si="121"/>
        <v>22.606228198004544</v>
      </c>
      <c r="BB105" t="e">
        <f t="shared" si="122"/>
        <v>#DIV/0!</v>
      </c>
      <c r="BC105">
        <f t="shared" si="123"/>
        <v>1.792362120729827E-2</v>
      </c>
      <c r="BD105" t="e">
        <f t="shared" si="124"/>
        <v>#DIV/0!</v>
      </c>
      <c r="BE105" t="e">
        <f t="shared" si="125"/>
        <v>#DIV/0!</v>
      </c>
      <c r="BF105" t="s">
        <v>398</v>
      </c>
      <c r="BG105">
        <v>0</v>
      </c>
      <c r="BH105" t="e">
        <f t="shared" si="126"/>
        <v>#DIV/0!</v>
      </c>
      <c r="BI105" t="e">
        <f t="shared" si="127"/>
        <v>#DIV/0!</v>
      </c>
      <c r="BJ105" t="e">
        <f t="shared" si="128"/>
        <v>#DIV/0!</v>
      </c>
      <c r="BK105" t="e">
        <f t="shared" si="129"/>
        <v>#DIV/0!</v>
      </c>
      <c r="BL105" t="e">
        <f t="shared" si="130"/>
        <v>#DIV/0!</v>
      </c>
      <c r="BM105" t="e">
        <f t="shared" si="131"/>
        <v>#DIV/0!</v>
      </c>
      <c r="BN105" t="e">
        <f t="shared" si="132"/>
        <v>#DIV/0!</v>
      </c>
      <c r="BO105" t="e">
        <f t="shared" si="133"/>
        <v>#DIV/0!</v>
      </c>
      <c r="BP105">
        <v>19</v>
      </c>
      <c r="BQ105">
        <v>300</v>
      </c>
      <c r="BR105">
        <v>300</v>
      </c>
      <c r="BS105">
        <v>300</v>
      </c>
      <c r="BT105">
        <v>10479.200000000001</v>
      </c>
      <c r="BU105">
        <v>858.18</v>
      </c>
      <c r="BV105">
        <v>-7.3908100000000003E-3</v>
      </c>
      <c r="BW105">
        <v>-2.74</v>
      </c>
      <c r="BX105" t="s">
        <v>398</v>
      </c>
      <c r="BY105" t="s">
        <v>398</v>
      </c>
      <c r="BZ105" t="s">
        <v>398</v>
      </c>
      <c r="CA105" t="s">
        <v>398</v>
      </c>
      <c r="CB105" t="s">
        <v>398</v>
      </c>
      <c r="CC105" t="s">
        <v>398</v>
      </c>
      <c r="CD105" t="s">
        <v>398</v>
      </c>
      <c r="CE105" t="s">
        <v>398</v>
      </c>
      <c r="CF105" t="s">
        <v>398</v>
      </c>
      <c r="CG105" t="s">
        <v>398</v>
      </c>
      <c r="CH105">
        <f t="shared" si="134"/>
        <v>1500.05</v>
      </c>
      <c r="CI105">
        <f t="shared" si="135"/>
        <v>1261.2534005572254</v>
      </c>
      <c r="CJ105">
        <f t="shared" si="136"/>
        <v>0.84080757345236856</v>
      </c>
      <c r="CK105">
        <f t="shared" si="137"/>
        <v>0.16115861676307158</v>
      </c>
      <c r="CL105">
        <v>6</v>
      </c>
      <c r="CM105">
        <v>0.5</v>
      </c>
      <c r="CN105" t="s">
        <v>399</v>
      </c>
      <c r="CO105">
        <v>2</v>
      </c>
      <c r="CP105">
        <v>1657782321.5999999</v>
      </c>
      <c r="CQ105">
        <v>1472.2059999999999</v>
      </c>
      <c r="CR105">
        <v>1500.07</v>
      </c>
      <c r="CS105">
        <v>25.162299999999998</v>
      </c>
      <c r="CT105">
        <v>21.6739</v>
      </c>
      <c r="CU105">
        <v>1455.61</v>
      </c>
      <c r="CV105">
        <v>22.871500000000001</v>
      </c>
      <c r="CW105">
        <v>600.27700000000004</v>
      </c>
      <c r="CX105">
        <v>101.15300000000001</v>
      </c>
      <c r="CY105">
        <v>9.9893800000000005E-2</v>
      </c>
      <c r="CZ105">
        <v>27.507100000000001</v>
      </c>
      <c r="DA105">
        <v>999.9</v>
      </c>
      <c r="DB105">
        <v>999.9</v>
      </c>
      <c r="DC105">
        <v>0</v>
      </c>
      <c r="DD105">
        <v>0</v>
      </c>
      <c r="DE105">
        <v>5998.75</v>
      </c>
      <c r="DF105">
        <v>0</v>
      </c>
      <c r="DG105">
        <v>1564.54</v>
      </c>
      <c r="DH105">
        <v>-28.104099999999999</v>
      </c>
      <c r="DI105">
        <v>1509.96</v>
      </c>
      <c r="DJ105">
        <v>1533.3</v>
      </c>
      <c r="DK105">
        <v>3.4883799999999998</v>
      </c>
      <c r="DL105">
        <v>1500.07</v>
      </c>
      <c r="DM105">
        <v>21.6739</v>
      </c>
      <c r="DN105">
        <v>2.5452499999999998</v>
      </c>
      <c r="DO105">
        <v>2.1923900000000001</v>
      </c>
      <c r="DP105">
        <v>21.3188</v>
      </c>
      <c r="DQ105">
        <v>18.9068</v>
      </c>
      <c r="DR105">
        <v>1500.05</v>
      </c>
      <c r="DS105">
        <v>0.97299100000000005</v>
      </c>
      <c r="DT105">
        <v>2.7008799999999999E-2</v>
      </c>
      <c r="DU105">
        <v>0</v>
      </c>
      <c r="DV105">
        <v>784.98299999999995</v>
      </c>
      <c r="DW105">
        <v>4.9993100000000004</v>
      </c>
      <c r="DX105">
        <v>19635.3</v>
      </c>
      <c r="DY105">
        <v>13259.6</v>
      </c>
      <c r="DZ105">
        <v>36.561999999999998</v>
      </c>
      <c r="EA105">
        <v>38.25</v>
      </c>
      <c r="EB105">
        <v>36.875</v>
      </c>
      <c r="EC105">
        <v>37.875</v>
      </c>
      <c r="ED105">
        <v>38.125</v>
      </c>
      <c r="EE105">
        <v>1454.67</v>
      </c>
      <c r="EF105">
        <v>40.380000000000003</v>
      </c>
      <c r="EG105">
        <v>0</v>
      </c>
      <c r="EH105">
        <v>2070.7999999523158</v>
      </c>
      <c r="EI105">
        <v>0</v>
      </c>
      <c r="EJ105">
        <v>776.43226923076918</v>
      </c>
      <c r="EK105">
        <v>66.863487216883144</v>
      </c>
      <c r="EL105">
        <v>1268.191459957962</v>
      </c>
      <c r="EM105">
        <v>18628.876923076921</v>
      </c>
      <c r="EN105">
        <v>15</v>
      </c>
      <c r="EO105">
        <v>1657782357.0999999</v>
      </c>
      <c r="EP105" t="s">
        <v>666</v>
      </c>
      <c r="EQ105">
        <v>1657782357.0999999</v>
      </c>
      <c r="ER105">
        <v>1657780708.0999999</v>
      </c>
      <c r="ES105">
        <v>77</v>
      </c>
      <c r="ET105">
        <v>0.17399999999999999</v>
      </c>
      <c r="EU105">
        <v>0.52</v>
      </c>
      <c r="EV105">
        <v>16.596</v>
      </c>
      <c r="EW105">
        <v>2.2909999999999999</v>
      </c>
      <c r="EX105">
        <v>1500</v>
      </c>
      <c r="EY105">
        <v>28</v>
      </c>
      <c r="EZ105">
        <v>0.21</v>
      </c>
      <c r="FA105">
        <v>0.24</v>
      </c>
      <c r="FB105">
        <v>-27.26923</v>
      </c>
      <c r="FC105">
        <v>-8.3724540337710511</v>
      </c>
      <c r="FD105">
        <v>0.83508694762880809</v>
      </c>
      <c r="FE105">
        <v>0</v>
      </c>
      <c r="FF105">
        <v>3.570827</v>
      </c>
      <c r="FG105">
        <v>-0.51583609756098181</v>
      </c>
      <c r="FH105">
        <v>5.256016895901304E-2</v>
      </c>
      <c r="FI105">
        <v>0</v>
      </c>
      <c r="FJ105">
        <v>0</v>
      </c>
      <c r="FK105">
        <v>2</v>
      </c>
      <c r="FL105" t="s">
        <v>479</v>
      </c>
      <c r="FM105">
        <v>3.1764199999999998</v>
      </c>
      <c r="FN105">
        <v>2.76911</v>
      </c>
      <c r="FO105">
        <v>0.24232699999999999</v>
      </c>
      <c r="FP105">
        <v>0.24779899999999999</v>
      </c>
      <c r="FQ105">
        <v>0.1168</v>
      </c>
      <c r="FR105">
        <v>0.112553</v>
      </c>
      <c r="FS105">
        <v>23754.6</v>
      </c>
      <c r="FT105">
        <v>18599.599999999999</v>
      </c>
      <c r="FU105">
        <v>29443.4</v>
      </c>
      <c r="FV105">
        <v>24188</v>
      </c>
      <c r="FW105">
        <v>33553.300000000003</v>
      </c>
      <c r="FX105">
        <v>31353.1</v>
      </c>
      <c r="FY105">
        <v>41758.400000000001</v>
      </c>
      <c r="FZ105">
        <v>39472.800000000003</v>
      </c>
      <c r="GA105">
        <v>2.1556500000000001</v>
      </c>
      <c r="GB105">
        <v>1.8540300000000001</v>
      </c>
      <c r="GC105">
        <v>0</v>
      </c>
      <c r="GD105">
        <v>0</v>
      </c>
      <c r="GE105">
        <v>27.270900000000001</v>
      </c>
      <c r="GF105">
        <v>999.9</v>
      </c>
      <c r="GG105">
        <v>45.3</v>
      </c>
      <c r="GH105">
        <v>36</v>
      </c>
      <c r="GI105">
        <v>26.730499999999999</v>
      </c>
      <c r="GJ105">
        <v>33.913899999999998</v>
      </c>
      <c r="GK105">
        <v>38.741999999999997</v>
      </c>
      <c r="GL105">
        <v>1</v>
      </c>
      <c r="GM105">
        <v>0.113702</v>
      </c>
      <c r="GN105">
        <v>1.26003</v>
      </c>
      <c r="GO105">
        <v>20.261800000000001</v>
      </c>
      <c r="GP105">
        <v>5.2237299999999998</v>
      </c>
      <c r="GQ105">
        <v>11.908099999999999</v>
      </c>
      <c r="GR105">
        <v>4.9638999999999998</v>
      </c>
      <c r="GS105">
        <v>3.2919999999999998</v>
      </c>
      <c r="GT105">
        <v>9999</v>
      </c>
      <c r="GU105">
        <v>9999</v>
      </c>
      <c r="GV105">
        <v>9999</v>
      </c>
      <c r="GW105">
        <v>999.9</v>
      </c>
      <c r="GX105">
        <v>1.87721</v>
      </c>
      <c r="GY105">
        <v>1.87551</v>
      </c>
      <c r="GZ105">
        <v>1.8742000000000001</v>
      </c>
      <c r="HA105">
        <v>1.87337</v>
      </c>
      <c r="HB105">
        <v>1.8748499999999999</v>
      </c>
      <c r="HC105">
        <v>1.86981</v>
      </c>
      <c r="HD105">
        <v>1.8739600000000001</v>
      </c>
      <c r="HE105">
        <v>1.8791199999999999</v>
      </c>
      <c r="HF105">
        <v>0</v>
      </c>
      <c r="HG105">
        <v>0</v>
      </c>
      <c r="HH105">
        <v>0</v>
      </c>
      <c r="HI105">
        <v>0</v>
      </c>
      <c r="HJ105" t="s">
        <v>402</v>
      </c>
      <c r="HK105" t="s">
        <v>403</v>
      </c>
      <c r="HL105" t="s">
        <v>404</v>
      </c>
      <c r="HM105" t="s">
        <v>405</v>
      </c>
      <c r="HN105" t="s">
        <v>405</v>
      </c>
      <c r="HO105" t="s">
        <v>404</v>
      </c>
      <c r="HP105">
        <v>0</v>
      </c>
      <c r="HQ105">
        <v>100</v>
      </c>
      <c r="HR105">
        <v>100</v>
      </c>
      <c r="HS105">
        <v>16.596</v>
      </c>
      <c r="HT105">
        <v>2.2907999999999999</v>
      </c>
      <c r="HU105">
        <v>9.0586754050351423</v>
      </c>
      <c r="HV105">
        <v>1.0206238100444329E-2</v>
      </c>
      <c r="HW105">
        <v>-5.3534552000986537E-6</v>
      </c>
      <c r="HX105">
        <v>1.2259479288304689E-9</v>
      </c>
      <c r="HY105">
        <v>2.2907599999999988</v>
      </c>
      <c r="HZ105">
        <v>0</v>
      </c>
      <c r="IA105">
        <v>0</v>
      </c>
      <c r="IB105">
        <v>0</v>
      </c>
      <c r="IC105">
        <v>-1</v>
      </c>
      <c r="ID105">
        <v>1969</v>
      </c>
      <c r="IE105">
        <v>0</v>
      </c>
      <c r="IF105">
        <v>20</v>
      </c>
      <c r="IG105">
        <v>1.3</v>
      </c>
      <c r="IH105">
        <v>26.9</v>
      </c>
      <c r="II105">
        <v>3.1127899999999999</v>
      </c>
      <c r="IJ105">
        <v>2.4047900000000002</v>
      </c>
      <c r="IK105">
        <v>1.42578</v>
      </c>
      <c r="IL105">
        <v>2.2766099999999998</v>
      </c>
      <c r="IM105">
        <v>1.5478499999999999</v>
      </c>
      <c r="IN105">
        <v>2.3925800000000002</v>
      </c>
      <c r="IO105">
        <v>37.940600000000003</v>
      </c>
      <c r="IP105">
        <v>13.3002</v>
      </c>
      <c r="IQ105">
        <v>18</v>
      </c>
      <c r="IR105">
        <v>633.96</v>
      </c>
      <c r="IS105">
        <v>423.06599999999997</v>
      </c>
      <c r="IT105">
        <v>24.9986</v>
      </c>
      <c r="IU105">
        <v>28.766500000000001</v>
      </c>
      <c r="IV105">
        <v>30.000399999999999</v>
      </c>
      <c r="IW105">
        <v>28.607700000000001</v>
      </c>
      <c r="IX105">
        <v>28.5381</v>
      </c>
      <c r="IY105">
        <v>62.3249</v>
      </c>
      <c r="IZ105">
        <v>18.662199999999999</v>
      </c>
      <c r="JA105">
        <v>51.901699999999998</v>
      </c>
      <c r="JB105">
        <v>25</v>
      </c>
      <c r="JC105">
        <v>1500</v>
      </c>
      <c r="JD105">
        <v>21.7728</v>
      </c>
      <c r="JE105">
        <v>97.501300000000001</v>
      </c>
      <c r="JF105">
        <v>100.417</v>
      </c>
    </row>
    <row r="106" spans="1:266" x14ac:dyDescent="0.2">
      <c r="A106">
        <v>90</v>
      </c>
      <c r="B106">
        <v>1657782433.5</v>
      </c>
      <c r="C106">
        <v>15922.5</v>
      </c>
      <c r="D106" t="s">
        <v>667</v>
      </c>
      <c r="E106" t="s">
        <v>668</v>
      </c>
      <c r="F106" t="s">
        <v>394</v>
      </c>
      <c r="H106" t="s">
        <v>395</v>
      </c>
      <c r="I106" t="s">
        <v>396</v>
      </c>
      <c r="J106" t="s">
        <v>628</v>
      </c>
      <c r="K106">
        <v>1657782433.5</v>
      </c>
      <c r="L106">
        <f t="shared" si="92"/>
        <v>3.6691903702978615E-3</v>
      </c>
      <c r="M106">
        <f t="shared" si="93"/>
        <v>3.6691903702978617</v>
      </c>
      <c r="N106">
        <f t="shared" si="94"/>
        <v>21.607677049282039</v>
      </c>
      <c r="O106">
        <f t="shared" si="95"/>
        <v>1970.9659999999999</v>
      </c>
      <c r="P106">
        <f t="shared" si="96"/>
        <v>1805.8932436429664</v>
      </c>
      <c r="Q106">
        <f t="shared" si="97"/>
        <v>182.85534981577496</v>
      </c>
      <c r="R106">
        <f t="shared" si="98"/>
        <v>199.5697578877768</v>
      </c>
      <c r="S106">
        <f t="shared" si="99"/>
        <v>0.2945480790147264</v>
      </c>
      <c r="T106">
        <f t="shared" si="100"/>
        <v>2.1482882298970081</v>
      </c>
      <c r="U106">
        <f t="shared" si="101"/>
        <v>0.27381131948567161</v>
      </c>
      <c r="V106">
        <f t="shared" si="102"/>
        <v>0.17287337694254645</v>
      </c>
      <c r="W106">
        <f t="shared" si="103"/>
        <v>241.73002307551727</v>
      </c>
      <c r="X106">
        <f t="shared" si="104"/>
        <v>27.955054936225118</v>
      </c>
      <c r="Y106">
        <f t="shared" si="105"/>
        <v>27.955054936225118</v>
      </c>
      <c r="Z106">
        <f t="shared" si="106"/>
        <v>3.7849080147056897</v>
      </c>
      <c r="AA106">
        <f t="shared" si="107"/>
        <v>67.69357032690742</v>
      </c>
      <c r="AB106">
        <f t="shared" si="108"/>
        <v>2.4699588369538001</v>
      </c>
      <c r="AC106">
        <f t="shared" si="109"/>
        <v>3.6487347690863623</v>
      </c>
      <c r="AD106">
        <f t="shared" si="110"/>
        <v>1.3149491777518896</v>
      </c>
      <c r="AE106">
        <f t="shared" si="111"/>
        <v>-161.81129533013569</v>
      </c>
      <c r="AF106">
        <f t="shared" si="112"/>
        <v>-72.601407865485768</v>
      </c>
      <c r="AG106">
        <f t="shared" si="113"/>
        <v>-7.3402612022586755</v>
      </c>
      <c r="AH106">
        <f t="shared" si="114"/>
        <v>-2.2941322362882488E-2</v>
      </c>
      <c r="AI106">
        <v>0</v>
      </c>
      <c r="AJ106">
        <v>0</v>
      </c>
      <c r="AK106">
        <f t="shared" si="115"/>
        <v>1</v>
      </c>
      <c r="AL106">
        <f t="shared" si="116"/>
        <v>0</v>
      </c>
      <c r="AM106">
        <f t="shared" si="117"/>
        <v>31674.703267210843</v>
      </c>
      <c r="AN106" t="s">
        <v>398</v>
      </c>
      <c r="AO106" t="s">
        <v>398</v>
      </c>
      <c r="AP106">
        <v>0</v>
      </c>
      <c r="AQ106">
        <v>0</v>
      </c>
      <c r="AR106" t="e">
        <f t="shared" si="118"/>
        <v>#DIV/0!</v>
      </c>
      <c r="AS106">
        <v>0</v>
      </c>
      <c r="AT106" t="s">
        <v>398</v>
      </c>
      <c r="AU106" t="s">
        <v>398</v>
      </c>
      <c r="AV106">
        <v>0</v>
      </c>
      <c r="AW106">
        <v>0</v>
      </c>
      <c r="AX106" t="e">
        <f t="shared" si="119"/>
        <v>#DIV/0!</v>
      </c>
      <c r="AY106">
        <v>0.5</v>
      </c>
      <c r="AZ106">
        <f t="shared" si="120"/>
        <v>1261.1694005572626</v>
      </c>
      <c r="BA106">
        <f t="shared" si="121"/>
        <v>21.607677049282039</v>
      </c>
      <c r="BB106" t="e">
        <f t="shared" si="122"/>
        <v>#DIV/0!</v>
      </c>
      <c r="BC106">
        <f t="shared" si="123"/>
        <v>1.7133048930408897E-2</v>
      </c>
      <c r="BD106" t="e">
        <f t="shared" si="124"/>
        <v>#DIV/0!</v>
      </c>
      <c r="BE106" t="e">
        <f t="shared" si="125"/>
        <v>#DIV/0!</v>
      </c>
      <c r="BF106" t="s">
        <v>398</v>
      </c>
      <c r="BG106">
        <v>0</v>
      </c>
      <c r="BH106" t="e">
        <f t="shared" si="126"/>
        <v>#DIV/0!</v>
      </c>
      <c r="BI106" t="e">
        <f t="shared" si="127"/>
        <v>#DIV/0!</v>
      </c>
      <c r="BJ106" t="e">
        <f t="shared" si="128"/>
        <v>#DIV/0!</v>
      </c>
      <c r="BK106" t="e">
        <f t="shared" si="129"/>
        <v>#DIV/0!</v>
      </c>
      <c r="BL106" t="e">
        <f t="shared" si="130"/>
        <v>#DIV/0!</v>
      </c>
      <c r="BM106" t="e">
        <f t="shared" si="131"/>
        <v>#DIV/0!</v>
      </c>
      <c r="BN106" t="e">
        <f t="shared" si="132"/>
        <v>#DIV/0!</v>
      </c>
      <c r="BO106" t="e">
        <f t="shared" si="133"/>
        <v>#DIV/0!</v>
      </c>
      <c r="BP106">
        <v>19</v>
      </c>
      <c r="BQ106">
        <v>300</v>
      </c>
      <c r="BR106">
        <v>300</v>
      </c>
      <c r="BS106">
        <v>300</v>
      </c>
      <c r="BT106">
        <v>10479.200000000001</v>
      </c>
      <c r="BU106">
        <v>858.18</v>
      </c>
      <c r="BV106">
        <v>-7.3908100000000003E-3</v>
      </c>
      <c r="BW106">
        <v>-2.74</v>
      </c>
      <c r="BX106" t="s">
        <v>398</v>
      </c>
      <c r="BY106" t="s">
        <v>398</v>
      </c>
      <c r="BZ106" t="s">
        <v>398</v>
      </c>
      <c r="CA106" t="s">
        <v>398</v>
      </c>
      <c r="CB106" t="s">
        <v>398</v>
      </c>
      <c r="CC106" t="s">
        <v>398</v>
      </c>
      <c r="CD106" t="s">
        <v>398</v>
      </c>
      <c r="CE106" t="s">
        <v>398</v>
      </c>
      <c r="CF106" t="s">
        <v>398</v>
      </c>
      <c r="CG106" t="s">
        <v>398</v>
      </c>
      <c r="CH106">
        <f t="shared" si="134"/>
        <v>1499.95</v>
      </c>
      <c r="CI106">
        <f t="shared" si="135"/>
        <v>1261.1694005572626</v>
      </c>
      <c r="CJ106">
        <f t="shared" si="136"/>
        <v>0.8408076272924182</v>
      </c>
      <c r="CK106">
        <f t="shared" si="137"/>
        <v>0.16115872067436732</v>
      </c>
      <c r="CL106">
        <v>6</v>
      </c>
      <c r="CM106">
        <v>0.5</v>
      </c>
      <c r="CN106" t="s">
        <v>399</v>
      </c>
      <c r="CO106">
        <v>2</v>
      </c>
      <c r="CP106">
        <v>1657782433.5</v>
      </c>
      <c r="CQ106">
        <v>1970.9659999999999</v>
      </c>
      <c r="CR106">
        <v>1999.8</v>
      </c>
      <c r="CS106">
        <v>24.3935</v>
      </c>
      <c r="CT106">
        <v>20.814499999999999</v>
      </c>
      <c r="CU106">
        <v>1953.09</v>
      </c>
      <c r="CV106">
        <v>22.102699999999999</v>
      </c>
      <c r="CW106">
        <v>600.11500000000001</v>
      </c>
      <c r="CX106">
        <v>101.155</v>
      </c>
      <c r="CY106">
        <v>9.9794800000000003E-2</v>
      </c>
      <c r="CZ106">
        <v>27.328199999999999</v>
      </c>
      <c r="DA106">
        <v>999.9</v>
      </c>
      <c r="DB106">
        <v>999.9</v>
      </c>
      <c r="DC106">
        <v>0</v>
      </c>
      <c r="DD106">
        <v>0</v>
      </c>
      <c r="DE106">
        <v>6002.5</v>
      </c>
      <c r="DF106">
        <v>0</v>
      </c>
      <c r="DG106">
        <v>1556.12</v>
      </c>
      <c r="DH106">
        <v>-28.832999999999998</v>
      </c>
      <c r="DI106">
        <v>2020.25</v>
      </c>
      <c r="DJ106">
        <v>2042.31</v>
      </c>
      <c r="DK106">
        <v>3.57897</v>
      </c>
      <c r="DL106">
        <v>1999.8</v>
      </c>
      <c r="DM106">
        <v>20.814499999999999</v>
      </c>
      <c r="DN106">
        <v>2.4675199999999999</v>
      </c>
      <c r="DO106">
        <v>2.1054900000000001</v>
      </c>
      <c r="DP106">
        <v>20.813800000000001</v>
      </c>
      <c r="DQ106">
        <v>18.2608</v>
      </c>
      <c r="DR106">
        <v>1499.95</v>
      </c>
      <c r="DS106">
        <v>0.97299100000000005</v>
      </c>
      <c r="DT106">
        <v>2.7008899999999999E-2</v>
      </c>
      <c r="DU106">
        <v>0</v>
      </c>
      <c r="DV106">
        <v>784.73900000000003</v>
      </c>
      <c r="DW106">
        <v>4.9993100000000004</v>
      </c>
      <c r="DX106">
        <v>18001.599999999999</v>
      </c>
      <c r="DY106">
        <v>13258.7</v>
      </c>
      <c r="DZ106">
        <v>37.5</v>
      </c>
      <c r="EA106">
        <v>39.686999999999998</v>
      </c>
      <c r="EB106">
        <v>37.936999999999998</v>
      </c>
      <c r="EC106">
        <v>39.125</v>
      </c>
      <c r="ED106">
        <v>39.375</v>
      </c>
      <c r="EE106">
        <v>1454.57</v>
      </c>
      <c r="EF106">
        <v>40.380000000000003</v>
      </c>
      <c r="EG106">
        <v>0</v>
      </c>
      <c r="EH106">
        <v>2183</v>
      </c>
      <c r="EI106">
        <v>0</v>
      </c>
      <c r="EJ106">
        <v>779.51627999999994</v>
      </c>
      <c r="EK106">
        <v>36.676076854310587</v>
      </c>
      <c r="EL106">
        <v>-197.57692449539539</v>
      </c>
      <c r="EM106">
        <v>17942.632000000001</v>
      </c>
      <c r="EN106">
        <v>15</v>
      </c>
      <c r="EO106">
        <v>1657782461</v>
      </c>
      <c r="EP106" t="s">
        <v>669</v>
      </c>
      <c r="EQ106">
        <v>1657782461</v>
      </c>
      <c r="ER106">
        <v>1657780708.0999999</v>
      </c>
      <c r="ES106">
        <v>78</v>
      </c>
      <c r="ET106">
        <v>-0.10199999999999999</v>
      </c>
      <c r="EU106">
        <v>0.52</v>
      </c>
      <c r="EV106">
        <v>17.876000000000001</v>
      </c>
      <c r="EW106">
        <v>2.2909999999999999</v>
      </c>
      <c r="EX106">
        <v>2000</v>
      </c>
      <c r="EY106">
        <v>28</v>
      </c>
      <c r="EZ106">
        <v>0.15</v>
      </c>
      <c r="FA106">
        <v>0.24</v>
      </c>
      <c r="FB106">
        <v>-27.80583658536586</v>
      </c>
      <c r="FC106">
        <v>-7.8175902439024423</v>
      </c>
      <c r="FD106">
        <v>0.78903069703062456</v>
      </c>
      <c r="FE106">
        <v>0</v>
      </c>
      <c r="FF106">
        <v>3.6008739024390239</v>
      </c>
      <c r="FG106">
        <v>-0.18160620209059</v>
      </c>
      <c r="FH106">
        <v>1.8326579641502531E-2</v>
      </c>
      <c r="FI106">
        <v>1</v>
      </c>
      <c r="FJ106">
        <v>1</v>
      </c>
      <c r="FK106">
        <v>2</v>
      </c>
      <c r="FL106" t="s">
        <v>408</v>
      </c>
      <c r="FM106">
        <v>3.1760799999999998</v>
      </c>
      <c r="FN106">
        <v>2.7690299999999999</v>
      </c>
      <c r="FO106">
        <v>0.28834500000000002</v>
      </c>
      <c r="FP106">
        <v>0.29336299999999998</v>
      </c>
      <c r="FQ106">
        <v>0.114035</v>
      </c>
      <c r="FR106">
        <v>0.10943</v>
      </c>
      <c r="FS106">
        <v>22313.9</v>
      </c>
      <c r="FT106">
        <v>17474.900000000001</v>
      </c>
      <c r="FU106">
        <v>29447.599999999999</v>
      </c>
      <c r="FV106">
        <v>24191.9</v>
      </c>
      <c r="FW106">
        <v>33664.9</v>
      </c>
      <c r="FX106">
        <v>31472.3</v>
      </c>
      <c r="FY106">
        <v>41761.9</v>
      </c>
      <c r="FZ106">
        <v>39480.1</v>
      </c>
      <c r="GA106">
        <v>2.1556999999999999</v>
      </c>
      <c r="GB106">
        <v>1.85545</v>
      </c>
      <c r="GC106">
        <v>0</v>
      </c>
      <c r="GD106">
        <v>0</v>
      </c>
      <c r="GE106">
        <v>26.653600000000001</v>
      </c>
      <c r="GF106">
        <v>999.9</v>
      </c>
      <c r="GG106">
        <v>44.9</v>
      </c>
      <c r="GH106">
        <v>35.9</v>
      </c>
      <c r="GI106">
        <v>26.348199999999999</v>
      </c>
      <c r="GJ106">
        <v>33.823900000000002</v>
      </c>
      <c r="GK106">
        <v>38.810099999999998</v>
      </c>
      <c r="GL106">
        <v>1</v>
      </c>
      <c r="GM106">
        <v>0.110071</v>
      </c>
      <c r="GN106">
        <v>1.1538999999999999</v>
      </c>
      <c r="GO106">
        <v>20.264099999999999</v>
      </c>
      <c r="GP106">
        <v>5.22403</v>
      </c>
      <c r="GQ106">
        <v>11.908099999999999</v>
      </c>
      <c r="GR106">
        <v>4.9633000000000003</v>
      </c>
      <c r="GS106">
        <v>3.2912499999999998</v>
      </c>
      <c r="GT106">
        <v>9999</v>
      </c>
      <c r="GU106">
        <v>9999</v>
      </c>
      <c r="GV106">
        <v>9999</v>
      </c>
      <c r="GW106">
        <v>999.9</v>
      </c>
      <c r="GX106">
        <v>1.8772200000000001</v>
      </c>
      <c r="GY106">
        <v>1.8754900000000001</v>
      </c>
      <c r="GZ106">
        <v>1.8742099999999999</v>
      </c>
      <c r="HA106">
        <v>1.8733900000000001</v>
      </c>
      <c r="HB106">
        <v>1.8748499999999999</v>
      </c>
      <c r="HC106">
        <v>1.86981</v>
      </c>
      <c r="HD106">
        <v>1.87398</v>
      </c>
      <c r="HE106">
        <v>1.8791</v>
      </c>
      <c r="HF106">
        <v>0</v>
      </c>
      <c r="HG106">
        <v>0</v>
      </c>
      <c r="HH106">
        <v>0</v>
      </c>
      <c r="HI106">
        <v>0</v>
      </c>
      <c r="HJ106" t="s">
        <v>402</v>
      </c>
      <c r="HK106" t="s">
        <v>403</v>
      </c>
      <c r="HL106" t="s">
        <v>404</v>
      </c>
      <c r="HM106" t="s">
        <v>405</v>
      </c>
      <c r="HN106" t="s">
        <v>405</v>
      </c>
      <c r="HO106" t="s">
        <v>404</v>
      </c>
      <c r="HP106">
        <v>0</v>
      </c>
      <c r="HQ106">
        <v>100</v>
      </c>
      <c r="HR106">
        <v>100</v>
      </c>
      <c r="HS106">
        <v>17.876000000000001</v>
      </c>
      <c r="HT106">
        <v>2.2907999999999999</v>
      </c>
      <c r="HU106">
        <v>9.2338024698150996</v>
      </c>
      <c r="HV106">
        <v>1.0206238100444329E-2</v>
      </c>
      <c r="HW106">
        <v>-5.3534552000986537E-6</v>
      </c>
      <c r="HX106">
        <v>1.2259479288304689E-9</v>
      </c>
      <c r="HY106">
        <v>2.2907599999999988</v>
      </c>
      <c r="HZ106">
        <v>0</v>
      </c>
      <c r="IA106">
        <v>0</v>
      </c>
      <c r="IB106">
        <v>0</v>
      </c>
      <c r="IC106">
        <v>-1</v>
      </c>
      <c r="ID106">
        <v>1969</v>
      </c>
      <c r="IE106">
        <v>0</v>
      </c>
      <c r="IF106">
        <v>20</v>
      </c>
      <c r="IG106">
        <v>1.3</v>
      </c>
      <c r="IH106">
        <v>28.8</v>
      </c>
      <c r="II106">
        <v>3.927</v>
      </c>
      <c r="IJ106">
        <v>2.3535200000000001</v>
      </c>
      <c r="IK106">
        <v>1.42578</v>
      </c>
      <c r="IL106">
        <v>2.2753899999999998</v>
      </c>
      <c r="IM106">
        <v>1.5478499999999999</v>
      </c>
      <c r="IN106">
        <v>2.3815900000000001</v>
      </c>
      <c r="IO106">
        <v>37.819499999999998</v>
      </c>
      <c r="IP106">
        <v>13.273999999999999</v>
      </c>
      <c r="IQ106">
        <v>18</v>
      </c>
      <c r="IR106">
        <v>633.88599999999997</v>
      </c>
      <c r="IS106">
        <v>423.774</v>
      </c>
      <c r="IT106">
        <v>25.0002</v>
      </c>
      <c r="IU106">
        <v>28.732399999999998</v>
      </c>
      <c r="IV106">
        <v>30</v>
      </c>
      <c r="IW106">
        <v>28.597100000000001</v>
      </c>
      <c r="IX106">
        <v>28.523499999999999</v>
      </c>
      <c r="IY106">
        <v>78.635400000000004</v>
      </c>
      <c r="IZ106">
        <v>20.730699999999999</v>
      </c>
      <c r="JA106">
        <v>51.642699999999998</v>
      </c>
      <c r="JB106">
        <v>25</v>
      </c>
      <c r="JC106">
        <v>2000</v>
      </c>
      <c r="JD106">
        <v>20.915800000000001</v>
      </c>
      <c r="JE106">
        <v>97.511700000000005</v>
      </c>
      <c r="JF106">
        <v>100.435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2022-07-14T07:16:19Z</dcterms:created>
  <dcterms:modified xsi:type="dcterms:W3CDTF">2022-07-14T02:56:47Z</dcterms:modified>
</cp:coreProperties>
</file>