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13CC44E8-1422-F644-8EF5-8D7F66F81C1D}" xr6:coauthVersionLast="47" xr6:coauthVersionMax="47" xr10:uidLastSave="{00000000-0000-0000-0000-000000000000}"/>
  <bookViews>
    <workbookView xWindow="240" yWindow="500" windowWidth="21220" windowHeight="12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80" i="1" l="1"/>
  <c r="CN80" i="1"/>
  <c r="CL80" i="1"/>
  <c r="CM80" i="1" s="1"/>
  <c r="BD80" i="1" s="1"/>
  <c r="BF80" i="1" s="1"/>
  <c r="BQ80" i="1"/>
  <c r="BP80" i="1"/>
  <c r="BH80" i="1"/>
  <c r="BB80" i="1"/>
  <c r="AV80" i="1"/>
  <c r="BI80" i="1" s="1"/>
  <c r="BL80" i="1" s="1"/>
  <c r="AQ80" i="1"/>
  <c r="AO80" i="1" s="1"/>
  <c r="AG80" i="1"/>
  <c r="AF80" i="1"/>
  <c r="AE80" i="1"/>
  <c r="AA80" i="1"/>
  <c r="X80" i="1"/>
  <c r="CO79" i="1"/>
  <c r="CN79" i="1"/>
  <c r="CL79" i="1"/>
  <c r="CM79" i="1" s="1"/>
  <c r="BD79" i="1" s="1"/>
  <c r="BF79" i="1" s="1"/>
  <c r="BQ79" i="1"/>
  <c r="BP79" i="1"/>
  <c r="BI79" i="1"/>
  <c r="BL79" i="1" s="1"/>
  <c r="BH79" i="1"/>
  <c r="BB79" i="1"/>
  <c r="AV79" i="1"/>
  <c r="AQ79" i="1"/>
  <c r="AO79" i="1" s="1"/>
  <c r="AG79" i="1"/>
  <c r="AF79" i="1"/>
  <c r="AE79" i="1" s="1"/>
  <c r="X79" i="1"/>
  <c r="CO78" i="1"/>
  <c r="CN78" i="1"/>
  <c r="CM78" i="1"/>
  <c r="BD78" i="1" s="1"/>
  <c r="CL78" i="1"/>
  <c r="BQ78" i="1"/>
  <c r="BP78" i="1"/>
  <c r="BH78" i="1"/>
  <c r="BB78" i="1"/>
  <c r="AV78" i="1"/>
  <c r="BI78" i="1" s="1"/>
  <c r="BL78" i="1" s="1"/>
  <c r="AQ78" i="1"/>
  <c r="AO78" i="1"/>
  <c r="Q78" i="1" s="1"/>
  <c r="P78" i="1" s="1"/>
  <c r="AG78" i="1"/>
  <c r="AF78" i="1"/>
  <c r="AE78" i="1"/>
  <c r="AA78" i="1"/>
  <c r="AB78" i="1" s="1"/>
  <c r="AC78" i="1" s="1"/>
  <c r="X78" i="1"/>
  <c r="S78" i="1"/>
  <c r="CO77" i="1"/>
  <c r="CN77" i="1"/>
  <c r="CL77" i="1"/>
  <c r="CM77" i="1" s="1"/>
  <c r="BD77" i="1" s="1"/>
  <c r="BF77" i="1" s="1"/>
  <c r="BQ77" i="1"/>
  <c r="BP77" i="1"/>
  <c r="BI77" i="1"/>
  <c r="BL77" i="1" s="1"/>
  <c r="BH77" i="1"/>
  <c r="BB77" i="1"/>
  <c r="AV77" i="1"/>
  <c r="AQ77" i="1"/>
  <c r="AO77" i="1"/>
  <c r="V77" i="1" s="1"/>
  <c r="AG77" i="1"/>
  <c r="AF77" i="1"/>
  <c r="AE77" i="1"/>
  <c r="AA77" i="1"/>
  <c r="X77" i="1"/>
  <c r="S77" i="1"/>
  <c r="CO76" i="1"/>
  <c r="AA76" i="1" s="1"/>
  <c r="CN76" i="1"/>
  <c r="CM76" i="1"/>
  <c r="BD76" i="1" s="1"/>
  <c r="CL76" i="1"/>
  <c r="BQ76" i="1"/>
  <c r="BP76" i="1"/>
  <c r="BI76" i="1"/>
  <c r="BL76" i="1" s="1"/>
  <c r="BH76" i="1"/>
  <c r="BB76" i="1"/>
  <c r="BF76" i="1" s="1"/>
  <c r="AV76" i="1"/>
  <c r="AQ76" i="1"/>
  <c r="AO76" i="1" s="1"/>
  <c r="AG76" i="1"/>
  <c r="AE76" i="1" s="1"/>
  <c r="AF76" i="1"/>
  <c r="X76" i="1"/>
  <c r="Q76" i="1"/>
  <c r="P76" i="1" s="1"/>
  <c r="AI76" i="1" s="1"/>
  <c r="CO75" i="1"/>
  <c r="CN75" i="1"/>
  <c r="CM75" i="1"/>
  <c r="BD75" i="1" s="1"/>
  <c r="CL75" i="1"/>
  <c r="BQ75" i="1"/>
  <c r="BP75" i="1"/>
  <c r="BI75" i="1"/>
  <c r="BL75" i="1" s="1"/>
  <c r="BH75" i="1"/>
  <c r="BB75" i="1"/>
  <c r="BF75" i="1" s="1"/>
  <c r="AV75" i="1"/>
  <c r="AQ75" i="1"/>
  <c r="AO75" i="1"/>
  <c r="AG75" i="1"/>
  <c r="AF75" i="1"/>
  <c r="AE75" i="1"/>
  <c r="AA75" i="1"/>
  <c r="X75" i="1"/>
  <c r="S75" i="1"/>
  <c r="CO74" i="1"/>
  <c r="AA74" i="1" s="1"/>
  <c r="CN74" i="1"/>
  <c r="CM74" i="1"/>
  <c r="BD74" i="1" s="1"/>
  <c r="CL74" i="1"/>
  <c r="BQ74" i="1"/>
  <c r="BP74" i="1"/>
  <c r="BO74" i="1"/>
  <c r="BI74" i="1"/>
  <c r="BL74" i="1" s="1"/>
  <c r="BH74" i="1"/>
  <c r="BB74" i="1"/>
  <c r="BF74" i="1" s="1"/>
  <c r="AV74" i="1"/>
  <c r="AQ74" i="1"/>
  <c r="AO74" i="1" s="1"/>
  <c r="AG74" i="1"/>
  <c r="AE74" i="1" s="1"/>
  <c r="AF74" i="1"/>
  <c r="X74" i="1"/>
  <c r="Q74" i="1"/>
  <c r="P74" i="1" s="1"/>
  <c r="AI74" i="1" s="1"/>
  <c r="CO73" i="1"/>
  <c r="CN73" i="1"/>
  <c r="CM73" i="1"/>
  <c r="BD73" i="1" s="1"/>
  <c r="CL73" i="1"/>
  <c r="BQ73" i="1"/>
  <c r="BP73" i="1"/>
  <c r="BI73" i="1"/>
  <c r="BL73" i="1" s="1"/>
  <c r="BH73" i="1"/>
  <c r="BB73" i="1"/>
  <c r="BF73" i="1" s="1"/>
  <c r="AV73" i="1"/>
  <c r="AQ73" i="1"/>
  <c r="AO73" i="1"/>
  <c r="AG73" i="1"/>
  <c r="AF73" i="1"/>
  <c r="AE73" i="1"/>
  <c r="AA73" i="1"/>
  <c r="X73" i="1"/>
  <c r="S73" i="1"/>
  <c r="CO72" i="1"/>
  <c r="AA72" i="1" s="1"/>
  <c r="CN72" i="1"/>
  <c r="CM72" i="1"/>
  <c r="BD72" i="1" s="1"/>
  <c r="CL72" i="1"/>
  <c r="BQ72" i="1"/>
  <c r="BP72" i="1"/>
  <c r="BO72" i="1"/>
  <c r="BI72" i="1"/>
  <c r="BL72" i="1" s="1"/>
  <c r="BH72" i="1"/>
  <c r="BB72" i="1"/>
  <c r="BF72" i="1" s="1"/>
  <c r="AV72" i="1"/>
  <c r="AQ72" i="1"/>
  <c r="AO72" i="1" s="1"/>
  <c r="AG72" i="1"/>
  <c r="AE72" i="1" s="1"/>
  <c r="AF72" i="1"/>
  <c r="X72" i="1"/>
  <c r="Q72" i="1"/>
  <c r="P72" i="1" s="1"/>
  <c r="AI72" i="1" s="1"/>
  <c r="CO71" i="1"/>
  <c r="CN71" i="1"/>
  <c r="CM71" i="1"/>
  <c r="BD71" i="1" s="1"/>
  <c r="CL71" i="1"/>
  <c r="BQ71" i="1"/>
  <c r="BP71" i="1"/>
  <c r="BH71" i="1"/>
  <c r="BB71" i="1"/>
  <c r="BF71" i="1" s="1"/>
  <c r="AV71" i="1"/>
  <c r="BI71" i="1" s="1"/>
  <c r="BL71" i="1" s="1"/>
  <c r="AQ71" i="1"/>
  <c r="AO71" i="1"/>
  <c r="AG71" i="1"/>
  <c r="AF71" i="1"/>
  <c r="AE71" i="1"/>
  <c r="AA71" i="1"/>
  <c r="X71" i="1"/>
  <c r="S71" i="1"/>
  <c r="CO70" i="1"/>
  <c r="AA70" i="1" s="1"/>
  <c r="CN70" i="1"/>
  <c r="CL70" i="1"/>
  <c r="CM70" i="1" s="1"/>
  <c r="BQ70" i="1"/>
  <c r="BP70" i="1"/>
  <c r="BO70" i="1"/>
  <c r="BI70" i="1"/>
  <c r="BL70" i="1" s="1"/>
  <c r="BH70" i="1"/>
  <c r="BD70" i="1"/>
  <c r="BB70" i="1"/>
  <c r="AV70" i="1"/>
  <c r="AQ70" i="1"/>
  <c r="AO70" i="1" s="1"/>
  <c r="AP70" i="1" s="1"/>
  <c r="AG70" i="1"/>
  <c r="AF70" i="1"/>
  <c r="X70" i="1"/>
  <c r="V70" i="1"/>
  <c r="S70" i="1"/>
  <c r="R70" i="1"/>
  <c r="BE70" i="1" s="1"/>
  <c r="BG70" i="1" s="1"/>
  <c r="CO69" i="1"/>
  <c r="AA69" i="1" s="1"/>
  <c r="CN69" i="1"/>
  <c r="CM69" i="1" s="1"/>
  <c r="BD69" i="1" s="1"/>
  <c r="CL69" i="1"/>
  <c r="BQ69" i="1"/>
  <c r="BP69" i="1"/>
  <c r="BI69" i="1"/>
  <c r="BL69" i="1" s="1"/>
  <c r="BH69" i="1"/>
  <c r="BB69" i="1"/>
  <c r="AV69" i="1"/>
  <c r="AQ69" i="1"/>
  <c r="AO69" i="1" s="1"/>
  <c r="AG69" i="1"/>
  <c r="AF69" i="1"/>
  <c r="AE69" i="1" s="1"/>
  <c r="X69" i="1"/>
  <c r="CO68" i="1"/>
  <c r="CN68" i="1"/>
  <c r="CM68" i="1"/>
  <c r="BD68" i="1" s="1"/>
  <c r="CL68" i="1"/>
  <c r="BQ68" i="1"/>
  <c r="BP68" i="1"/>
  <c r="BH68" i="1"/>
  <c r="BB68" i="1"/>
  <c r="BF68" i="1" s="1"/>
  <c r="AV68" i="1"/>
  <c r="BI68" i="1" s="1"/>
  <c r="BL68" i="1" s="1"/>
  <c r="AQ68" i="1"/>
  <c r="AO68" i="1"/>
  <c r="AG68" i="1"/>
  <c r="AF68" i="1"/>
  <c r="AE68" i="1"/>
  <c r="AA68" i="1"/>
  <c r="X68" i="1"/>
  <c r="S68" i="1"/>
  <c r="CO67" i="1"/>
  <c r="AA67" i="1" s="1"/>
  <c r="CN67" i="1"/>
  <c r="CM67" i="1" s="1"/>
  <c r="BD67" i="1" s="1"/>
  <c r="CL67" i="1"/>
  <c r="BQ67" i="1"/>
  <c r="BP67" i="1"/>
  <c r="BO67" i="1"/>
  <c r="BI67" i="1"/>
  <c r="BL67" i="1" s="1"/>
  <c r="BH67" i="1"/>
  <c r="BB67" i="1"/>
  <c r="BF67" i="1" s="1"/>
  <c r="AV67" i="1"/>
  <c r="AQ67" i="1"/>
  <c r="AO67" i="1" s="1"/>
  <c r="AG67" i="1"/>
  <c r="AF67" i="1"/>
  <c r="X67" i="1"/>
  <c r="Q67" i="1"/>
  <c r="P67" i="1" s="1"/>
  <c r="AI67" i="1" s="1"/>
  <c r="CO66" i="1"/>
  <c r="CN66" i="1"/>
  <c r="CM66" i="1"/>
  <c r="BD66" i="1" s="1"/>
  <c r="CL66" i="1"/>
  <c r="BQ66" i="1"/>
  <c r="BP66" i="1"/>
  <c r="BH66" i="1"/>
  <c r="BB66" i="1"/>
  <c r="BF66" i="1" s="1"/>
  <c r="AV66" i="1"/>
  <c r="BI66" i="1" s="1"/>
  <c r="BL66" i="1" s="1"/>
  <c r="AQ66" i="1"/>
  <c r="AO66" i="1"/>
  <c r="AG66" i="1"/>
  <c r="AF66" i="1"/>
  <c r="AE66" i="1"/>
  <c r="AA66" i="1"/>
  <c r="X66" i="1"/>
  <c r="S66" i="1"/>
  <c r="CO65" i="1"/>
  <c r="AA65" i="1" s="1"/>
  <c r="CN65" i="1"/>
  <c r="CL65" i="1"/>
  <c r="CM65" i="1" s="1"/>
  <c r="BD65" i="1" s="1"/>
  <c r="BF65" i="1" s="1"/>
  <c r="BQ65" i="1"/>
  <c r="BP65" i="1"/>
  <c r="BO65" i="1"/>
  <c r="BI65" i="1"/>
  <c r="BL65" i="1" s="1"/>
  <c r="BH65" i="1"/>
  <c r="BB65" i="1"/>
  <c r="AV65" i="1"/>
  <c r="AQ65" i="1"/>
  <c r="AO65" i="1" s="1"/>
  <c r="AG65" i="1"/>
  <c r="AF65" i="1"/>
  <c r="X65" i="1"/>
  <c r="Q65" i="1"/>
  <c r="P65" i="1" s="1"/>
  <c r="CO64" i="1"/>
  <c r="CN64" i="1"/>
  <c r="CM64" i="1"/>
  <c r="BD64" i="1" s="1"/>
  <c r="CL64" i="1"/>
  <c r="BQ64" i="1"/>
  <c r="BP64" i="1"/>
  <c r="BH64" i="1"/>
  <c r="BB64" i="1"/>
  <c r="BF64" i="1" s="1"/>
  <c r="AV64" i="1"/>
  <c r="BI64" i="1" s="1"/>
  <c r="BL64" i="1" s="1"/>
  <c r="AQ64" i="1"/>
  <c r="AO64" i="1"/>
  <c r="AG64" i="1"/>
  <c r="AF64" i="1"/>
  <c r="AE64" i="1"/>
  <c r="AA64" i="1"/>
  <c r="X64" i="1"/>
  <c r="S64" i="1"/>
  <c r="CO63" i="1"/>
  <c r="CN63" i="1"/>
  <c r="CL63" i="1"/>
  <c r="CM63" i="1" s="1"/>
  <c r="BD63" i="1" s="1"/>
  <c r="BF63" i="1" s="1"/>
  <c r="BQ63" i="1"/>
  <c r="BP63" i="1"/>
  <c r="BO63" i="1"/>
  <c r="BI63" i="1"/>
  <c r="BL63" i="1" s="1"/>
  <c r="BH63" i="1"/>
  <c r="BB63" i="1"/>
  <c r="AV63" i="1"/>
  <c r="AQ63" i="1"/>
  <c r="AO63" i="1" s="1"/>
  <c r="AP63" i="1"/>
  <c r="AG63" i="1"/>
  <c r="AF63" i="1"/>
  <c r="AE63" i="1" s="1"/>
  <c r="X63" i="1"/>
  <c r="Q63" i="1"/>
  <c r="P63" i="1"/>
  <c r="CO62" i="1"/>
  <c r="CN62" i="1"/>
  <c r="CL62" i="1"/>
  <c r="BQ62" i="1"/>
  <c r="BP62" i="1"/>
  <c r="BL62" i="1"/>
  <c r="BH62" i="1"/>
  <c r="BB62" i="1"/>
  <c r="AV62" i="1"/>
  <c r="BI62" i="1" s="1"/>
  <c r="AQ62" i="1"/>
  <c r="AO62" i="1"/>
  <c r="AG62" i="1"/>
  <c r="AF62" i="1"/>
  <c r="AE62" i="1"/>
  <c r="X62" i="1"/>
  <c r="V62" i="1"/>
  <c r="S62" i="1"/>
  <c r="R62" i="1"/>
  <c r="BE62" i="1" s="1"/>
  <c r="CO61" i="1"/>
  <c r="CN61" i="1"/>
  <c r="CL61" i="1"/>
  <c r="CM61" i="1" s="1"/>
  <c r="BD61" i="1" s="1"/>
  <c r="BF61" i="1" s="1"/>
  <c r="BQ61" i="1"/>
  <c r="BP61" i="1"/>
  <c r="BH61" i="1"/>
  <c r="BB61" i="1"/>
  <c r="AV61" i="1"/>
  <c r="BI61" i="1" s="1"/>
  <c r="BL61" i="1" s="1"/>
  <c r="AQ61" i="1"/>
  <c r="AO61" i="1" s="1"/>
  <c r="S61" i="1" s="1"/>
  <c r="AG61" i="1"/>
  <c r="AF61" i="1"/>
  <c r="AE61" i="1" s="1"/>
  <c r="X61" i="1"/>
  <c r="CO60" i="1"/>
  <c r="CN60" i="1"/>
  <c r="CL60" i="1"/>
  <c r="BQ60" i="1"/>
  <c r="BP60" i="1"/>
  <c r="BH60" i="1"/>
  <c r="BB60" i="1"/>
  <c r="AV60" i="1"/>
  <c r="BI60" i="1" s="1"/>
  <c r="BL60" i="1" s="1"/>
  <c r="AQ60" i="1"/>
  <c r="AO60" i="1" s="1"/>
  <c r="AG60" i="1"/>
  <c r="AF60" i="1"/>
  <c r="AE60" i="1" s="1"/>
  <c r="X60" i="1"/>
  <c r="V60" i="1"/>
  <c r="R60" i="1"/>
  <c r="BE60" i="1" s="1"/>
  <c r="CO59" i="1"/>
  <c r="CN59" i="1"/>
  <c r="CM59" i="1" s="1"/>
  <c r="CL59" i="1"/>
  <c r="BQ59" i="1"/>
  <c r="BP59" i="1"/>
  <c r="BH59" i="1"/>
  <c r="BD59" i="1"/>
  <c r="BB59" i="1"/>
  <c r="AV59" i="1"/>
  <c r="BI59" i="1" s="1"/>
  <c r="BL59" i="1" s="1"/>
  <c r="AQ59" i="1"/>
  <c r="AP59" i="1"/>
  <c r="AO59" i="1"/>
  <c r="Q59" i="1" s="1"/>
  <c r="AG59" i="1"/>
  <c r="AF59" i="1"/>
  <c r="AE59" i="1" s="1"/>
  <c r="AA59" i="1"/>
  <c r="X59" i="1"/>
  <c r="V59" i="1"/>
  <c r="S59" i="1"/>
  <c r="R59" i="1"/>
  <c r="BE59" i="1" s="1"/>
  <c r="P59" i="1"/>
  <c r="CO58" i="1"/>
  <c r="CN58" i="1"/>
  <c r="CL58" i="1"/>
  <c r="BQ58" i="1"/>
  <c r="BP58" i="1"/>
  <c r="BH58" i="1"/>
  <c r="BB58" i="1"/>
  <c r="AV58" i="1"/>
  <c r="BI58" i="1" s="1"/>
  <c r="BL58" i="1" s="1"/>
  <c r="AQ58" i="1"/>
  <c r="AO58" i="1" s="1"/>
  <c r="S58" i="1" s="1"/>
  <c r="AP58" i="1"/>
  <c r="AG58" i="1"/>
  <c r="AF58" i="1"/>
  <c r="AE58" i="1" s="1"/>
  <c r="X58" i="1"/>
  <c r="R58" i="1"/>
  <c r="BE58" i="1" s="1"/>
  <c r="CO57" i="1"/>
  <c r="CN57" i="1"/>
  <c r="CL57" i="1"/>
  <c r="CM57" i="1" s="1"/>
  <c r="BD57" i="1" s="1"/>
  <c r="BF57" i="1" s="1"/>
  <c r="BQ57" i="1"/>
  <c r="BP57" i="1"/>
  <c r="BL57" i="1"/>
  <c r="BO57" i="1" s="1"/>
  <c r="BH57" i="1"/>
  <c r="BB57" i="1"/>
  <c r="AV57" i="1"/>
  <c r="BI57" i="1" s="1"/>
  <c r="AQ57" i="1"/>
  <c r="AP57" i="1"/>
  <c r="AO57" i="1"/>
  <c r="Q57" i="1" s="1"/>
  <c r="AI57" i="1"/>
  <c r="AG57" i="1"/>
  <c r="AF57" i="1"/>
  <c r="AE57" i="1"/>
  <c r="AA57" i="1"/>
  <c r="X57" i="1"/>
  <c r="V57" i="1"/>
  <c r="S57" i="1"/>
  <c r="R57" i="1"/>
  <c r="BE57" i="1" s="1"/>
  <c r="BG57" i="1" s="1"/>
  <c r="P57" i="1"/>
  <c r="CO56" i="1"/>
  <c r="CN56" i="1"/>
  <c r="CL56" i="1"/>
  <c r="BQ56" i="1"/>
  <c r="BP56" i="1"/>
  <c r="BH56" i="1"/>
  <c r="BB56" i="1"/>
  <c r="AV56" i="1"/>
  <c r="BI56" i="1" s="1"/>
  <c r="BL56" i="1" s="1"/>
  <c r="AQ56" i="1"/>
  <c r="AO56" i="1" s="1"/>
  <c r="S56" i="1" s="1"/>
  <c r="AP56" i="1"/>
  <c r="AG56" i="1"/>
  <c r="AF56" i="1"/>
  <c r="AE56" i="1" s="1"/>
  <c r="X56" i="1"/>
  <c r="V56" i="1"/>
  <c r="R56" i="1"/>
  <c r="BE56" i="1" s="1"/>
  <c r="Q56" i="1"/>
  <c r="P56" i="1"/>
  <c r="CO55" i="1"/>
  <c r="CN55" i="1"/>
  <c r="CL55" i="1"/>
  <c r="BQ55" i="1"/>
  <c r="BP55" i="1"/>
  <c r="BH55" i="1"/>
  <c r="BB55" i="1"/>
  <c r="AV55" i="1"/>
  <c r="BI55" i="1" s="1"/>
  <c r="BL55" i="1" s="1"/>
  <c r="AQ55" i="1"/>
  <c r="AP55" i="1"/>
  <c r="AO55" i="1"/>
  <c r="Q55" i="1" s="1"/>
  <c r="P55" i="1" s="1"/>
  <c r="AG55" i="1"/>
  <c r="AF55" i="1"/>
  <c r="AE55" i="1"/>
  <c r="X55" i="1"/>
  <c r="S55" i="1"/>
  <c r="R55" i="1"/>
  <c r="BE55" i="1" s="1"/>
  <c r="CO54" i="1"/>
  <c r="CN54" i="1"/>
  <c r="CL54" i="1"/>
  <c r="BQ54" i="1"/>
  <c r="BP54" i="1"/>
  <c r="BI54" i="1"/>
  <c r="BL54" i="1" s="1"/>
  <c r="BH54" i="1"/>
  <c r="BB54" i="1"/>
  <c r="AV54" i="1"/>
  <c r="AQ54" i="1"/>
  <c r="AO54" i="1" s="1"/>
  <c r="S54" i="1" s="1"/>
  <c r="AP54" i="1"/>
  <c r="AG54" i="1"/>
  <c r="AF54" i="1"/>
  <c r="AE54" i="1" s="1"/>
  <c r="X54" i="1"/>
  <c r="V54" i="1"/>
  <c r="R54" i="1"/>
  <c r="BE54" i="1" s="1"/>
  <c r="Q54" i="1"/>
  <c r="P54" i="1" s="1"/>
  <c r="AI54" i="1" s="1"/>
  <c r="CO53" i="1"/>
  <c r="CN53" i="1"/>
  <c r="CM53" i="1"/>
  <c r="BD53" i="1" s="1"/>
  <c r="CL53" i="1"/>
  <c r="BQ53" i="1"/>
  <c r="BP53" i="1"/>
  <c r="BI53" i="1"/>
  <c r="BL53" i="1" s="1"/>
  <c r="BH53" i="1"/>
  <c r="BB53" i="1"/>
  <c r="BF53" i="1" s="1"/>
  <c r="AV53" i="1"/>
  <c r="AQ53" i="1"/>
  <c r="AO53" i="1"/>
  <c r="AG53" i="1"/>
  <c r="AF53" i="1"/>
  <c r="AE53" i="1"/>
  <c r="AA53" i="1"/>
  <c r="X53" i="1"/>
  <c r="S53" i="1"/>
  <c r="CO52" i="1"/>
  <c r="CN52" i="1"/>
  <c r="CL52" i="1"/>
  <c r="CM52" i="1" s="1"/>
  <c r="BD52" i="1" s="1"/>
  <c r="BF52" i="1" s="1"/>
  <c r="BQ52" i="1"/>
  <c r="BP52" i="1"/>
  <c r="BI52" i="1"/>
  <c r="BL52" i="1" s="1"/>
  <c r="BO52" i="1" s="1"/>
  <c r="BH52" i="1"/>
  <c r="BB52" i="1"/>
  <c r="AV52" i="1"/>
  <c r="AQ52" i="1"/>
  <c r="AO52" i="1" s="1"/>
  <c r="Q52" i="1" s="1"/>
  <c r="P52" i="1" s="1"/>
  <c r="AG52" i="1"/>
  <c r="AE52" i="1" s="1"/>
  <c r="AF52" i="1"/>
  <c r="X52" i="1"/>
  <c r="R52" i="1"/>
  <c r="BE52" i="1" s="1"/>
  <c r="BG52" i="1" s="1"/>
  <c r="CO51" i="1"/>
  <c r="CN51" i="1"/>
  <c r="CM51" i="1" s="1"/>
  <c r="BD51" i="1" s="1"/>
  <c r="CL51" i="1"/>
  <c r="BQ51" i="1"/>
  <c r="BP51" i="1"/>
  <c r="BI51" i="1"/>
  <c r="BL51" i="1" s="1"/>
  <c r="BO51" i="1" s="1"/>
  <c r="BH51" i="1"/>
  <c r="BB51" i="1"/>
  <c r="AV51" i="1"/>
  <c r="AQ51" i="1"/>
  <c r="AO51" i="1"/>
  <c r="AP51" i="1" s="1"/>
  <c r="AG51" i="1"/>
  <c r="AF51" i="1"/>
  <c r="AE51" i="1" s="1"/>
  <c r="AA51" i="1"/>
  <c r="X51" i="1"/>
  <c r="CO50" i="1"/>
  <c r="AA50" i="1" s="1"/>
  <c r="CN50" i="1"/>
  <c r="CL50" i="1"/>
  <c r="CM50" i="1" s="1"/>
  <c r="BD50" i="1" s="1"/>
  <c r="BQ50" i="1"/>
  <c r="BP50" i="1"/>
  <c r="BH50" i="1"/>
  <c r="BF50" i="1"/>
  <c r="BB50" i="1"/>
  <c r="AV50" i="1"/>
  <c r="BI50" i="1" s="1"/>
  <c r="BL50" i="1" s="1"/>
  <c r="AQ50" i="1"/>
  <c r="AO50" i="1" s="1"/>
  <c r="AG50" i="1"/>
  <c r="AF50" i="1"/>
  <c r="AE50" i="1"/>
  <c r="X50" i="1"/>
  <c r="CO49" i="1"/>
  <c r="CN49" i="1"/>
  <c r="CM49" i="1"/>
  <c r="CL49" i="1"/>
  <c r="BQ49" i="1"/>
  <c r="BP49" i="1"/>
  <c r="BI49" i="1"/>
  <c r="BL49" i="1" s="1"/>
  <c r="BM49" i="1" s="1"/>
  <c r="BH49" i="1"/>
  <c r="BD49" i="1"/>
  <c r="BB49" i="1"/>
  <c r="AV49" i="1"/>
  <c r="AQ49" i="1"/>
  <c r="AO49" i="1" s="1"/>
  <c r="AG49" i="1"/>
  <c r="AF49" i="1"/>
  <c r="AE49" i="1"/>
  <c r="AA49" i="1"/>
  <c r="X49" i="1"/>
  <c r="CO48" i="1"/>
  <c r="CN48" i="1"/>
  <c r="CL48" i="1"/>
  <c r="CM48" i="1" s="1"/>
  <c r="BD48" i="1" s="1"/>
  <c r="BF48" i="1" s="1"/>
  <c r="BQ48" i="1"/>
  <c r="BP48" i="1"/>
  <c r="BH48" i="1"/>
  <c r="BB48" i="1"/>
  <c r="AV48" i="1"/>
  <c r="BI48" i="1" s="1"/>
  <c r="BL48" i="1" s="1"/>
  <c r="AQ48" i="1"/>
  <c r="AO48" i="1" s="1"/>
  <c r="AG48" i="1"/>
  <c r="AF48" i="1"/>
  <c r="AE48" i="1"/>
  <c r="AA48" i="1"/>
  <c r="X48" i="1"/>
  <c r="CO47" i="1"/>
  <c r="CN47" i="1"/>
  <c r="CM47" i="1"/>
  <c r="CL47" i="1"/>
  <c r="BQ47" i="1"/>
  <c r="BP47" i="1"/>
  <c r="BI47" i="1"/>
  <c r="BL47" i="1" s="1"/>
  <c r="BM47" i="1" s="1"/>
  <c r="BH47" i="1"/>
  <c r="BD47" i="1"/>
  <c r="BB47" i="1"/>
  <c r="AV47" i="1"/>
  <c r="AQ47" i="1"/>
  <c r="AO47" i="1" s="1"/>
  <c r="AG47" i="1"/>
  <c r="AF47" i="1"/>
  <c r="AE47" i="1"/>
  <c r="AA47" i="1"/>
  <c r="X47" i="1"/>
  <c r="CO46" i="1"/>
  <c r="CN46" i="1"/>
  <c r="CL46" i="1"/>
  <c r="CM46" i="1" s="1"/>
  <c r="BD46" i="1" s="1"/>
  <c r="BF46" i="1" s="1"/>
  <c r="BQ46" i="1"/>
  <c r="BP46" i="1"/>
  <c r="BI46" i="1"/>
  <c r="BL46" i="1" s="1"/>
  <c r="BH46" i="1"/>
  <c r="BB46" i="1"/>
  <c r="AV46" i="1"/>
  <c r="AQ46" i="1"/>
  <c r="AO46" i="1" s="1"/>
  <c r="AG46" i="1"/>
  <c r="AE46" i="1" s="1"/>
  <c r="AF46" i="1"/>
  <c r="X46" i="1"/>
  <c r="CO45" i="1"/>
  <c r="CN45" i="1"/>
  <c r="CM45" i="1"/>
  <c r="BD45" i="1" s="1"/>
  <c r="CL45" i="1"/>
  <c r="BQ45" i="1"/>
  <c r="BP45" i="1"/>
  <c r="BH45" i="1"/>
  <c r="BB45" i="1"/>
  <c r="AV45" i="1"/>
  <c r="BI45" i="1" s="1"/>
  <c r="BL45" i="1" s="1"/>
  <c r="AQ45" i="1"/>
  <c r="AO45" i="1"/>
  <c r="AP45" i="1" s="1"/>
  <c r="AG45" i="1"/>
  <c r="AF45" i="1"/>
  <c r="AE45" i="1"/>
  <c r="AA45" i="1"/>
  <c r="X45" i="1"/>
  <c r="S45" i="1"/>
  <c r="CO44" i="1"/>
  <c r="CN44" i="1"/>
  <c r="CL44" i="1"/>
  <c r="CM44" i="1" s="1"/>
  <c r="BD44" i="1" s="1"/>
  <c r="BF44" i="1" s="1"/>
  <c r="BQ44" i="1"/>
  <c r="BP44" i="1"/>
  <c r="BI44" i="1"/>
  <c r="BL44" i="1" s="1"/>
  <c r="BH44" i="1"/>
  <c r="BB44" i="1"/>
  <c r="AV44" i="1"/>
  <c r="AQ44" i="1"/>
  <c r="AO44" i="1" s="1"/>
  <c r="AG44" i="1"/>
  <c r="AF44" i="1"/>
  <c r="AE44" i="1" s="1"/>
  <c r="X44" i="1"/>
  <c r="CO43" i="1"/>
  <c r="CN43" i="1"/>
  <c r="CM43" i="1"/>
  <c r="BD43" i="1" s="1"/>
  <c r="CL43" i="1"/>
  <c r="BQ43" i="1"/>
  <c r="BP43" i="1"/>
  <c r="BH43" i="1"/>
  <c r="BB43" i="1"/>
  <c r="BF43" i="1" s="1"/>
  <c r="AV43" i="1"/>
  <c r="BI43" i="1" s="1"/>
  <c r="BL43" i="1" s="1"/>
  <c r="AQ43" i="1"/>
  <c r="AO43" i="1"/>
  <c r="AP43" i="1" s="1"/>
  <c r="AG43" i="1"/>
  <c r="AF43" i="1"/>
  <c r="AE43" i="1"/>
  <c r="AA43" i="1"/>
  <c r="X43" i="1"/>
  <c r="S43" i="1"/>
  <c r="CO42" i="1"/>
  <c r="CN42" i="1"/>
  <c r="CL42" i="1"/>
  <c r="CM42" i="1" s="1"/>
  <c r="BD42" i="1" s="1"/>
  <c r="BF42" i="1" s="1"/>
  <c r="BQ42" i="1"/>
  <c r="BP42" i="1"/>
  <c r="BI42" i="1"/>
  <c r="BL42" i="1" s="1"/>
  <c r="BH42" i="1"/>
  <c r="BB42" i="1"/>
  <c r="AV42" i="1"/>
  <c r="AQ42" i="1"/>
  <c r="AO42" i="1" s="1"/>
  <c r="AG42" i="1"/>
  <c r="AF42" i="1"/>
  <c r="AE42" i="1" s="1"/>
  <c r="X42" i="1"/>
  <c r="CO41" i="1"/>
  <c r="CN41" i="1"/>
  <c r="CM41" i="1"/>
  <c r="BD41" i="1" s="1"/>
  <c r="CL41" i="1"/>
  <c r="BQ41" i="1"/>
  <c r="BP41" i="1"/>
  <c r="BH41" i="1"/>
  <c r="BB41" i="1"/>
  <c r="AV41" i="1"/>
  <c r="BI41" i="1" s="1"/>
  <c r="BL41" i="1" s="1"/>
  <c r="AQ41" i="1"/>
  <c r="AO41" i="1"/>
  <c r="AP41" i="1" s="1"/>
  <c r="AG41" i="1"/>
  <c r="AF41" i="1"/>
  <c r="AE41" i="1"/>
  <c r="AA41" i="1"/>
  <c r="X41" i="1"/>
  <c r="S41" i="1"/>
  <c r="CO40" i="1"/>
  <c r="CN40" i="1"/>
  <c r="CL40" i="1"/>
  <c r="CM40" i="1" s="1"/>
  <c r="BD40" i="1" s="1"/>
  <c r="BF40" i="1" s="1"/>
  <c r="BQ40" i="1"/>
  <c r="BP40" i="1"/>
  <c r="BI40" i="1"/>
  <c r="BL40" i="1" s="1"/>
  <c r="BH40" i="1"/>
  <c r="BB40" i="1"/>
  <c r="AV40" i="1"/>
  <c r="AQ40" i="1"/>
  <c r="AO40" i="1" s="1"/>
  <c r="AG40" i="1"/>
  <c r="AF40" i="1"/>
  <c r="AE40" i="1" s="1"/>
  <c r="X40" i="1"/>
  <c r="Q40" i="1"/>
  <c r="P40" i="1" s="1"/>
  <c r="AI40" i="1" s="1"/>
  <c r="CO39" i="1"/>
  <c r="CN39" i="1"/>
  <c r="CM39" i="1"/>
  <c r="BD39" i="1" s="1"/>
  <c r="CL39" i="1"/>
  <c r="BQ39" i="1"/>
  <c r="BP39" i="1"/>
  <c r="BH39" i="1"/>
  <c r="BB39" i="1"/>
  <c r="AV39" i="1"/>
  <c r="BI39" i="1" s="1"/>
  <c r="BL39" i="1" s="1"/>
  <c r="AQ39" i="1"/>
  <c r="AO39" i="1"/>
  <c r="AG39" i="1"/>
  <c r="AF39" i="1"/>
  <c r="AE39" i="1"/>
  <c r="AA39" i="1"/>
  <c r="X39" i="1"/>
  <c r="S39" i="1"/>
  <c r="CO38" i="1"/>
  <c r="CN38" i="1"/>
  <c r="CL38" i="1"/>
  <c r="CM38" i="1" s="1"/>
  <c r="BD38" i="1" s="1"/>
  <c r="BQ38" i="1"/>
  <c r="BP38" i="1"/>
  <c r="BH38" i="1"/>
  <c r="BF38" i="1"/>
  <c r="BB38" i="1"/>
  <c r="AV38" i="1"/>
  <c r="BI38" i="1" s="1"/>
  <c r="BL38" i="1" s="1"/>
  <c r="AQ38" i="1"/>
  <c r="AO38" i="1" s="1"/>
  <c r="R38" i="1" s="1"/>
  <c r="BE38" i="1" s="1"/>
  <c r="BG38" i="1" s="1"/>
  <c r="AG38" i="1"/>
  <c r="AF38" i="1"/>
  <c r="X38" i="1"/>
  <c r="CO37" i="1"/>
  <c r="CN37" i="1"/>
  <c r="CM37" i="1" s="1"/>
  <c r="BD37" i="1" s="1"/>
  <c r="CL37" i="1"/>
  <c r="BQ37" i="1"/>
  <c r="BP37" i="1"/>
  <c r="BH37" i="1"/>
  <c r="BB37" i="1"/>
  <c r="AV37" i="1"/>
  <c r="BI37" i="1" s="1"/>
  <c r="BL37" i="1" s="1"/>
  <c r="BO37" i="1" s="1"/>
  <c r="AQ37" i="1"/>
  <c r="AO37" i="1"/>
  <c r="AG37" i="1"/>
  <c r="AF37" i="1"/>
  <c r="AE37" i="1"/>
  <c r="AA37" i="1"/>
  <c r="X37" i="1"/>
  <c r="CO36" i="1"/>
  <c r="CN36" i="1"/>
  <c r="CL36" i="1"/>
  <c r="BQ36" i="1"/>
  <c r="BP36" i="1"/>
  <c r="BI36" i="1"/>
  <c r="BL36" i="1" s="1"/>
  <c r="BH36" i="1"/>
  <c r="BB36" i="1"/>
  <c r="AV36" i="1"/>
  <c r="AQ36" i="1"/>
  <c r="AO36" i="1" s="1"/>
  <c r="AG36" i="1"/>
  <c r="AF36" i="1"/>
  <c r="AE36" i="1" s="1"/>
  <c r="X36" i="1"/>
  <c r="V36" i="1"/>
  <c r="R36" i="1"/>
  <c r="BE36" i="1" s="1"/>
  <c r="Q36" i="1"/>
  <c r="P36" i="1" s="1"/>
  <c r="AI36" i="1" s="1"/>
  <c r="CO35" i="1"/>
  <c r="CN35" i="1"/>
  <c r="CM35" i="1"/>
  <c r="CL35" i="1"/>
  <c r="BQ35" i="1"/>
  <c r="BP35" i="1"/>
  <c r="BN35" i="1"/>
  <c r="BR35" i="1" s="1"/>
  <c r="BS35" i="1" s="1"/>
  <c r="BH35" i="1"/>
  <c r="BD35" i="1"/>
  <c r="BB35" i="1"/>
  <c r="AV35" i="1"/>
  <c r="BI35" i="1" s="1"/>
  <c r="BL35" i="1" s="1"/>
  <c r="BO35" i="1" s="1"/>
  <c r="AQ35" i="1"/>
  <c r="AP35" i="1"/>
  <c r="AO35" i="1"/>
  <c r="AG35" i="1"/>
  <c r="AF35" i="1"/>
  <c r="AE35" i="1" s="1"/>
  <c r="AA35" i="1"/>
  <c r="X35" i="1"/>
  <c r="S35" i="1"/>
  <c r="CO34" i="1"/>
  <c r="CN34" i="1"/>
  <c r="CL34" i="1"/>
  <c r="BQ34" i="1"/>
  <c r="BP34" i="1"/>
  <c r="BH34" i="1"/>
  <c r="BB34" i="1"/>
  <c r="AV34" i="1"/>
  <c r="BI34" i="1" s="1"/>
  <c r="BL34" i="1" s="1"/>
  <c r="AQ34" i="1"/>
  <c r="AO34" i="1" s="1"/>
  <c r="S34" i="1" s="1"/>
  <c r="AG34" i="1"/>
  <c r="AF34" i="1"/>
  <c r="X34" i="1"/>
  <c r="V34" i="1"/>
  <c r="R34" i="1"/>
  <c r="BE34" i="1" s="1"/>
  <c r="Q34" i="1"/>
  <c r="P34" i="1" s="1"/>
  <c r="CO33" i="1"/>
  <c r="CN33" i="1"/>
  <c r="CM33" i="1"/>
  <c r="BD33" i="1" s="1"/>
  <c r="CL33" i="1"/>
  <c r="AA33" i="1" s="1"/>
  <c r="BQ33" i="1"/>
  <c r="BP33" i="1"/>
  <c r="BL33" i="1"/>
  <c r="BO33" i="1" s="1"/>
  <c r="BH33" i="1"/>
  <c r="BB33" i="1"/>
  <c r="BF33" i="1" s="1"/>
  <c r="AV33" i="1"/>
  <c r="BI33" i="1" s="1"/>
  <c r="AQ33" i="1"/>
  <c r="AO33" i="1"/>
  <c r="Q33" i="1" s="1"/>
  <c r="P33" i="1" s="1"/>
  <c r="AG33" i="1"/>
  <c r="AF33" i="1"/>
  <c r="AE33" i="1"/>
  <c r="X33" i="1"/>
  <c r="S33" i="1"/>
  <c r="CO32" i="1"/>
  <c r="CN32" i="1"/>
  <c r="CL32" i="1"/>
  <c r="BQ32" i="1"/>
  <c r="BP32" i="1"/>
  <c r="BH32" i="1"/>
  <c r="BB32" i="1"/>
  <c r="AV32" i="1"/>
  <c r="BI32" i="1" s="1"/>
  <c r="BL32" i="1" s="1"/>
  <c r="AQ32" i="1"/>
  <c r="AO32" i="1" s="1"/>
  <c r="AP32" i="1" s="1"/>
  <c r="AG32" i="1"/>
  <c r="AF32" i="1"/>
  <c r="AE32" i="1"/>
  <c r="AA32" i="1"/>
  <c r="X32" i="1"/>
  <c r="S32" i="1"/>
  <c r="CO31" i="1"/>
  <c r="CN31" i="1"/>
  <c r="CL31" i="1"/>
  <c r="CM31" i="1" s="1"/>
  <c r="BD31" i="1" s="1"/>
  <c r="BF31" i="1" s="1"/>
  <c r="BQ31" i="1"/>
  <c r="BP31" i="1"/>
  <c r="BI31" i="1"/>
  <c r="BL31" i="1" s="1"/>
  <c r="BH31" i="1"/>
  <c r="BB31" i="1"/>
  <c r="AV31" i="1"/>
  <c r="AQ31" i="1"/>
  <c r="AO31" i="1" s="1"/>
  <c r="AG31" i="1"/>
  <c r="AF31" i="1"/>
  <c r="AE31" i="1" s="1"/>
  <c r="X31" i="1"/>
  <c r="CO30" i="1"/>
  <c r="CN30" i="1"/>
  <c r="CM30" i="1"/>
  <c r="BD30" i="1" s="1"/>
  <c r="CL30" i="1"/>
  <c r="BQ30" i="1"/>
  <c r="BP30" i="1"/>
  <c r="BH30" i="1"/>
  <c r="BB30" i="1"/>
  <c r="BF30" i="1" s="1"/>
  <c r="AV30" i="1"/>
  <c r="BI30" i="1" s="1"/>
  <c r="BL30" i="1" s="1"/>
  <c r="AQ30" i="1"/>
  <c r="AO30" i="1"/>
  <c r="V30" i="1" s="1"/>
  <c r="AG30" i="1"/>
  <c r="AF30" i="1"/>
  <c r="AE30" i="1"/>
  <c r="AA30" i="1"/>
  <c r="X30" i="1"/>
  <c r="S30" i="1"/>
  <c r="CO29" i="1"/>
  <c r="CN29" i="1"/>
  <c r="CL29" i="1"/>
  <c r="CM29" i="1" s="1"/>
  <c r="BD29" i="1" s="1"/>
  <c r="BF29" i="1" s="1"/>
  <c r="BQ29" i="1"/>
  <c r="BP29" i="1"/>
  <c r="BI29" i="1"/>
  <c r="BL29" i="1" s="1"/>
  <c r="BH29" i="1"/>
  <c r="BB29" i="1"/>
  <c r="AV29" i="1"/>
  <c r="AQ29" i="1"/>
  <c r="AO29" i="1" s="1"/>
  <c r="AG29" i="1"/>
  <c r="AF29" i="1"/>
  <c r="AE29" i="1" s="1"/>
  <c r="X29" i="1"/>
  <c r="CO28" i="1"/>
  <c r="CN28" i="1"/>
  <c r="CL28" i="1"/>
  <c r="CM28" i="1" s="1"/>
  <c r="BD28" i="1" s="1"/>
  <c r="BF28" i="1" s="1"/>
  <c r="BQ28" i="1"/>
  <c r="BP28" i="1"/>
  <c r="BH28" i="1"/>
  <c r="BB28" i="1"/>
  <c r="AV28" i="1"/>
  <c r="BI28" i="1" s="1"/>
  <c r="BL28" i="1" s="1"/>
  <c r="AQ28" i="1"/>
  <c r="AO28" i="1"/>
  <c r="Q28" i="1" s="1"/>
  <c r="P28" i="1" s="1"/>
  <c r="AG28" i="1"/>
  <c r="AF28" i="1"/>
  <c r="AE28" i="1"/>
  <c r="X28" i="1"/>
  <c r="V28" i="1"/>
  <c r="S28" i="1"/>
  <c r="R28" i="1"/>
  <c r="BE28" i="1" s="1"/>
  <c r="BG28" i="1" s="1"/>
  <c r="CO27" i="1"/>
  <c r="CN27" i="1"/>
  <c r="CL27" i="1"/>
  <c r="CM27" i="1" s="1"/>
  <c r="BD27" i="1" s="1"/>
  <c r="BF27" i="1" s="1"/>
  <c r="BQ27" i="1"/>
  <c r="BP27" i="1"/>
  <c r="BI27" i="1"/>
  <c r="BL27" i="1" s="1"/>
  <c r="BH27" i="1"/>
  <c r="BB27" i="1"/>
  <c r="AV27" i="1"/>
  <c r="AQ27" i="1"/>
  <c r="AO27" i="1" s="1"/>
  <c r="AG27" i="1"/>
  <c r="AF27" i="1"/>
  <c r="AE27" i="1" s="1"/>
  <c r="X27" i="1"/>
  <c r="CO26" i="1"/>
  <c r="CN26" i="1"/>
  <c r="CL26" i="1"/>
  <c r="CM26" i="1" s="1"/>
  <c r="BD26" i="1" s="1"/>
  <c r="BF26" i="1" s="1"/>
  <c r="BQ26" i="1"/>
  <c r="BP26" i="1"/>
  <c r="BH26" i="1"/>
  <c r="BB26" i="1"/>
  <c r="AV26" i="1"/>
  <c r="BI26" i="1" s="1"/>
  <c r="BL26" i="1" s="1"/>
  <c r="AQ26" i="1"/>
  <c r="AO26" i="1"/>
  <c r="Q26" i="1" s="1"/>
  <c r="P26" i="1" s="1"/>
  <c r="AG26" i="1"/>
  <c r="AF26" i="1"/>
  <c r="AE26" i="1"/>
  <c r="X26" i="1"/>
  <c r="V26" i="1"/>
  <c r="S26" i="1"/>
  <c r="R26" i="1"/>
  <c r="BE26" i="1" s="1"/>
  <c r="CO25" i="1"/>
  <c r="CN25" i="1"/>
  <c r="CL25" i="1"/>
  <c r="CM25" i="1" s="1"/>
  <c r="BD25" i="1" s="1"/>
  <c r="BF25" i="1" s="1"/>
  <c r="BQ25" i="1"/>
  <c r="BP25" i="1"/>
  <c r="BI25" i="1"/>
  <c r="BL25" i="1" s="1"/>
  <c r="BH25" i="1"/>
  <c r="BB25" i="1"/>
  <c r="AV25" i="1"/>
  <c r="AQ25" i="1"/>
  <c r="AO25" i="1" s="1"/>
  <c r="AG25" i="1"/>
  <c r="AF25" i="1"/>
  <c r="AE25" i="1" s="1"/>
  <c r="X25" i="1"/>
  <c r="CO24" i="1"/>
  <c r="CN24" i="1"/>
  <c r="CL24" i="1"/>
  <c r="CM24" i="1" s="1"/>
  <c r="BD24" i="1" s="1"/>
  <c r="BF24" i="1" s="1"/>
  <c r="BQ24" i="1"/>
  <c r="BP24" i="1"/>
  <c r="BH24" i="1"/>
  <c r="BB24" i="1"/>
  <c r="AV24" i="1"/>
  <c r="BI24" i="1" s="1"/>
  <c r="BL24" i="1" s="1"/>
  <c r="AQ24" i="1"/>
  <c r="AO24" i="1" s="1"/>
  <c r="AG24" i="1"/>
  <c r="AE24" i="1" s="1"/>
  <c r="AF24" i="1"/>
  <c r="X24" i="1"/>
  <c r="CO23" i="1"/>
  <c r="CN23" i="1"/>
  <c r="CM23" i="1" s="1"/>
  <c r="BD23" i="1" s="1"/>
  <c r="CL23" i="1"/>
  <c r="BQ23" i="1"/>
  <c r="BP23" i="1"/>
  <c r="BH23" i="1"/>
  <c r="BB23" i="1"/>
  <c r="AV23" i="1"/>
  <c r="BI23" i="1" s="1"/>
  <c r="BL23" i="1" s="1"/>
  <c r="AQ23" i="1"/>
  <c r="AO23" i="1"/>
  <c r="Q23" i="1" s="1"/>
  <c r="P23" i="1" s="1"/>
  <c r="AG23" i="1"/>
  <c r="AF23" i="1"/>
  <c r="AE23" i="1"/>
  <c r="AA23" i="1"/>
  <c r="AB23" i="1" s="1"/>
  <c r="AC23" i="1" s="1"/>
  <c r="X23" i="1"/>
  <c r="S23" i="1"/>
  <c r="CO22" i="1"/>
  <c r="CN22" i="1"/>
  <c r="CL22" i="1"/>
  <c r="CM22" i="1" s="1"/>
  <c r="BD22" i="1" s="1"/>
  <c r="BF22" i="1" s="1"/>
  <c r="BQ22" i="1"/>
  <c r="BP22" i="1"/>
  <c r="BH22" i="1"/>
  <c r="BB22" i="1"/>
  <c r="AV22" i="1"/>
  <c r="BI22" i="1" s="1"/>
  <c r="BL22" i="1" s="1"/>
  <c r="AQ22" i="1"/>
  <c r="AO22" i="1" s="1"/>
  <c r="AG22" i="1"/>
  <c r="AF22" i="1"/>
  <c r="AE22" i="1" s="1"/>
  <c r="X22" i="1"/>
  <c r="CO21" i="1"/>
  <c r="CN21" i="1"/>
  <c r="CM21" i="1" s="1"/>
  <c r="BD21" i="1" s="1"/>
  <c r="CL21" i="1"/>
  <c r="BQ21" i="1"/>
  <c r="BP21" i="1"/>
  <c r="BH21" i="1"/>
  <c r="BB21" i="1"/>
  <c r="AV21" i="1"/>
  <c r="BI21" i="1" s="1"/>
  <c r="BL21" i="1" s="1"/>
  <c r="AQ21" i="1"/>
  <c r="AP21" i="1"/>
  <c r="AO21" i="1"/>
  <c r="Q21" i="1" s="1"/>
  <c r="P21" i="1" s="1"/>
  <c r="AG21" i="1"/>
  <c r="AF21" i="1"/>
  <c r="AE21" i="1" s="1"/>
  <c r="AA21" i="1"/>
  <c r="X21" i="1"/>
  <c r="S21" i="1"/>
  <c r="CO20" i="1"/>
  <c r="CN20" i="1"/>
  <c r="CL20" i="1"/>
  <c r="CM20" i="1" s="1"/>
  <c r="BD20" i="1" s="1"/>
  <c r="BF20" i="1" s="1"/>
  <c r="BQ20" i="1"/>
  <c r="BP20" i="1"/>
  <c r="BH20" i="1"/>
  <c r="BB20" i="1"/>
  <c r="AV20" i="1"/>
  <c r="BI20" i="1" s="1"/>
  <c r="BL20" i="1" s="1"/>
  <c r="AQ20" i="1"/>
  <c r="AO20" i="1" s="1"/>
  <c r="AG20" i="1"/>
  <c r="AF20" i="1"/>
  <c r="AE20" i="1" s="1"/>
  <c r="X20" i="1"/>
  <c r="CO19" i="1"/>
  <c r="CN19" i="1"/>
  <c r="CM19" i="1" s="1"/>
  <c r="BD19" i="1" s="1"/>
  <c r="CL19" i="1"/>
  <c r="BQ19" i="1"/>
  <c r="BP19" i="1"/>
  <c r="BH19" i="1"/>
  <c r="BB19" i="1"/>
  <c r="AV19" i="1"/>
  <c r="BI19" i="1" s="1"/>
  <c r="BL19" i="1" s="1"/>
  <c r="AQ19" i="1"/>
  <c r="AP19" i="1"/>
  <c r="AO19" i="1"/>
  <c r="Q19" i="1" s="1"/>
  <c r="P19" i="1" s="1"/>
  <c r="AG19" i="1"/>
  <c r="AF19" i="1"/>
  <c r="AE19" i="1" s="1"/>
  <c r="AA19" i="1"/>
  <c r="X19" i="1"/>
  <c r="S19" i="1"/>
  <c r="CO18" i="1"/>
  <c r="CN18" i="1"/>
  <c r="CL18" i="1"/>
  <c r="CM18" i="1" s="1"/>
  <c r="BD18" i="1" s="1"/>
  <c r="BF18" i="1" s="1"/>
  <c r="BQ18" i="1"/>
  <c r="BP18" i="1"/>
  <c r="BH18" i="1"/>
  <c r="BB18" i="1"/>
  <c r="AV18" i="1"/>
  <c r="BI18" i="1" s="1"/>
  <c r="BL18" i="1" s="1"/>
  <c r="AQ18" i="1"/>
  <c r="AO18" i="1" s="1"/>
  <c r="AG18" i="1"/>
  <c r="AF18" i="1"/>
  <c r="AE18" i="1" s="1"/>
  <c r="X18" i="1"/>
  <c r="V18" i="1"/>
  <c r="R18" i="1"/>
  <c r="BE18" i="1" s="1"/>
  <c r="BG18" i="1" s="1"/>
  <c r="CO17" i="1"/>
  <c r="CN17" i="1"/>
  <c r="CM17" i="1" s="1"/>
  <c r="BD17" i="1" s="1"/>
  <c r="CL17" i="1"/>
  <c r="BQ17" i="1"/>
  <c r="BP17" i="1"/>
  <c r="BH17" i="1"/>
  <c r="BB17" i="1"/>
  <c r="AV17" i="1"/>
  <c r="BI17" i="1" s="1"/>
  <c r="BL17" i="1" s="1"/>
  <c r="AQ17" i="1"/>
  <c r="AP17" i="1"/>
  <c r="AO17" i="1"/>
  <c r="Q17" i="1" s="1"/>
  <c r="AG17" i="1"/>
  <c r="AF17" i="1"/>
  <c r="AE17" i="1" s="1"/>
  <c r="AA17" i="1"/>
  <c r="X17" i="1"/>
  <c r="AJ17" i="1" s="1"/>
  <c r="S17" i="1"/>
  <c r="P17" i="1"/>
  <c r="AB17" i="1" s="1"/>
  <c r="AC17" i="1" s="1"/>
  <c r="AK17" i="1" l="1"/>
  <c r="AD17" i="1"/>
  <c r="AH17" i="1" s="1"/>
  <c r="BF17" i="1"/>
  <c r="BM18" i="1"/>
  <c r="BO18" i="1"/>
  <c r="BN18" i="1"/>
  <c r="BR18" i="1" s="1"/>
  <c r="BS18" i="1" s="1"/>
  <c r="BO19" i="1"/>
  <c r="BN19" i="1"/>
  <c r="BR19" i="1" s="1"/>
  <c r="BS19" i="1" s="1"/>
  <c r="BM19" i="1"/>
  <c r="BM20" i="1"/>
  <c r="BO20" i="1"/>
  <c r="BN20" i="1"/>
  <c r="BR20" i="1" s="1"/>
  <c r="BS20" i="1" s="1"/>
  <c r="BO21" i="1"/>
  <c r="BN21" i="1"/>
  <c r="BR21" i="1" s="1"/>
  <c r="BS21" i="1" s="1"/>
  <c r="BM21" i="1"/>
  <c r="BM22" i="1"/>
  <c r="BO22" i="1"/>
  <c r="BN22" i="1"/>
  <c r="BR22" i="1" s="1"/>
  <c r="BS22" i="1" s="1"/>
  <c r="BO23" i="1"/>
  <c r="BN23" i="1"/>
  <c r="BR23" i="1" s="1"/>
  <c r="BS23" i="1" s="1"/>
  <c r="BM23" i="1"/>
  <c r="BM24" i="1"/>
  <c r="BO24" i="1"/>
  <c r="BN24" i="1"/>
  <c r="BR24" i="1" s="1"/>
  <c r="BS24" i="1" s="1"/>
  <c r="AI26" i="1"/>
  <c r="BM28" i="1"/>
  <c r="BO28" i="1"/>
  <c r="BN28" i="1"/>
  <c r="BR28" i="1" s="1"/>
  <c r="BS28" i="1" s="1"/>
  <c r="BN38" i="1"/>
  <c r="BR38" i="1" s="1"/>
  <c r="BS38" i="1" s="1"/>
  <c r="BM38" i="1"/>
  <c r="BO38" i="1"/>
  <c r="AJ19" i="1"/>
  <c r="AB19" i="1"/>
  <c r="AC19" i="1" s="1"/>
  <c r="AI19" i="1"/>
  <c r="BF19" i="1"/>
  <c r="AB21" i="1"/>
  <c r="AC21" i="1" s="1"/>
  <c r="AJ21" i="1" s="1"/>
  <c r="AI21" i="1"/>
  <c r="BF21" i="1"/>
  <c r="AJ23" i="1"/>
  <c r="BF23" i="1"/>
  <c r="BG26" i="1"/>
  <c r="Q27" i="1"/>
  <c r="P27" i="1" s="1"/>
  <c r="AP27" i="1"/>
  <c r="S27" i="1"/>
  <c r="V27" i="1"/>
  <c r="R27" i="1"/>
  <c r="BE27" i="1" s="1"/>
  <c r="BG27" i="1" s="1"/>
  <c r="BO27" i="1"/>
  <c r="BN27" i="1"/>
  <c r="BR27" i="1" s="1"/>
  <c r="BS27" i="1" s="1"/>
  <c r="BM27" i="1"/>
  <c r="BM30" i="1"/>
  <c r="BO30" i="1"/>
  <c r="BN30" i="1"/>
  <c r="BR30" i="1" s="1"/>
  <c r="BS30" i="1" s="1"/>
  <c r="Q31" i="1"/>
  <c r="P31" i="1" s="1"/>
  <c r="AP31" i="1"/>
  <c r="S31" i="1"/>
  <c r="V31" i="1"/>
  <c r="R31" i="1"/>
  <c r="BE31" i="1" s="1"/>
  <c r="BG31" i="1" s="1"/>
  <c r="BO31" i="1"/>
  <c r="BN31" i="1"/>
  <c r="BR31" i="1" s="1"/>
  <c r="BS31" i="1" s="1"/>
  <c r="BM31" i="1"/>
  <c r="AK23" i="1"/>
  <c r="AD23" i="1"/>
  <c r="AH23" i="1" s="1"/>
  <c r="Y23" i="1"/>
  <c r="W23" i="1" s="1"/>
  <c r="Z23" i="1" s="1"/>
  <c r="AI23" i="1"/>
  <c r="BM26" i="1"/>
  <c r="BO26" i="1"/>
  <c r="BN26" i="1"/>
  <c r="BR26" i="1" s="1"/>
  <c r="BS26" i="1" s="1"/>
  <c r="AI28" i="1"/>
  <c r="BM32" i="1"/>
  <c r="BO32" i="1"/>
  <c r="BN32" i="1"/>
  <c r="BR32" i="1" s="1"/>
  <c r="BS32" i="1" s="1"/>
  <c r="BM34" i="1"/>
  <c r="BO34" i="1"/>
  <c r="BN34" i="1"/>
  <c r="BR34" i="1" s="1"/>
  <c r="BS34" i="1" s="1"/>
  <c r="Y17" i="1"/>
  <c r="W17" i="1" s="1"/>
  <c r="Z17" i="1" s="1"/>
  <c r="AI17" i="1"/>
  <c r="AL17" i="1" s="1"/>
  <c r="BO17" i="1"/>
  <c r="BM17" i="1"/>
  <c r="BN17" i="1"/>
  <c r="BR17" i="1" s="1"/>
  <c r="BS17" i="1" s="1"/>
  <c r="S18" i="1"/>
  <c r="Q18" i="1"/>
  <c r="P18" i="1" s="1"/>
  <c r="AP18" i="1"/>
  <c r="S20" i="1"/>
  <c r="V20" i="1"/>
  <c r="R20" i="1"/>
  <c r="BE20" i="1" s="1"/>
  <c r="BG20" i="1" s="1"/>
  <c r="Q20" i="1"/>
  <c r="P20" i="1" s="1"/>
  <c r="AP20" i="1"/>
  <c r="S22" i="1"/>
  <c r="V22" i="1"/>
  <c r="R22" i="1"/>
  <c r="BE22" i="1" s="1"/>
  <c r="BG22" i="1" s="1"/>
  <c r="Q22" i="1"/>
  <c r="P22" i="1" s="1"/>
  <c r="AP22" i="1"/>
  <c r="S24" i="1"/>
  <c r="V24" i="1"/>
  <c r="R24" i="1"/>
  <c r="BE24" i="1" s="1"/>
  <c r="BG24" i="1" s="1"/>
  <c r="Q24" i="1"/>
  <c r="P24" i="1" s="1"/>
  <c r="AP24" i="1"/>
  <c r="Q25" i="1"/>
  <c r="P25" i="1" s="1"/>
  <c r="AP25" i="1"/>
  <c r="S25" i="1"/>
  <c r="V25" i="1"/>
  <c r="R25" i="1"/>
  <c r="BE25" i="1" s="1"/>
  <c r="BG25" i="1" s="1"/>
  <c r="BO25" i="1"/>
  <c r="BN25" i="1"/>
  <c r="BR25" i="1" s="1"/>
  <c r="BS25" i="1" s="1"/>
  <c r="BM25" i="1"/>
  <c r="Q29" i="1"/>
  <c r="P29" i="1" s="1"/>
  <c r="AP29" i="1"/>
  <c r="S29" i="1"/>
  <c r="V29" i="1"/>
  <c r="R29" i="1"/>
  <c r="BE29" i="1" s="1"/>
  <c r="BG29" i="1" s="1"/>
  <c r="BO29" i="1"/>
  <c r="BN29" i="1"/>
  <c r="BR29" i="1" s="1"/>
  <c r="BS29" i="1" s="1"/>
  <c r="BM29" i="1"/>
  <c r="AI33" i="1"/>
  <c r="AB33" i="1"/>
  <c r="AC33" i="1" s="1"/>
  <c r="Y33" i="1" s="1"/>
  <c r="W33" i="1" s="1"/>
  <c r="Z33" i="1" s="1"/>
  <c r="T33" i="1" s="1"/>
  <c r="U33" i="1" s="1"/>
  <c r="AI34" i="1"/>
  <c r="BN36" i="1"/>
  <c r="BR36" i="1" s="1"/>
  <c r="BS36" i="1" s="1"/>
  <c r="BM36" i="1"/>
  <c r="BO36" i="1"/>
  <c r="R17" i="1"/>
  <c r="BE17" i="1" s="1"/>
  <c r="BG17" i="1" s="1"/>
  <c r="V17" i="1"/>
  <c r="R19" i="1"/>
  <c r="BE19" i="1" s="1"/>
  <c r="BG19" i="1" s="1"/>
  <c r="V19" i="1"/>
  <c r="R21" i="1"/>
  <c r="BE21" i="1" s="1"/>
  <c r="BG21" i="1" s="1"/>
  <c r="V21" i="1"/>
  <c r="R23" i="1"/>
  <c r="BE23" i="1" s="1"/>
  <c r="BG23" i="1" s="1"/>
  <c r="V23" i="1"/>
  <c r="AL23" i="1"/>
  <c r="AP26" i="1"/>
  <c r="AP28" i="1"/>
  <c r="AP30" i="1"/>
  <c r="AP33" i="1"/>
  <c r="AP34" i="1"/>
  <c r="V37" i="1"/>
  <c r="R37" i="1"/>
  <c r="BE37" i="1" s="1"/>
  <c r="BG37" i="1" s="1"/>
  <c r="Q37" i="1"/>
  <c r="P37" i="1" s="1"/>
  <c r="BF37" i="1"/>
  <c r="BM37" i="1"/>
  <c r="V38" i="1"/>
  <c r="BN39" i="1"/>
  <c r="BR39" i="1" s="1"/>
  <c r="BS39" i="1" s="1"/>
  <c r="BO39" i="1"/>
  <c r="BM39" i="1"/>
  <c r="BN40" i="1"/>
  <c r="BR40" i="1" s="1"/>
  <c r="BS40" i="1" s="1"/>
  <c r="BM40" i="1"/>
  <c r="BN41" i="1"/>
  <c r="BR41" i="1" s="1"/>
  <c r="BS41" i="1" s="1"/>
  <c r="BM41" i="1"/>
  <c r="BO41" i="1"/>
  <c r="V42" i="1"/>
  <c r="R42" i="1"/>
  <c r="BE42" i="1" s="1"/>
  <c r="BG42" i="1" s="1"/>
  <c r="Q42" i="1"/>
  <c r="P42" i="1" s="1"/>
  <c r="AP42" i="1"/>
  <c r="S42" i="1"/>
  <c r="BO42" i="1"/>
  <c r="BN42" i="1"/>
  <c r="BR42" i="1" s="1"/>
  <c r="BS42" i="1" s="1"/>
  <c r="BM42" i="1"/>
  <c r="AB43" i="1"/>
  <c r="AC43" i="1" s="1"/>
  <c r="BN45" i="1"/>
  <c r="BR45" i="1" s="1"/>
  <c r="BS45" i="1" s="1"/>
  <c r="BM45" i="1"/>
  <c r="BO45" i="1"/>
  <c r="V46" i="1"/>
  <c r="R46" i="1"/>
  <c r="BE46" i="1" s="1"/>
  <c r="BG46" i="1" s="1"/>
  <c r="Q46" i="1"/>
  <c r="P46" i="1" s="1"/>
  <c r="AP46" i="1"/>
  <c r="S46" i="1"/>
  <c r="BO46" i="1"/>
  <c r="BN46" i="1"/>
  <c r="BR46" i="1" s="1"/>
  <c r="BS46" i="1" s="1"/>
  <c r="BM46" i="1"/>
  <c r="AP48" i="1"/>
  <c r="R48" i="1"/>
  <c r="BE48" i="1" s="1"/>
  <c r="BG48" i="1" s="1"/>
  <c r="V48" i="1"/>
  <c r="Q48" i="1"/>
  <c r="P48" i="1" s="1"/>
  <c r="AB48" i="1" s="1"/>
  <c r="AC48" i="1" s="1"/>
  <c r="S48" i="1"/>
  <c r="AA25" i="1"/>
  <c r="AA27" i="1"/>
  <c r="AA29" i="1"/>
  <c r="Q30" i="1"/>
  <c r="P30" i="1" s="1"/>
  <c r="AA31" i="1"/>
  <c r="Q32" i="1"/>
  <c r="P32" i="1" s="1"/>
  <c r="V33" i="1"/>
  <c r="BM33" i="1"/>
  <c r="AP36" i="1"/>
  <c r="S36" i="1"/>
  <c r="CM36" i="1"/>
  <c r="BD36" i="1" s="1"/>
  <c r="BF36" i="1" s="1"/>
  <c r="AA36" i="1"/>
  <c r="S37" i="1"/>
  <c r="AP37" i="1"/>
  <c r="BN37" i="1"/>
  <c r="BR37" i="1" s="1"/>
  <c r="BS37" i="1" s="1"/>
  <c r="Q38" i="1"/>
  <c r="P38" i="1" s="1"/>
  <c r="BF39" i="1"/>
  <c r="BO40" i="1"/>
  <c r="BF41" i="1"/>
  <c r="BF45" i="1"/>
  <c r="BN48" i="1"/>
  <c r="BR48" i="1" s="1"/>
  <c r="BS48" i="1" s="1"/>
  <c r="BM48" i="1"/>
  <c r="BO48" i="1"/>
  <c r="AJ49" i="1"/>
  <c r="AP23" i="1"/>
  <c r="R30" i="1"/>
  <c r="BE30" i="1" s="1"/>
  <c r="BG30" i="1" s="1"/>
  <c r="R32" i="1"/>
  <c r="BE32" i="1" s="1"/>
  <c r="BG32" i="1" s="1"/>
  <c r="V32" i="1"/>
  <c r="CM32" i="1"/>
  <c r="BD32" i="1" s="1"/>
  <c r="BF32" i="1" s="1"/>
  <c r="R33" i="1"/>
  <c r="BE33" i="1" s="1"/>
  <c r="BG33" i="1" s="1"/>
  <c r="BN33" i="1"/>
  <c r="BR33" i="1" s="1"/>
  <c r="BS33" i="1" s="1"/>
  <c r="AE34" i="1"/>
  <c r="V35" i="1"/>
  <c r="R35" i="1"/>
  <c r="BE35" i="1" s="1"/>
  <c r="BG35" i="1" s="1"/>
  <c r="Q35" i="1"/>
  <c r="P35" i="1" s="1"/>
  <c r="AB35" i="1" s="1"/>
  <c r="AC35" i="1" s="1"/>
  <c r="BF35" i="1"/>
  <c r="BM35" i="1"/>
  <c r="AE38" i="1"/>
  <c r="AP39" i="1"/>
  <c r="V39" i="1"/>
  <c r="R39" i="1"/>
  <c r="BE39" i="1" s="1"/>
  <c r="BG39" i="1" s="1"/>
  <c r="Q39" i="1"/>
  <c r="P39" i="1" s="1"/>
  <c r="BN43" i="1"/>
  <c r="BR43" i="1" s="1"/>
  <c r="BS43" i="1" s="1"/>
  <c r="BM43" i="1"/>
  <c r="BO43" i="1"/>
  <c r="V44" i="1"/>
  <c r="R44" i="1"/>
  <c r="BE44" i="1" s="1"/>
  <c r="BG44" i="1" s="1"/>
  <c r="Q44" i="1"/>
  <c r="P44" i="1" s="1"/>
  <c r="AP44" i="1"/>
  <c r="S44" i="1"/>
  <c r="BO44" i="1"/>
  <c r="BN44" i="1"/>
  <c r="BR44" i="1" s="1"/>
  <c r="BS44" i="1" s="1"/>
  <c r="BM44" i="1"/>
  <c r="V49" i="1"/>
  <c r="R49" i="1"/>
  <c r="BE49" i="1" s="1"/>
  <c r="BG49" i="1" s="1"/>
  <c r="AP49" i="1"/>
  <c r="S49" i="1"/>
  <c r="Q49" i="1"/>
  <c r="P49" i="1" s="1"/>
  <c r="AP50" i="1"/>
  <c r="R50" i="1"/>
  <c r="BE50" i="1" s="1"/>
  <c r="BG50" i="1" s="1"/>
  <c r="V50" i="1"/>
  <c r="Q50" i="1"/>
  <c r="P50" i="1" s="1"/>
  <c r="S50" i="1"/>
  <c r="AA18" i="1"/>
  <c r="AA20" i="1"/>
  <c r="AA22" i="1"/>
  <c r="AA24" i="1"/>
  <c r="AA26" i="1"/>
  <c r="AA28" i="1"/>
  <c r="CM34" i="1"/>
  <c r="BD34" i="1" s="1"/>
  <c r="BF34" i="1" s="1"/>
  <c r="AA34" i="1"/>
  <c r="AP38" i="1"/>
  <c r="S38" i="1"/>
  <c r="V40" i="1"/>
  <c r="R40" i="1"/>
  <c r="BE40" i="1" s="1"/>
  <c r="BG40" i="1" s="1"/>
  <c r="AP40" i="1"/>
  <c r="S40" i="1"/>
  <c r="AJ43" i="1"/>
  <c r="AP47" i="1"/>
  <c r="S47" i="1"/>
  <c r="V47" i="1"/>
  <c r="R47" i="1"/>
  <c r="BE47" i="1" s="1"/>
  <c r="BG47" i="1" s="1"/>
  <c r="Q47" i="1"/>
  <c r="P47" i="1" s="1"/>
  <c r="BN50" i="1"/>
  <c r="BR50" i="1" s="1"/>
  <c r="BS50" i="1" s="1"/>
  <c r="BM50" i="1"/>
  <c r="BO50" i="1"/>
  <c r="AB50" i="1"/>
  <c r="AC50" i="1" s="1"/>
  <c r="AI52" i="1"/>
  <c r="AA38" i="1"/>
  <c r="AA40" i="1"/>
  <c r="Q41" i="1"/>
  <c r="P41" i="1" s="1"/>
  <c r="AA42" i="1"/>
  <c r="Q43" i="1"/>
  <c r="P43" i="1" s="1"/>
  <c r="AA44" i="1"/>
  <c r="Q45" i="1"/>
  <c r="P45" i="1" s="1"/>
  <c r="AA46" i="1"/>
  <c r="BN47" i="1"/>
  <c r="BR47" i="1" s="1"/>
  <c r="BS47" i="1" s="1"/>
  <c r="BN49" i="1"/>
  <c r="BR49" i="1" s="1"/>
  <c r="BS49" i="1" s="1"/>
  <c r="AJ50" i="1"/>
  <c r="S51" i="1"/>
  <c r="BM51" i="1"/>
  <c r="V52" i="1"/>
  <c r="CM54" i="1"/>
  <c r="BD54" i="1" s="1"/>
  <c r="BF54" i="1" s="1"/>
  <c r="AA54" i="1"/>
  <c r="AI55" i="1"/>
  <c r="BO60" i="1"/>
  <c r="BN60" i="1"/>
  <c r="BR60" i="1" s="1"/>
  <c r="BS60" i="1" s="1"/>
  <c r="BM60" i="1"/>
  <c r="R41" i="1"/>
  <c r="BE41" i="1" s="1"/>
  <c r="BG41" i="1" s="1"/>
  <c r="V41" i="1"/>
  <c r="R43" i="1"/>
  <c r="BE43" i="1" s="1"/>
  <c r="BG43" i="1" s="1"/>
  <c r="V43" i="1"/>
  <c r="R45" i="1"/>
  <c r="BE45" i="1" s="1"/>
  <c r="BG45" i="1" s="1"/>
  <c r="V45" i="1"/>
  <c r="BF47" i="1"/>
  <c r="BO47" i="1"/>
  <c r="AB49" i="1"/>
  <c r="AC49" i="1" s="1"/>
  <c r="BF49" i="1"/>
  <c r="BO49" i="1"/>
  <c r="BN51" i="1"/>
  <c r="BR51" i="1" s="1"/>
  <c r="BS51" i="1" s="1"/>
  <c r="BO53" i="1"/>
  <c r="BN53" i="1"/>
  <c r="BR53" i="1" s="1"/>
  <c r="BS53" i="1" s="1"/>
  <c r="BM54" i="1"/>
  <c r="BO54" i="1"/>
  <c r="BN54" i="1"/>
  <c r="BR54" i="1" s="1"/>
  <c r="BS54" i="1" s="1"/>
  <c r="AI56" i="1"/>
  <c r="BM56" i="1"/>
  <c r="BN56" i="1"/>
  <c r="BR56" i="1" s="1"/>
  <c r="BS56" i="1" s="1"/>
  <c r="BO56" i="1"/>
  <c r="AP52" i="1"/>
  <c r="S52" i="1"/>
  <c r="AB53" i="1"/>
  <c r="AC53" i="1" s="1"/>
  <c r="BM53" i="1"/>
  <c r="BG54" i="1"/>
  <c r="AA55" i="1"/>
  <c r="CM55" i="1"/>
  <c r="BD55" i="1" s="1"/>
  <c r="BG55" i="1" s="1"/>
  <c r="BO58" i="1"/>
  <c r="BN58" i="1"/>
  <c r="BR58" i="1" s="1"/>
  <c r="BS58" i="1" s="1"/>
  <c r="BM58" i="1"/>
  <c r="AB47" i="1"/>
  <c r="AC47" i="1" s="1"/>
  <c r="AJ47" i="1" s="1"/>
  <c r="V51" i="1"/>
  <c r="R51" i="1"/>
  <c r="BE51" i="1" s="1"/>
  <c r="BG51" i="1" s="1"/>
  <c r="Q51" i="1"/>
  <c r="P51" i="1" s="1"/>
  <c r="AB51" i="1" s="1"/>
  <c r="AC51" i="1" s="1"/>
  <c r="BF51" i="1"/>
  <c r="BN52" i="1"/>
  <c r="BR52" i="1" s="1"/>
  <c r="BS52" i="1" s="1"/>
  <c r="BM52" i="1"/>
  <c r="V53" i="1"/>
  <c r="R53" i="1"/>
  <c r="BE53" i="1" s="1"/>
  <c r="BG53" i="1" s="1"/>
  <c r="Q53" i="1"/>
  <c r="P53" i="1" s="1"/>
  <c r="AP53" i="1"/>
  <c r="BO55" i="1"/>
  <c r="BM55" i="1"/>
  <c r="BN55" i="1"/>
  <c r="BR55" i="1" s="1"/>
  <c r="BS55" i="1" s="1"/>
  <c r="BM57" i="1"/>
  <c r="AI59" i="1"/>
  <c r="AB65" i="1"/>
  <c r="AC65" i="1" s="1"/>
  <c r="AA52" i="1"/>
  <c r="CM56" i="1"/>
  <c r="BD56" i="1" s="1"/>
  <c r="BF56" i="1" s="1"/>
  <c r="AA56" i="1"/>
  <c r="AB57" i="1"/>
  <c r="AC57" i="1" s="1"/>
  <c r="BN57" i="1"/>
  <c r="BR57" i="1" s="1"/>
  <c r="BS57" i="1" s="1"/>
  <c r="CM58" i="1"/>
  <c r="BD58" i="1" s="1"/>
  <c r="BF58" i="1" s="1"/>
  <c r="AA58" i="1"/>
  <c r="BG59" i="1"/>
  <c r="BM61" i="1"/>
  <c r="BO61" i="1"/>
  <c r="BN61" i="1"/>
  <c r="BR61" i="1" s="1"/>
  <c r="BS61" i="1" s="1"/>
  <c r="BF62" i="1"/>
  <c r="AI63" i="1"/>
  <c r="AI65" i="1"/>
  <c r="Y65" i="1"/>
  <c r="W65" i="1" s="1"/>
  <c r="Z65" i="1" s="1"/>
  <c r="V55" i="1"/>
  <c r="Q58" i="1"/>
  <c r="P58" i="1" s="1"/>
  <c r="V58" i="1"/>
  <c r="BM59" i="1"/>
  <c r="BO59" i="1"/>
  <c r="BN59" i="1"/>
  <c r="BR59" i="1" s="1"/>
  <c r="BS59" i="1" s="1"/>
  <c r="Q60" i="1"/>
  <c r="P60" i="1" s="1"/>
  <c r="AP60" i="1"/>
  <c r="S60" i="1"/>
  <c r="CM60" i="1"/>
  <c r="BD60" i="1" s="1"/>
  <c r="BF60" i="1" s="1"/>
  <c r="AA60" i="1"/>
  <c r="CM62" i="1"/>
  <c r="BD62" i="1" s="1"/>
  <c r="BG62" i="1" s="1"/>
  <c r="AA62" i="1"/>
  <c r="V65" i="1"/>
  <c r="R65" i="1"/>
  <c r="BE65" i="1" s="1"/>
  <c r="BG65" i="1" s="1"/>
  <c r="AP65" i="1"/>
  <c r="S65" i="1"/>
  <c r="AB59" i="1"/>
  <c r="AC59" i="1" s="1"/>
  <c r="BF59" i="1"/>
  <c r="BN62" i="1"/>
  <c r="BR62" i="1" s="1"/>
  <c r="BS62" i="1" s="1"/>
  <c r="BO62" i="1"/>
  <c r="BM62" i="1"/>
  <c r="Q61" i="1"/>
  <c r="P61" i="1" s="1"/>
  <c r="V61" i="1"/>
  <c r="AP62" i="1"/>
  <c r="Q62" i="1"/>
  <c r="P62" i="1" s="1"/>
  <c r="V63" i="1"/>
  <c r="R63" i="1"/>
  <c r="BE63" i="1" s="1"/>
  <c r="BG63" i="1" s="1"/>
  <c r="S63" i="1"/>
  <c r="BN64" i="1"/>
  <c r="BR64" i="1" s="1"/>
  <c r="BS64" i="1" s="1"/>
  <c r="BO64" i="1"/>
  <c r="BM64" i="1"/>
  <c r="AE65" i="1"/>
  <c r="BN65" i="1"/>
  <c r="BR65" i="1" s="1"/>
  <c r="BS65" i="1" s="1"/>
  <c r="BM65" i="1"/>
  <c r="AP66" i="1"/>
  <c r="V66" i="1"/>
  <c r="R66" i="1"/>
  <c r="BE66" i="1" s="1"/>
  <c r="BG66" i="1" s="1"/>
  <c r="Q66" i="1"/>
  <c r="P66" i="1" s="1"/>
  <c r="AJ68" i="1"/>
  <c r="BN68" i="1"/>
  <c r="BR68" i="1" s="1"/>
  <c r="BS68" i="1" s="1"/>
  <c r="BO68" i="1"/>
  <c r="BM68" i="1"/>
  <c r="BF69" i="1"/>
  <c r="R61" i="1"/>
  <c r="BE61" i="1" s="1"/>
  <c r="BG61" i="1" s="1"/>
  <c r="AP61" i="1"/>
  <c r="AJ65" i="1"/>
  <c r="V67" i="1"/>
  <c r="R67" i="1"/>
  <c r="BE67" i="1" s="1"/>
  <c r="BG67" i="1" s="1"/>
  <c r="AP67" i="1"/>
  <c r="S67" i="1"/>
  <c r="AB67" i="1"/>
  <c r="AC67" i="1" s="1"/>
  <c r="AB68" i="1"/>
  <c r="AC68" i="1" s="1"/>
  <c r="BN63" i="1"/>
  <c r="BR63" i="1" s="1"/>
  <c r="BS63" i="1" s="1"/>
  <c r="BM63" i="1"/>
  <c r="AP64" i="1"/>
  <c r="V64" i="1"/>
  <c r="R64" i="1"/>
  <c r="BE64" i="1" s="1"/>
  <c r="BG64" i="1" s="1"/>
  <c r="Q64" i="1"/>
  <c r="P64" i="1" s="1"/>
  <c r="BN66" i="1"/>
  <c r="BR66" i="1" s="1"/>
  <c r="BS66" i="1" s="1"/>
  <c r="BO66" i="1"/>
  <c r="BM66" i="1"/>
  <c r="AE67" i="1"/>
  <c r="BN67" i="1"/>
  <c r="BR67" i="1" s="1"/>
  <c r="BS67" i="1" s="1"/>
  <c r="BM67" i="1"/>
  <c r="AP68" i="1"/>
  <c r="V68" i="1"/>
  <c r="R68" i="1"/>
  <c r="BE68" i="1" s="1"/>
  <c r="BG68" i="1" s="1"/>
  <c r="Q68" i="1"/>
  <c r="P68" i="1" s="1"/>
  <c r="V69" i="1"/>
  <c r="R69" i="1"/>
  <c r="BE69" i="1" s="1"/>
  <c r="BG69" i="1" s="1"/>
  <c r="Q69" i="1"/>
  <c r="P69" i="1" s="1"/>
  <c r="AP69" i="1"/>
  <c r="S69" i="1"/>
  <c r="BO69" i="1"/>
  <c r="BN69" i="1"/>
  <c r="BR69" i="1" s="1"/>
  <c r="BS69" i="1" s="1"/>
  <c r="BM69" i="1"/>
  <c r="AA61" i="1"/>
  <c r="AA63" i="1"/>
  <c r="Q70" i="1"/>
  <c r="P70" i="1" s="1"/>
  <c r="AE70" i="1"/>
  <c r="AP72" i="1"/>
  <c r="S72" i="1"/>
  <c r="V72" i="1"/>
  <c r="R72" i="1"/>
  <c r="BE72" i="1" s="1"/>
  <c r="BG72" i="1" s="1"/>
  <c r="BO73" i="1"/>
  <c r="BN73" i="1"/>
  <c r="BR73" i="1" s="1"/>
  <c r="BS73" i="1" s="1"/>
  <c r="AP74" i="1"/>
  <c r="S74" i="1"/>
  <c r="V74" i="1"/>
  <c r="R74" i="1"/>
  <c r="BE74" i="1" s="1"/>
  <c r="BG74" i="1" s="1"/>
  <c r="BO75" i="1"/>
  <c r="BN75" i="1"/>
  <c r="BR75" i="1" s="1"/>
  <c r="BS75" i="1" s="1"/>
  <c r="AP76" i="1"/>
  <c r="S76" i="1"/>
  <c r="V76" i="1"/>
  <c r="R76" i="1"/>
  <c r="BE76" i="1" s="1"/>
  <c r="BG76" i="1" s="1"/>
  <c r="BO76" i="1"/>
  <c r="BN76" i="1"/>
  <c r="BR76" i="1" s="1"/>
  <c r="BS76" i="1" s="1"/>
  <c r="BM76" i="1"/>
  <c r="BO78" i="1"/>
  <c r="BN78" i="1"/>
  <c r="BR78" i="1" s="1"/>
  <c r="BS78" i="1" s="1"/>
  <c r="BM78" i="1"/>
  <c r="S79" i="1"/>
  <c r="V79" i="1"/>
  <c r="R79" i="1"/>
  <c r="BE79" i="1" s="1"/>
  <c r="BG79" i="1" s="1"/>
  <c r="Q79" i="1"/>
  <c r="P79" i="1" s="1"/>
  <c r="AP79" i="1"/>
  <c r="BM79" i="1"/>
  <c r="BO79" i="1"/>
  <c r="BN79" i="1"/>
  <c r="BR79" i="1" s="1"/>
  <c r="BS79" i="1" s="1"/>
  <c r="BO80" i="1"/>
  <c r="BN80" i="1"/>
  <c r="BR80" i="1" s="1"/>
  <c r="BS80" i="1" s="1"/>
  <c r="BM80" i="1"/>
  <c r="BO71" i="1"/>
  <c r="BN71" i="1"/>
  <c r="BR71" i="1" s="1"/>
  <c r="BS71" i="1" s="1"/>
  <c r="BM71" i="1"/>
  <c r="BN72" i="1"/>
  <c r="BR72" i="1" s="1"/>
  <c r="BS72" i="1" s="1"/>
  <c r="BM72" i="1"/>
  <c r="AB72" i="1"/>
  <c r="AC72" i="1" s="1"/>
  <c r="BM73" i="1"/>
  <c r="BN74" i="1"/>
  <c r="BR74" i="1" s="1"/>
  <c r="BS74" i="1" s="1"/>
  <c r="BM74" i="1"/>
  <c r="AB74" i="1"/>
  <c r="AC74" i="1" s="1"/>
  <c r="AB75" i="1"/>
  <c r="AC75" i="1" s="1"/>
  <c r="BM75" i="1"/>
  <c r="AJ78" i="1"/>
  <c r="BF78" i="1"/>
  <c r="AB71" i="1"/>
  <c r="AC71" i="1" s="1"/>
  <c r="AJ71" i="1" s="1"/>
  <c r="AJ72" i="1"/>
  <c r="V73" i="1"/>
  <c r="R73" i="1"/>
  <c r="BE73" i="1" s="1"/>
  <c r="BG73" i="1" s="1"/>
  <c r="Q73" i="1"/>
  <c r="P73" i="1" s="1"/>
  <c r="AP73" i="1"/>
  <c r="AJ74" i="1"/>
  <c r="V75" i="1"/>
  <c r="R75" i="1"/>
  <c r="BE75" i="1" s="1"/>
  <c r="BG75" i="1" s="1"/>
  <c r="Q75" i="1"/>
  <c r="P75" i="1" s="1"/>
  <c r="AP75" i="1"/>
  <c r="AB76" i="1"/>
  <c r="AC76" i="1" s="1"/>
  <c r="BM77" i="1"/>
  <c r="BO77" i="1"/>
  <c r="BN77" i="1"/>
  <c r="BR77" i="1" s="1"/>
  <c r="BS77" i="1" s="1"/>
  <c r="AK78" i="1"/>
  <c r="AD78" i="1"/>
  <c r="AH78" i="1" s="1"/>
  <c r="Y78" i="1"/>
  <c r="W78" i="1" s="1"/>
  <c r="Z78" i="1" s="1"/>
  <c r="AI78" i="1"/>
  <c r="AL78" i="1" s="1"/>
  <c r="BF70" i="1"/>
  <c r="BN70" i="1"/>
  <c r="BR70" i="1" s="1"/>
  <c r="BS70" i="1" s="1"/>
  <c r="BM70" i="1"/>
  <c r="V71" i="1"/>
  <c r="R71" i="1"/>
  <c r="BE71" i="1" s="1"/>
  <c r="BG71" i="1" s="1"/>
  <c r="Q71" i="1"/>
  <c r="P71" i="1" s="1"/>
  <c r="AP71" i="1"/>
  <c r="Y72" i="1"/>
  <c r="W72" i="1" s="1"/>
  <c r="Z72" i="1" s="1"/>
  <c r="T72" i="1" s="1"/>
  <c r="U72" i="1" s="1"/>
  <c r="Y74" i="1"/>
  <c r="W74" i="1" s="1"/>
  <c r="Z74" i="1" s="1"/>
  <c r="AB80" i="1"/>
  <c r="AC80" i="1" s="1"/>
  <c r="Q80" i="1"/>
  <c r="P80" i="1" s="1"/>
  <c r="AP80" i="1"/>
  <c r="S80" i="1"/>
  <c r="V80" i="1"/>
  <c r="R80" i="1"/>
  <c r="BE80" i="1" s="1"/>
  <c r="BG80" i="1" s="1"/>
  <c r="AP77" i="1"/>
  <c r="R78" i="1"/>
  <c r="BE78" i="1" s="1"/>
  <c r="BG78" i="1" s="1"/>
  <c r="V78" i="1"/>
  <c r="Q77" i="1"/>
  <c r="P77" i="1" s="1"/>
  <c r="AB77" i="1" s="1"/>
  <c r="AC77" i="1" s="1"/>
  <c r="R77" i="1"/>
  <c r="BE77" i="1" s="1"/>
  <c r="BG77" i="1" s="1"/>
  <c r="AP78" i="1"/>
  <c r="AA79" i="1"/>
  <c r="AD51" i="1" l="1"/>
  <c r="AH51" i="1" s="1"/>
  <c r="AK51" i="1"/>
  <c r="AJ51" i="1"/>
  <c r="AD35" i="1"/>
  <c r="AH35" i="1" s="1"/>
  <c r="AK35" i="1"/>
  <c r="AJ35" i="1"/>
  <c r="AK48" i="1"/>
  <c r="AD48" i="1"/>
  <c r="AH48" i="1" s="1"/>
  <c r="AJ48" i="1"/>
  <c r="AD77" i="1"/>
  <c r="AH77" i="1" s="1"/>
  <c r="AK77" i="1"/>
  <c r="AJ77" i="1"/>
  <c r="AI73" i="1"/>
  <c r="T74" i="1"/>
  <c r="U74" i="1" s="1"/>
  <c r="AD72" i="1"/>
  <c r="AH72" i="1" s="1"/>
  <c r="AK72" i="1"/>
  <c r="AL72" i="1" s="1"/>
  <c r="AI70" i="1"/>
  <c r="AB70" i="1"/>
  <c r="AC70" i="1" s="1"/>
  <c r="Y70" i="1"/>
  <c r="W70" i="1" s="1"/>
  <c r="Z70" i="1" s="1"/>
  <c r="T70" i="1" s="1"/>
  <c r="U70" i="1" s="1"/>
  <c r="Y69" i="1"/>
  <c r="W69" i="1" s="1"/>
  <c r="Z69" i="1" s="1"/>
  <c r="T69" i="1" s="1"/>
  <c r="U69" i="1" s="1"/>
  <c r="AI69" i="1"/>
  <c r="AI66" i="1"/>
  <c r="AB62" i="1"/>
  <c r="AC62" i="1" s="1"/>
  <c r="Y62" i="1" s="1"/>
  <c r="W62" i="1" s="1"/>
  <c r="Z62" i="1" s="1"/>
  <c r="T62" i="1" s="1"/>
  <c r="U62" i="1" s="1"/>
  <c r="AI58" i="1"/>
  <c r="AK57" i="1"/>
  <c r="AL57" i="1" s="1"/>
  <c r="AD57" i="1"/>
  <c r="AH57" i="1" s="1"/>
  <c r="AJ57" i="1"/>
  <c r="AB69" i="1"/>
  <c r="AC69" i="1" s="1"/>
  <c r="AD65" i="1"/>
  <c r="AH65" i="1" s="1"/>
  <c r="AK65" i="1"/>
  <c r="AL65" i="1" s="1"/>
  <c r="Y53" i="1"/>
  <c r="W53" i="1" s="1"/>
  <c r="Z53" i="1" s="1"/>
  <c r="T53" i="1" s="1"/>
  <c r="U53" i="1" s="1"/>
  <c r="AI53" i="1"/>
  <c r="AD49" i="1"/>
  <c r="AH49" i="1" s="1"/>
  <c r="AK49" i="1"/>
  <c r="AI43" i="1"/>
  <c r="Y43" i="1"/>
  <c r="W43" i="1" s="1"/>
  <c r="Z43" i="1" s="1"/>
  <c r="T43" i="1" s="1"/>
  <c r="U43" i="1" s="1"/>
  <c r="AB38" i="1"/>
  <c r="AC38" i="1" s="1"/>
  <c r="AK50" i="1"/>
  <c r="AD50" i="1"/>
  <c r="AH50" i="1" s="1"/>
  <c r="AI47" i="1"/>
  <c r="Y47" i="1"/>
  <c r="W47" i="1" s="1"/>
  <c r="Z47" i="1" s="1"/>
  <c r="T47" i="1" s="1"/>
  <c r="U47" i="1" s="1"/>
  <c r="AB22" i="1"/>
  <c r="AC22" i="1" s="1"/>
  <c r="AI50" i="1"/>
  <c r="Y50" i="1"/>
  <c r="W50" i="1" s="1"/>
  <c r="Z50" i="1" s="1"/>
  <c r="T50" i="1" s="1"/>
  <c r="U50" i="1" s="1"/>
  <c r="Y49" i="1"/>
  <c r="W49" i="1" s="1"/>
  <c r="Z49" i="1" s="1"/>
  <c r="T49" i="1" s="1"/>
  <c r="U49" i="1" s="1"/>
  <c r="AI49" i="1"/>
  <c r="AI44" i="1"/>
  <c r="AI39" i="1"/>
  <c r="AB39" i="1"/>
  <c r="AC39" i="1" s="1"/>
  <c r="Y39" i="1" s="1"/>
  <c r="W39" i="1" s="1"/>
  <c r="Z39" i="1" s="1"/>
  <c r="T39" i="1" s="1"/>
  <c r="U39" i="1" s="1"/>
  <c r="AB29" i="1"/>
  <c r="AC29" i="1" s="1"/>
  <c r="AI46" i="1"/>
  <c r="AI42" i="1"/>
  <c r="AI24" i="1"/>
  <c r="Y21" i="1"/>
  <c r="W21" i="1" s="1"/>
  <c r="Z21" i="1" s="1"/>
  <c r="T21" i="1" s="1"/>
  <c r="U21" i="1" s="1"/>
  <c r="AK19" i="1"/>
  <c r="AL19" i="1" s="1"/>
  <c r="AD19" i="1"/>
  <c r="AH19" i="1" s="1"/>
  <c r="AK80" i="1"/>
  <c r="AD80" i="1"/>
  <c r="AH80" i="1" s="1"/>
  <c r="Y80" i="1"/>
  <c r="W80" i="1" s="1"/>
  <c r="Z80" i="1" s="1"/>
  <c r="T80" i="1" s="1"/>
  <c r="U80" i="1" s="1"/>
  <c r="AI80" i="1"/>
  <c r="AJ80" i="1"/>
  <c r="Y75" i="1"/>
  <c r="W75" i="1" s="1"/>
  <c r="Z75" i="1" s="1"/>
  <c r="T75" i="1" s="1"/>
  <c r="U75" i="1" s="1"/>
  <c r="AI75" i="1"/>
  <c r="AD74" i="1"/>
  <c r="AH74" i="1" s="1"/>
  <c r="AK74" i="1"/>
  <c r="AL74" i="1" s="1"/>
  <c r="AB73" i="1"/>
  <c r="AC73" i="1" s="1"/>
  <c r="AB63" i="1"/>
  <c r="AC63" i="1" s="1"/>
  <c r="AI61" i="1"/>
  <c r="AB58" i="1"/>
  <c r="AC58" i="1" s="1"/>
  <c r="AB56" i="1"/>
  <c r="AC56" i="1" s="1"/>
  <c r="Y57" i="1"/>
  <c r="W57" i="1" s="1"/>
  <c r="Z57" i="1" s="1"/>
  <c r="T57" i="1" s="1"/>
  <c r="U57" i="1" s="1"/>
  <c r="AB55" i="1"/>
  <c r="AC55" i="1" s="1"/>
  <c r="AB46" i="1"/>
  <c r="AC46" i="1" s="1"/>
  <c r="Y46" i="1" s="1"/>
  <c r="W46" i="1" s="1"/>
  <c r="Z46" i="1" s="1"/>
  <c r="T46" i="1" s="1"/>
  <c r="U46" i="1" s="1"/>
  <c r="AB42" i="1"/>
  <c r="AC42" i="1" s="1"/>
  <c r="Y42" i="1" s="1"/>
  <c r="W42" i="1" s="1"/>
  <c r="Z42" i="1" s="1"/>
  <c r="T42" i="1" s="1"/>
  <c r="U42" i="1" s="1"/>
  <c r="AB28" i="1"/>
  <c r="AC28" i="1" s="1"/>
  <c r="AB20" i="1"/>
  <c r="AC20" i="1" s="1"/>
  <c r="Y20" i="1" s="1"/>
  <c r="W20" i="1" s="1"/>
  <c r="Z20" i="1" s="1"/>
  <c r="T20" i="1" s="1"/>
  <c r="U20" i="1" s="1"/>
  <c r="AI32" i="1"/>
  <c r="Y32" i="1"/>
  <c r="W32" i="1" s="1"/>
  <c r="Z32" i="1" s="1"/>
  <c r="T32" i="1" s="1"/>
  <c r="U32" i="1" s="1"/>
  <c r="AB27" i="1"/>
  <c r="AC27" i="1" s="1"/>
  <c r="AB32" i="1"/>
  <c r="AC32" i="1" s="1"/>
  <c r="AK33" i="1"/>
  <c r="AL33" i="1" s="1"/>
  <c r="AD33" i="1"/>
  <c r="AH33" i="1" s="1"/>
  <c r="AJ33" i="1"/>
  <c r="AI22" i="1"/>
  <c r="Y22" i="1"/>
  <c r="W22" i="1" s="1"/>
  <c r="Z22" i="1" s="1"/>
  <c r="T22" i="1" s="1"/>
  <c r="U22" i="1" s="1"/>
  <c r="T23" i="1"/>
  <c r="U23" i="1" s="1"/>
  <c r="Y27" i="1"/>
  <c r="W27" i="1" s="1"/>
  <c r="Z27" i="1" s="1"/>
  <c r="T27" i="1" s="1"/>
  <c r="U27" i="1" s="1"/>
  <c r="AI27" i="1"/>
  <c r="Y19" i="1"/>
  <c r="W19" i="1" s="1"/>
  <c r="Z19" i="1" s="1"/>
  <c r="T19" i="1" s="1"/>
  <c r="U19" i="1" s="1"/>
  <c r="AI77" i="1"/>
  <c r="Y77" i="1"/>
  <c r="W77" i="1" s="1"/>
  <c r="Z77" i="1" s="1"/>
  <c r="T77" i="1" s="1"/>
  <c r="U77" i="1" s="1"/>
  <c r="AD76" i="1"/>
  <c r="AH76" i="1" s="1"/>
  <c r="AK76" i="1"/>
  <c r="AL76" i="1" s="1"/>
  <c r="AD75" i="1"/>
  <c r="AH75" i="1" s="1"/>
  <c r="AK75" i="1"/>
  <c r="AI79" i="1"/>
  <c r="Y79" i="1"/>
  <c r="W79" i="1" s="1"/>
  <c r="Z79" i="1" s="1"/>
  <c r="T79" i="1" s="1"/>
  <c r="U79" i="1" s="1"/>
  <c r="AB61" i="1"/>
  <c r="AC61" i="1" s="1"/>
  <c r="Y61" i="1" s="1"/>
  <c r="W61" i="1" s="1"/>
  <c r="Z61" i="1" s="1"/>
  <c r="T61" i="1" s="1"/>
  <c r="U61" i="1" s="1"/>
  <c r="AI64" i="1"/>
  <c r="AD68" i="1"/>
  <c r="AH68" i="1" s="1"/>
  <c r="AK68" i="1"/>
  <c r="AI62" i="1"/>
  <c r="AD59" i="1"/>
  <c r="AH59" i="1" s="1"/>
  <c r="AK59" i="1"/>
  <c r="AB60" i="1"/>
  <c r="AC60" i="1" s="1"/>
  <c r="Y60" i="1"/>
  <c r="W60" i="1" s="1"/>
  <c r="Z60" i="1" s="1"/>
  <c r="T60" i="1" s="1"/>
  <c r="U60" i="1" s="1"/>
  <c r="AI60" i="1"/>
  <c r="T65" i="1"/>
  <c r="U65" i="1" s="1"/>
  <c r="Y59" i="1"/>
  <c r="W59" i="1" s="1"/>
  <c r="Z59" i="1" s="1"/>
  <c r="T59" i="1" s="1"/>
  <c r="U59" i="1" s="1"/>
  <c r="Y51" i="1"/>
  <c r="W51" i="1" s="1"/>
  <c r="Z51" i="1" s="1"/>
  <c r="T51" i="1" s="1"/>
  <c r="U51" i="1" s="1"/>
  <c r="AI51" i="1"/>
  <c r="AD47" i="1"/>
  <c r="AH47" i="1" s="1"/>
  <c r="AK47" i="1"/>
  <c r="AL47" i="1" s="1"/>
  <c r="AD53" i="1"/>
  <c r="AH53" i="1" s="1"/>
  <c r="AK53" i="1"/>
  <c r="AL53" i="1" s="1"/>
  <c r="AJ53" i="1"/>
  <c r="AB54" i="1"/>
  <c r="AC54" i="1" s="1"/>
  <c r="AI45" i="1"/>
  <c r="AI41" i="1"/>
  <c r="Y41" i="1"/>
  <c r="W41" i="1" s="1"/>
  <c r="Z41" i="1" s="1"/>
  <c r="T41" i="1" s="1"/>
  <c r="U41" i="1" s="1"/>
  <c r="AB26" i="1"/>
  <c r="AC26" i="1" s="1"/>
  <c r="AB18" i="1"/>
  <c r="AC18" i="1" s="1"/>
  <c r="AB45" i="1"/>
  <c r="AC45" i="1" s="1"/>
  <c r="Y45" i="1" s="1"/>
  <c r="W45" i="1" s="1"/>
  <c r="Z45" i="1" s="1"/>
  <c r="T45" i="1" s="1"/>
  <c r="U45" i="1" s="1"/>
  <c r="AB41" i="1"/>
  <c r="AC41" i="1" s="1"/>
  <c r="AI38" i="1"/>
  <c r="Y38" i="1"/>
  <c r="W38" i="1" s="1"/>
  <c r="Z38" i="1" s="1"/>
  <c r="T38" i="1" s="1"/>
  <c r="U38" i="1" s="1"/>
  <c r="AB31" i="1"/>
  <c r="AC31" i="1" s="1"/>
  <c r="Y31" i="1" s="1"/>
  <c r="W31" i="1" s="1"/>
  <c r="Z31" i="1" s="1"/>
  <c r="T31" i="1" s="1"/>
  <c r="U31" i="1" s="1"/>
  <c r="AB25" i="1"/>
  <c r="AC25" i="1" s="1"/>
  <c r="Y25" i="1" s="1"/>
  <c r="W25" i="1" s="1"/>
  <c r="Z25" i="1" s="1"/>
  <c r="T25" i="1" s="1"/>
  <c r="U25" i="1" s="1"/>
  <c r="AI48" i="1"/>
  <c r="Y48" i="1"/>
  <c r="W48" i="1" s="1"/>
  <c r="Z48" i="1" s="1"/>
  <c r="T48" i="1" s="1"/>
  <c r="U48" i="1" s="1"/>
  <c r="AD43" i="1"/>
  <c r="AH43" i="1" s="1"/>
  <c r="AK43" i="1"/>
  <c r="AL43" i="1" s="1"/>
  <c r="Y29" i="1"/>
  <c r="W29" i="1" s="1"/>
  <c r="Z29" i="1" s="1"/>
  <c r="T29" i="1" s="1"/>
  <c r="U29" i="1" s="1"/>
  <c r="AI29" i="1"/>
  <c r="AI25" i="1"/>
  <c r="AI20" i="1"/>
  <c r="T17" i="1"/>
  <c r="U17" i="1" s="1"/>
  <c r="AI31" i="1"/>
  <c r="AD71" i="1"/>
  <c r="AH71" i="1" s="1"/>
  <c r="AK71" i="1"/>
  <c r="AL71" i="1" s="1"/>
  <c r="AB79" i="1"/>
  <c r="AC79" i="1" s="1"/>
  <c r="Y76" i="1"/>
  <c r="W76" i="1" s="1"/>
  <c r="Z76" i="1" s="1"/>
  <c r="T76" i="1" s="1"/>
  <c r="U76" i="1" s="1"/>
  <c r="Y71" i="1"/>
  <c r="W71" i="1" s="1"/>
  <c r="Z71" i="1" s="1"/>
  <c r="T71" i="1" s="1"/>
  <c r="U71" i="1" s="1"/>
  <c r="AI71" i="1"/>
  <c r="T78" i="1"/>
  <c r="U78" i="1" s="1"/>
  <c r="AJ76" i="1"/>
  <c r="AJ75" i="1"/>
  <c r="Y68" i="1"/>
  <c r="W68" i="1" s="1"/>
  <c r="Z68" i="1" s="1"/>
  <c r="T68" i="1" s="1"/>
  <c r="U68" i="1" s="1"/>
  <c r="AI68" i="1"/>
  <c r="AD67" i="1"/>
  <c r="AH67" i="1" s="1"/>
  <c r="AK67" i="1"/>
  <c r="AB64" i="1"/>
  <c r="AC64" i="1" s="1"/>
  <c r="Y67" i="1"/>
  <c r="W67" i="1" s="1"/>
  <c r="Z67" i="1" s="1"/>
  <c r="T67" i="1" s="1"/>
  <c r="U67" i="1" s="1"/>
  <c r="AB66" i="1"/>
  <c r="AC66" i="1" s="1"/>
  <c r="Y66" i="1" s="1"/>
  <c r="W66" i="1" s="1"/>
  <c r="Z66" i="1" s="1"/>
  <c r="T66" i="1" s="1"/>
  <c r="U66" i="1" s="1"/>
  <c r="BG58" i="1"/>
  <c r="BG60" i="1"/>
  <c r="AB52" i="1"/>
  <c r="AC52" i="1" s="1"/>
  <c r="AJ67" i="1"/>
  <c r="BG56" i="1"/>
  <c r="AJ59" i="1"/>
  <c r="BF55" i="1"/>
  <c r="AB44" i="1"/>
  <c r="AC44" i="1" s="1"/>
  <c r="AB40" i="1"/>
  <c r="AC40" i="1" s="1"/>
  <c r="AB34" i="1"/>
  <c r="AC34" i="1" s="1"/>
  <c r="AB24" i="1"/>
  <c r="AC24" i="1" s="1"/>
  <c r="Y35" i="1"/>
  <c r="W35" i="1" s="1"/>
  <c r="Z35" i="1" s="1"/>
  <c r="T35" i="1" s="1"/>
  <c r="U35" i="1" s="1"/>
  <c r="AI35" i="1"/>
  <c r="AB36" i="1"/>
  <c r="AC36" i="1" s="1"/>
  <c r="AI30" i="1"/>
  <c r="AI37" i="1"/>
  <c r="AB37" i="1"/>
  <c r="AC37" i="1" s="1"/>
  <c r="AB30" i="1"/>
  <c r="AC30" i="1" s="1"/>
  <c r="AI18" i="1"/>
  <c r="BG36" i="1"/>
  <c r="AK21" i="1"/>
  <c r="AL21" i="1" s="1"/>
  <c r="AD21" i="1"/>
  <c r="AH21" i="1" s="1"/>
  <c r="BG34" i="1"/>
  <c r="AD30" i="1" l="1"/>
  <c r="AH30" i="1" s="1"/>
  <c r="AK30" i="1"/>
  <c r="AL30" i="1" s="1"/>
  <c r="AJ30" i="1"/>
  <c r="Y30" i="1"/>
  <c r="W30" i="1" s="1"/>
  <c r="Z30" i="1" s="1"/>
  <c r="T30" i="1" s="1"/>
  <c r="U30" i="1" s="1"/>
  <c r="AK34" i="1"/>
  <c r="AL34" i="1" s="1"/>
  <c r="AD34" i="1"/>
  <c r="AH34" i="1" s="1"/>
  <c r="AJ34" i="1"/>
  <c r="Y34" i="1"/>
  <c r="W34" i="1" s="1"/>
  <c r="Z34" i="1" s="1"/>
  <c r="T34" i="1" s="1"/>
  <c r="U34" i="1" s="1"/>
  <c r="AD44" i="1"/>
  <c r="AH44" i="1" s="1"/>
  <c r="AK44" i="1"/>
  <c r="AL44" i="1" s="1"/>
  <c r="AJ44" i="1"/>
  <c r="AD64" i="1"/>
  <c r="AH64" i="1" s="1"/>
  <c r="AK64" i="1"/>
  <c r="AL64" i="1" s="1"/>
  <c r="AJ64" i="1"/>
  <c r="AK54" i="1"/>
  <c r="AJ54" i="1"/>
  <c r="AD54" i="1"/>
  <c r="AH54" i="1" s="1"/>
  <c r="Y54" i="1"/>
  <c r="W54" i="1" s="1"/>
  <c r="Z54" i="1" s="1"/>
  <c r="T54" i="1" s="1"/>
  <c r="U54" i="1" s="1"/>
  <c r="AK27" i="1"/>
  <c r="AD27" i="1"/>
  <c r="AH27" i="1" s="1"/>
  <c r="AJ27" i="1"/>
  <c r="AK58" i="1"/>
  <c r="AD58" i="1"/>
  <c r="AH58" i="1" s="1"/>
  <c r="AJ58" i="1"/>
  <c r="AD63" i="1"/>
  <c r="AH63" i="1" s="1"/>
  <c r="AK63" i="1"/>
  <c r="Y63" i="1"/>
  <c r="W63" i="1" s="1"/>
  <c r="Z63" i="1" s="1"/>
  <c r="T63" i="1" s="1"/>
  <c r="U63" i="1" s="1"/>
  <c r="AJ63" i="1"/>
  <c r="AD22" i="1"/>
  <c r="AH22" i="1" s="1"/>
  <c r="AK22" i="1"/>
  <c r="AJ22" i="1"/>
  <c r="AD69" i="1"/>
  <c r="AH69" i="1" s="1"/>
  <c r="AK69" i="1"/>
  <c r="AJ69" i="1"/>
  <c r="Y58" i="1"/>
  <c r="W58" i="1" s="1"/>
  <c r="Z58" i="1" s="1"/>
  <c r="T58" i="1" s="1"/>
  <c r="U58" i="1" s="1"/>
  <c r="AK18" i="1"/>
  <c r="AL18" i="1" s="1"/>
  <c r="AD18" i="1"/>
  <c r="AH18" i="1" s="1"/>
  <c r="AJ18" i="1"/>
  <c r="AD28" i="1"/>
  <c r="AH28" i="1" s="1"/>
  <c r="AK28" i="1"/>
  <c r="AL28" i="1" s="1"/>
  <c r="AJ28" i="1"/>
  <c r="Y28" i="1"/>
  <c r="W28" i="1" s="1"/>
  <c r="Z28" i="1" s="1"/>
  <c r="T28" i="1" s="1"/>
  <c r="U28" i="1" s="1"/>
  <c r="AD46" i="1"/>
  <c r="AH46" i="1" s="1"/>
  <c r="AK46" i="1"/>
  <c r="AL46" i="1" s="1"/>
  <c r="AJ46" i="1"/>
  <c r="AL50" i="1"/>
  <c r="AD70" i="1"/>
  <c r="AH70" i="1" s="1"/>
  <c r="AK70" i="1"/>
  <c r="AL70" i="1" s="1"/>
  <c r="AJ70" i="1"/>
  <c r="AL77" i="1"/>
  <c r="AL48" i="1"/>
  <c r="AL67" i="1"/>
  <c r="AK25" i="1"/>
  <c r="AD25" i="1"/>
  <c r="AH25" i="1" s="1"/>
  <c r="AJ25" i="1"/>
  <c r="Y18" i="1"/>
  <c r="W18" i="1" s="1"/>
  <c r="Z18" i="1" s="1"/>
  <c r="T18" i="1" s="1"/>
  <c r="U18" i="1" s="1"/>
  <c r="AD24" i="1"/>
  <c r="AH24" i="1" s="1"/>
  <c r="AK24" i="1"/>
  <c r="AJ24" i="1"/>
  <c r="AD40" i="1"/>
  <c r="AH40" i="1" s="1"/>
  <c r="AK40" i="1"/>
  <c r="AL40" i="1" s="1"/>
  <c r="Y40" i="1"/>
  <c r="W40" i="1" s="1"/>
  <c r="Z40" i="1" s="1"/>
  <c r="T40" i="1" s="1"/>
  <c r="U40" i="1" s="1"/>
  <c r="AJ40" i="1"/>
  <c r="AD66" i="1"/>
  <c r="AH66" i="1" s="1"/>
  <c r="AK66" i="1"/>
  <c r="AL66" i="1" s="1"/>
  <c r="AJ66" i="1"/>
  <c r="AD41" i="1"/>
  <c r="AH41" i="1" s="1"/>
  <c r="AK41" i="1"/>
  <c r="AJ41" i="1"/>
  <c r="AD26" i="1"/>
  <c r="AH26" i="1" s="1"/>
  <c r="AK26" i="1"/>
  <c r="AL26" i="1" s="1"/>
  <c r="AJ26" i="1"/>
  <c r="Y26" i="1"/>
  <c r="W26" i="1" s="1"/>
  <c r="Z26" i="1" s="1"/>
  <c r="T26" i="1" s="1"/>
  <c r="U26" i="1" s="1"/>
  <c r="AK60" i="1"/>
  <c r="AD60" i="1"/>
  <c r="AH60" i="1" s="1"/>
  <c r="AJ60" i="1"/>
  <c r="Y64" i="1"/>
  <c r="W64" i="1" s="1"/>
  <c r="Z64" i="1" s="1"/>
  <c r="T64" i="1" s="1"/>
  <c r="U64" i="1" s="1"/>
  <c r="AJ32" i="1"/>
  <c r="AD32" i="1"/>
  <c r="AH32" i="1" s="1"/>
  <c r="AK32" i="1"/>
  <c r="AL32" i="1" s="1"/>
  <c r="AD56" i="1"/>
  <c r="AH56" i="1" s="1"/>
  <c r="AK56" i="1"/>
  <c r="Y56" i="1"/>
  <c r="W56" i="1" s="1"/>
  <c r="Z56" i="1" s="1"/>
  <c r="T56" i="1" s="1"/>
  <c r="U56" i="1" s="1"/>
  <c r="AJ56" i="1"/>
  <c r="AD73" i="1"/>
  <c r="AH73" i="1" s="1"/>
  <c r="AK73" i="1"/>
  <c r="AJ73" i="1"/>
  <c r="AK29" i="1"/>
  <c r="AL29" i="1" s="1"/>
  <c r="AD29" i="1"/>
  <c r="AH29" i="1" s="1"/>
  <c r="AJ29" i="1"/>
  <c r="AL49" i="1"/>
  <c r="AL51" i="1"/>
  <c r="AD37" i="1"/>
  <c r="AH37" i="1" s="1"/>
  <c r="AK37" i="1"/>
  <c r="AJ37" i="1"/>
  <c r="Y37" i="1"/>
  <c r="W37" i="1" s="1"/>
  <c r="Z37" i="1" s="1"/>
  <c r="T37" i="1" s="1"/>
  <c r="U37" i="1" s="1"/>
  <c r="AK36" i="1"/>
  <c r="AL36" i="1" s="1"/>
  <c r="AD36" i="1"/>
  <c r="AH36" i="1" s="1"/>
  <c r="Y36" i="1"/>
  <c r="W36" i="1" s="1"/>
  <c r="Z36" i="1" s="1"/>
  <c r="T36" i="1" s="1"/>
  <c r="U36" i="1" s="1"/>
  <c r="AJ36" i="1"/>
  <c r="AK52" i="1"/>
  <c r="AL52" i="1" s="1"/>
  <c r="AD52" i="1"/>
  <c r="AH52" i="1" s="1"/>
  <c r="AJ52" i="1"/>
  <c r="Y52" i="1"/>
  <c r="W52" i="1" s="1"/>
  <c r="Z52" i="1" s="1"/>
  <c r="T52" i="1" s="1"/>
  <c r="U52" i="1" s="1"/>
  <c r="AD79" i="1"/>
  <c r="AH79" i="1" s="1"/>
  <c r="AK79" i="1"/>
  <c r="AJ79" i="1"/>
  <c r="AK31" i="1"/>
  <c r="AL31" i="1" s="1"/>
  <c r="AD31" i="1"/>
  <c r="AH31" i="1" s="1"/>
  <c r="AJ31" i="1"/>
  <c r="AD45" i="1"/>
  <c r="AH45" i="1" s="1"/>
  <c r="AK45" i="1"/>
  <c r="AJ45" i="1"/>
  <c r="AL59" i="1"/>
  <c r="AL68" i="1"/>
  <c r="AJ61" i="1"/>
  <c r="AD61" i="1"/>
  <c r="AH61" i="1" s="1"/>
  <c r="AK61" i="1"/>
  <c r="AL75" i="1"/>
  <c r="AD20" i="1"/>
  <c r="AH20" i="1" s="1"/>
  <c r="AK20" i="1"/>
  <c r="AL20" i="1" s="1"/>
  <c r="AJ20" i="1"/>
  <c r="AD42" i="1"/>
  <c r="AH42" i="1" s="1"/>
  <c r="AK42" i="1"/>
  <c r="AJ42" i="1"/>
  <c r="AK55" i="1"/>
  <c r="AD55" i="1"/>
  <c r="AH55" i="1" s="1"/>
  <c r="AJ55" i="1"/>
  <c r="Y55" i="1"/>
  <c r="W55" i="1" s="1"/>
  <c r="Z55" i="1" s="1"/>
  <c r="T55" i="1" s="1"/>
  <c r="U55" i="1" s="1"/>
  <c r="AL80" i="1"/>
  <c r="Y24" i="1"/>
  <c r="W24" i="1" s="1"/>
  <c r="Z24" i="1" s="1"/>
  <c r="T24" i="1" s="1"/>
  <c r="U24" i="1" s="1"/>
  <c r="AD39" i="1"/>
  <c r="AH39" i="1" s="1"/>
  <c r="AK39" i="1"/>
  <c r="AL39" i="1" s="1"/>
  <c r="AJ39" i="1"/>
  <c r="Y44" i="1"/>
  <c r="W44" i="1" s="1"/>
  <c r="Z44" i="1" s="1"/>
  <c r="T44" i="1" s="1"/>
  <c r="U44" i="1" s="1"/>
  <c r="AK38" i="1"/>
  <c r="AL38" i="1" s="1"/>
  <c r="AD38" i="1"/>
  <c r="AH38" i="1" s="1"/>
  <c r="AJ38" i="1"/>
  <c r="AK62" i="1"/>
  <c r="AD62" i="1"/>
  <c r="AH62" i="1" s="1"/>
  <c r="AJ62" i="1"/>
  <c r="Y73" i="1"/>
  <c r="W73" i="1" s="1"/>
  <c r="Z73" i="1" s="1"/>
  <c r="T73" i="1" s="1"/>
  <c r="U73" i="1" s="1"/>
  <c r="AL35" i="1"/>
  <c r="AL42" i="1" l="1"/>
  <c r="AL45" i="1"/>
  <c r="AL41" i="1"/>
  <c r="AL27" i="1"/>
  <c r="AL54" i="1"/>
  <c r="AL62" i="1"/>
  <c r="AL55" i="1"/>
  <c r="AL61" i="1"/>
  <c r="AL79" i="1"/>
  <c r="AL37" i="1"/>
  <c r="AL73" i="1"/>
  <c r="AL56" i="1"/>
  <c r="AL60" i="1"/>
  <c r="AL24" i="1"/>
  <c r="AL22" i="1"/>
  <c r="AL63" i="1"/>
  <c r="AL58" i="1"/>
  <c r="AL25" i="1"/>
  <c r="AL69" i="1"/>
</calcChain>
</file>

<file path=xl/sharedStrings.xml><?xml version="1.0" encoding="utf-8"?>
<sst xmlns="http://schemas.openxmlformats.org/spreadsheetml/2006/main" count="3366" uniqueCount="682">
  <si>
    <t>File opened</t>
  </si>
  <si>
    <t>2022-07-20 09:13:04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</si>
  <si>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</si>
  <si>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</si>
  <si>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</si>
  <si>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</si>
  <si>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</si>
  <si>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</si>
  <si>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</si>
  <si>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</si>
  <si>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</si>
  <si>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</si>
  <si>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</si>
  <si>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</si>
  <si>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</si>
  <si>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Wed Jul 20 08:56</t>
  </si>
  <si>
    <t>H2O rangematch</t>
  </si>
  <si>
    <t>Wed Jul 20 09:04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</si>
  <si>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</si>
  <si>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</si>
  <si>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</si>
  <si>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</si>
  <si>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</si>
  <si>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</si>
  <si>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</si>
  <si>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</si>
  <si>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</si>
  <si>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09:13:04</t>
  </si>
  <si>
    <t>Stability Definition:	ΔCO2 (Meas2): Slp&lt;2 Per=20	ΔH2O (Meas2): Slp&lt;0.5 Per=20	CO2_s (Meas): Slp&lt;5 Per=15	H2O_s (Meas):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</si>
  <si>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</si>
  <si>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</si>
  <si>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</si>
  <si>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</si>
  <si>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</si>
  <si>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</si>
  <si>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</si>
  <si>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</si>
  <si>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</si>
  <si>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</si>
  <si>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</si>
  <si>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</si>
  <si>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</si>
  <si>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</si>
  <si>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</si>
  <si>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</si>
  <si>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</si>
  <si>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</si>
  <si>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</si>
  <si>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</si>
  <si>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</si>
  <si>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</si>
  <si>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</si>
  <si>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</si>
  <si>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</si>
  <si>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</si>
  <si>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</si>
  <si>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</si>
  <si>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</si>
  <si>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</si>
  <si>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</si>
  <si>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</si>
  <si>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</si>
  <si>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</si>
  <si>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</si>
  <si>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</si>
  <si>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</si>
  <si>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</si>
  <si>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</si>
  <si>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</si>
  <si>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</si>
  <si>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</si>
  <si>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</si>
  <si>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</si>
  <si>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</si>
  <si>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</si>
  <si>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</si>
  <si>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</si>
  <si>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</si>
  <si>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</si>
  <si>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</si>
  <si>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1.80578 79.7572 376.311 617.108 864.533 1058.39 1252.79 1394.04</t>
  </si>
  <si>
    <t>Fs_true</t>
  </si>
  <si>
    <t>-0.24246 100.303 403.568 601.478 802.855 1001.32 1203.38 1401.14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</si>
  <si>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</si>
  <si>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</si>
  <si>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</si>
  <si>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</si>
  <si>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</si>
  <si>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</si>
  <si>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</si>
  <si>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</si>
  <si>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</si>
  <si>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</si>
  <si>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</si>
  <si>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</si>
  <si>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</si>
  <si>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</si>
  <si>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</si>
  <si>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</si>
  <si>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</si>
  <si>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</si>
  <si>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</si>
  <si>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</si>
  <si>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</si>
  <si>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</si>
  <si>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</si>
  <si>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</si>
  <si>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</si>
  <si>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</si>
  <si>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</si>
  <si>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</si>
  <si>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</si>
  <si>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</si>
  <si>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</si>
  <si>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</si>
  <si>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</si>
  <si>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</si>
  <si>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</si>
  <si>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</si>
  <si>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</si>
  <si>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</si>
  <si>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</si>
  <si>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</si>
  <si>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</si>
  <si>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</si>
  <si>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</si>
  <si>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</si>
  <si>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</si>
  <si>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</si>
  <si>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</si>
  <si>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</si>
  <si>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</si>
  <si>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</si>
  <si>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</si>
  <si>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</si>
  <si>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</si>
  <si>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</si>
  <si>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</si>
  <si>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</si>
  <si>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</si>
  <si>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</si>
  <si>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</si>
  <si>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</si>
  <si>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</si>
  <si>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</si>
  <si>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</si>
  <si>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</si>
  <si>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</si>
  <si>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</si>
  <si>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</si>
  <si>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</si>
  <si>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</si>
  <si>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</si>
  <si>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</si>
  <si>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</si>
  <si>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</si>
  <si>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</si>
  <si>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</si>
  <si>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</si>
  <si>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</si>
  <si>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</si>
  <si>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</si>
  <si>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</si>
  <si>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</si>
  <si>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</si>
  <si>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</si>
  <si>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</si>
  <si>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</si>
  <si>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</si>
  <si>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</si>
  <si>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</si>
  <si>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</si>
  <si>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</si>
  <si>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</si>
  <si>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</si>
  <si>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</si>
  <si>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</si>
  <si>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</si>
  <si>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</si>
  <si>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</si>
  <si>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</si>
  <si>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</si>
  <si>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</si>
  <si>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</si>
  <si>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</si>
  <si>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</si>
  <si>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</si>
  <si>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</si>
  <si>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</si>
  <si>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</si>
  <si>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</si>
  <si>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</si>
  <si>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</si>
  <si>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</si>
  <si>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</si>
  <si>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</si>
  <si>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</si>
  <si>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</si>
  <si>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</si>
  <si>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</si>
  <si>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</si>
  <si>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</si>
  <si>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</si>
  <si>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</si>
  <si>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</si>
  <si>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</si>
  <si>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</si>
  <si>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</si>
  <si>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</si>
  <si>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</si>
  <si>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</si>
  <si>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</si>
  <si>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</si>
  <si>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</si>
  <si>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</si>
  <si>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</si>
  <si>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</si>
  <si>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</si>
  <si>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</si>
  <si>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</si>
  <si>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</si>
  <si>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</si>
  <si>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</si>
  <si>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</si>
  <si>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</si>
  <si>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</si>
  <si>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</si>
  <si>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</si>
  <si>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</si>
  <si>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</si>
  <si>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</si>
  <si>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</si>
  <si>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</si>
  <si>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</si>
  <si>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</si>
  <si>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</si>
  <si>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</si>
  <si>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</si>
  <si>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</si>
  <si>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</si>
  <si>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</si>
  <si>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</si>
  <si>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</si>
  <si>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</si>
  <si>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</si>
  <si>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</si>
  <si>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</si>
  <si>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</si>
  <si>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</si>
  <si>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</si>
  <si>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</si>
  <si>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</si>
  <si>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</si>
  <si>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</si>
  <si>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</si>
  <si>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</si>
  <si>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</si>
  <si>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</si>
  <si>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</si>
  <si>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</si>
  <si>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</si>
  <si>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</si>
  <si>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</si>
  <si>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</si>
  <si>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</si>
  <si>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</si>
  <si>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</si>
  <si>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</si>
  <si>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</si>
  <si>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</si>
  <si>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</si>
  <si>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</si>
  <si>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</si>
  <si>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</si>
  <si>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</si>
  <si>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</si>
  <si>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</si>
  <si>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</si>
  <si>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</si>
  <si>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</si>
  <si>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</si>
  <si>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</si>
  <si>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</si>
  <si>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</si>
  <si>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</si>
  <si>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</si>
  <si>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</si>
  <si>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</si>
  <si>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</si>
  <si>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</si>
  <si>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</si>
  <si>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</si>
  <si>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</si>
  <si>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</si>
  <si>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</si>
  <si>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</si>
  <si>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</si>
  <si>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</si>
  <si>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</si>
  <si>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</si>
  <si>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</si>
  <si>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</si>
  <si>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</si>
  <si>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</si>
  <si>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</si>
  <si>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</si>
  <si>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</si>
  <si>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</si>
  <si>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</si>
  <si>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</si>
  <si>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</si>
  <si>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</si>
  <si>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</si>
  <si>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</si>
  <si>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</si>
  <si>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</si>
  <si>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</si>
  <si>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</si>
  <si>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</si>
  <si>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</si>
  <si>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</si>
  <si>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</si>
  <si>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</si>
  <si>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</si>
  <si>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</si>
  <si>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</si>
  <si>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</si>
  <si>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</si>
  <si>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</si>
  <si>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</si>
  <si>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</si>
  <si>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</si>
  <si>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</si>
  <si>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</si>
  <si>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</si>
  <si>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</si>
  <si>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</si>
  <si>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</si>
  <si>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</si>
  <si>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</si>
  <si>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</si>
  <si>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</si>
  <si>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</si>
  <si>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</si>
  <si>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</si>
  <si>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</si>
  <si>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</si>
  <si>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</si>
  <si>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</si>
  <si>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</si>
  <si>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</si>
  <si>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</si>
  <si>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</si>
  <si>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</si>
  <si>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</si>
  <si>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</si>
  <si>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</si>
  <si>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</si>
  <si>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</si>
  <si>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</si>
  <si>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</si>
  <si>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</si>
  <si>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</si>
  <si>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</si>
  <si>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</si>
  <si>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</si>
  <si>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</si>
  <si>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</si>
  <si>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</si>
  <si>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</si>
  <si>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</si>
  <si>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</si>
  <si>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</si>
  <si>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</si>
  <si>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</si>
  <si>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</si>
  <si>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</si>
  <si>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</si>
  <si>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</si>
  <si>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</si>
  <si>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</si>
  <si>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</si>
  <si>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</si>
  <si>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</si>
  <si>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</si>
  <si>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</si>
  <si>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</si>
  <si>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</si>
  <si>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</si>
  <si>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</si>
  <si>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</si>
  <si>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</si>
  <si>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</si>
  <si>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</si>
  <si>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</si>
  <si>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</si>
  <si>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</si>
  <si>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</si>
  <si>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</si>
  <si>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</si>
  <si>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</si>
  <si>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</si>
  <si>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</si>
  <si>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</si>
  <si>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</si>
  <si>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</si>
  <si>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20220720 09:19:19</t>
  </si>
  <si>
    <t>09:19:19</t>
  </si>
  <si>
    <t>none</t>
  </si>
  <si>
    <t>27.2</t>
  </si>
  <si>
    <t>29.0</t>
  </si>
  <si>
    <t>ch</t>
  </si>
  <si>
    <t>29</t>
  </si>
  <si>
    <t>large</t>
  </si>
  <si>
    <t>11</t>
  </si>
  <si>
    <t>LCOR-212</t>
  </si>
  <si>
    <t>-</t>
  </si>
  <si>
    <t>RECT-216-20220720-09_19_19</t>
  </si>
  <si>
    <t>0: Broadleaf</t>
  </si>
  <si>
    <t>09:19:54</t>
  </si>
  <si>
    <t>4/4</t>
  </si>
  <si>
    <t>00000000</t>
  </si>
  <si>
    <t>iiiiiiii</t>
  </si>
  <si>
    <t>off</t>
  </si>
  <si>
    <t>on</t>
  </si>
  <si>
    <t>20220720 09:22:18</t>
  </si>
  <si>
    <t>09:22:18</t>
  </si>
  <si>
    <t>RECT-217-20220720-09_22_18</t>
  </si>
  <si>
    <t>20220720 09:23:39</t>
  </si>
  <si>
    <t>09:23:39</t>
  </si>
  <si>
    <t>RECT-218-20220720-09_23_39</t>
  </si>
  <si>
    <t>09:23:57</t>
  </si>
  <si>
    <t>20220720 09:25:17</t>
  </si>
  <si>
    <t>09:25:17</t>
  </si>
  <si>
    <t>RECT-219-20220720-09_25_16</t>
  </si>
  <si>
    <t>09:25:35</t>
  </si>
  <si>
    <t>20220720 09:26:53</t>
  </si>
  <si>
    <t>09:26:53</t>
  </si>
  <si>
    <t>RECT-220-20220720-09_26_52</t>
  </si>
  <si>
    <t>09:27:10</t>
  </si>
  <si>
    <t>20220720 09:28:26</t>
  </si>
  <si>
    <t>09:28:26</t>
  </si>
  <si>
    <t>RECT-221-20220720-09_28_25</t>
  </si>
  <si>
    <t>09:28:42</t>
  </si>
  <si>
    <t>20220720 09:29:58</t>
  </si>
  <si>
    <t>09:29:58</t>
  </si>
  <si>
    <t>RECT-222-20220720-09_29_57</t>
  </si>
  <si>
    <t>09:30:31</t>
  </si>
  <si>
    <t>20220720 09:32:28</t>
  </si>
  <si>
    <t>09:32:28</t>
  </si>
  <si>
    <t>RECT-223-20220720-09_32_28</t>
  </si>
  <si>
    <t>09:32:47</t>
  </si>
  <si>
    <t>20220720 09:34:03</t>
  </si>
  <si>
    <t>09:34:03</t>
  </si>
  <si>
    <t>RECT-224-20220720-09_34_02</t>
  </si>
  <si>
    <t>20220720 09:35:33</t>
  </si>
  <si>
    <t>09:35:33</t>
  </si>
  <si>
    <t>RECT-225-20220720-09_35_33</t>
  </si>
  <si>
    <t>09:36:06</t>
  </si>
  <si>
    <t>20220720 09:37:49</t>
  </si>
  <si>
    <t>09:37:49</t>
  </si>
  <si>
    <t>RECT-226-20220720-09_37_49</t>
  </si>
  <si>
    <t>09:38:07</t>
  </si>
  <si>
    <t>20220720 09:39:48</t>
  </si>
  <si>
    <t>09:39:48</t>
  </si>
  <si>
    <t>RECT-227-20220720-09_39_47</t>
  </si>
  <si>
    <t>09:40:23</t>
  </si>
  <si>
    <t>20220720 09:42:00</t>
  </si>
  <si>
    <t>09:42:00</t>
  </si>
  <si>
    <t>RECT-228-20220720-09_42_00</t>
  </si>
  <si>
    <t>09:42:41</t>
  </si>
  <si>
    <t>20220720 09:44:25</t>
  </si>
  <si>
    <t>09:44:25</t>
  </si>
  <si>
    <t>RECT-229-20220720-09_44_25</t>
  </si>
  <si>
    <t>09:44:57</t>
  </si>
  <si>
    <t>20220720 09:46:46</t>
  </si>
  <si>
    <t>09:46:46</t>
  </si>
  <si>
    <t>RECT-230-20220720-09_46_46</t>
  </si>
  <si>
    <t>09:47:20</t>
  </si>
  <si>
    <t>20220720 10:01:23</t>
  </si>
  <si>
    <t>10:01:23</t>
  </si>
  <si>
    <t>29.1</t>
  </si>
  <si>
    <t>LCOR-010</t>
  </si>
  <si>
    <t>RECT-231-20220720-10_01_23</t>
  </si>
  <si>
    <t>10:01:56</t>
  </si>
  <si>
    <t>3/4</t>
  </si>
  <si>
    <t>20220720 10:02:49</t>
  </si>
  <si>
    <t>10:02:49</t>
  </si>
  <si>
    <t>RECT-232-20220720-10_02_48</t>
  </si>
  <si>
    <t>20220720 10:04:04</t>
  </si>
  <si>
    <t>10:04:04</t>
  </si>
  <si>
    <t>RECT-233-20220720-10_04_03</t>
  </si>
  <si>
    <t>20220720 10:05:21</t>
  </si>
  <si>
    <t>10:05:21</t>
  </si>
  <si>
    <t>RECT-234-20220720-10_05_21</t>
  </si>
  <si>
    <t>20220720 10:06:44</t>
  </si>
  <si>
    <t>10:06:44</t>
  </si>
  <si>
    <t>RECT-235-20220720-10_06_44</t>
  </si>
  <si>
    <t>10:07:14</t>
  </si>
  <si>
    <t>20220720 10:08:35</t>
  </si>
  <si>
    <t>10:08:35</t>
  </si>
  <si>
    <t>RECT-236-20220720-10_08_35</t>
  </si>
  <si>
    <t>10:08:53</t>
  </si>
  <si>
    <t>20220720 10:10:11</t>
  </si>
  <si>
    <t>10:10:11</t>
  </si>
  <si>
    <t>RECT-237-20220720-10_10_11</t>
  </si>
  <si>
    <t>10:10:34</t>
  </si>
  <si>
    <t>20220720 10:12:00</t>
  </si>
  <si>
    <t>10:12:00</t>
  </si>
  <si>
    <t>RECT-238-20220720-10_11_59</t>
  </si>
  <si>
    <t>10:12:39</t>
  </si>
  <si>
    <t>20220720 10:14:40</t>
  </si>
  <si>
    <t>10:14:40</t>
  </si>
  <si>
    <t>RECT-239-20220720-10_14_39</t>
  </si>
  <si>
    <t>10:14:10</t>
  </si>
  <si>
    <t>20220720 10:16:40</t>
  </si>
  <si>
    <t>10:16:40</t>
  </si>
  <si>
    <t>RECT-240-20220720-10_16_39</t>
  </si>
  <si>
    <t>10:17:08</t>
  </si>
  <si>
    <t>20220720 10:18:24</t>
  </si>
  <si>
    <t>10:18:24</t>
  </si>
  <si>
    <t>RECT-241-20220720-10_18_24</t>
  </si>
  <si>
    <t>20220720 10:19:55</t>
  </si>
  <si>
    <t>10:19:55</t>
  </si>
  <si>
    <t>RECT-242-20220720-10_19_54</t>
  </si>
  <si>
    <t>10:20:24</t>
  </si>
  <si>
    <t>20220720 10:21:54</t>
  </si>
  <si>
    <t>10:21:54</t>
  </si>
  <si>
    <t>RECT-243-20220720-10_21_53</t>
  </si>
  <si>
    <t>10:22:25</t>
  </si>
  <si>
    <t>20220720 10:24:00</t>
  </si>
  <si>
    <t>10:24:00</t>
  </si>
  <si>
    <t>RECT-244-20220720-10_23_59</t>
  </si>
  <si>
    <t>10:24:32</t>
  </si>
  <si>
    <t>20220720 10:26:06</t>
  </si>
  <si>
    <t>10:26:06</t>
  </si>
  <si>
    <t>RECT-245-20220720-10_26_05</t>
  </si>
  <si>
    <t>10:26:41</t>
  </si>
  <si>
    <t>20220720 10:28:37</t>
  </si>
  <si>
    <t>10:28:37</t>
  </si>
  <si>
    <t>RECT-246-20220720-10_28_36</t>
  </si>
  <si>
    <t>10:29:04</t>
  </si>
  <si>
    <t>20220720 10:31:04</t>
  </si>
  <si>
    <t>10:31:04</t>
  </si>
  <si>
    <t>RECT-247-20220720-10_31_03</t>
  </si>
  <si>
    <t>10:31:44</t>
  </si>
  <si>
    <t>20220720 10:48:23</t>
  </si>
  <si>
    <t>10:48:23</t>
  </si>
  <si>
    <t>25.9</t>
  </si>
  <si>
    <t>29.8</t>
  </si>
  <si>
    <t>10</t>
  </si>
  <si>
    <t>LCOR-557</t>
  </si>
  <si>
    <t>RECT-248-20220720-10_48_22</t>
  </si>
  <si>
    <t>10:48:54</t>
  </si>
  <si>
    <t>20220720 10:53:22</t>
  </si>
  <si>
    <t>10:53:22</t>
  </si>
  <si>
    <t>RECT-249-20220720-10_53_21</t>
  </si>
  <si>
    <t>20220720 10:54:51</t>
  </si>
  <si>
    <t>10:54:51</t>
  </si>
  <si>
    <t>RECT-250-20220720-10_54_50</t>
  </si>
  <si>
    <t>10:55:09</t>
  </si>
  <si>
    <t>10:55:59</t>
  </si>
  <si>
    <t>error on 300, set to vpd 1.5</t>
  </si>
  <si>
    <t>20220720 10:57:30</t>
  </si>
  <si>
    <t>10:57:30</t>
  </si>
  <si>
    <t>RECT-251-20220720-10_57_30</t>
  </si>
  <si>
    <t>10:58:00</t>
  </si>
  <si>
    <t>20220720 10:59:20</t>
  </si>
  <si>
    <t>10:59:20</t>
  </si>
  <si>
    <t>RECT-252-20220720-10_59_19</t>
  </si>
  <si>
    <t>10:59:52</t>
  </si>
  <si>
    <t>20220720 11:01:11</t>
  </si>
  <si>
    <t>11:01:11</t>
  </si>
  <si>
    <t>RECT-253-20220720-11_01_10</t>
  </si>
  <si>
    <t>11:01:39</t>
  </si>
  <si>
    <t>20220720 11:03:01</t>
  </si>
  <si>
    <t>11:03:01</t>
  </si>
  <si>
    <t>RECT-254-20220720-11_03_00</t>
  </si>
  <si>
    <t>11:03:18</t>
  </si>
  <si>
    <t>20220720 11:04:34</t>
  </si>
  <si>
    <t>11:04:34</t>
  </si>
  <si>
    <t>RECT-255-20220720-11_04_33</t>
  </si>
  <si>
    <t>11:04:51</t>
  </si>
  <si>
    <t>20220720 11:06:52</t>
  </si>
  <si>
    <t>11:06:52</t>
  </si>
  <si>
    <t>RECT-256-20220720-11_06_51</t>
  </si>
  <si>
    <t>11:06:13</t>
  </si>
  <si>
    <t>2/4</t>
  </si>
  <si>
    <t>20220720 11:08:54</t>
  </si>
  <si>
    <t>11:08:54</t>
  </si>
  <si>
    <t>RECT-257-20220720-11_08_53</t>
  </si>
  <si>
    <t>11:09:28</t>
  </si>
  <si>
    <t>20220720 11:10:44</t>
  </si>
  <si>
    <t>11:10:44</t>
  </si>
  <si>
    <t>RECT-258-20220720-11_10_43</t>
  </si>
  <si>
    <t>20220720 11:12:35</t>
  </si>
  <si>
    <t>11:12:35</t>
  </si>
  <si>
    <t>RECT-259-20220720-11_12_34</t>
  </si>
  <si>
    <t>11:12:54</t>
  </si>
  <si>
    <t>20220720 11:14:32</t>
  </si>
  <si>
    <t>11:14:32</t>
  </si>
  <si>
    <t>RECT-260-20220720-11_14_32</t>
  </si>
  <si>
    <t>11:15:11</t>
  </si>
  <si>
    <t>11:17:05</t>
  </si>
  <si>
    <t>Stability Definition:	ΔCO2 (Meas2): Slp&lt;2.5 Per=20	ΔH2O (Meas2): Slp&lt;0.5 Per=20	CO2_s (Meas): Slp&lt;5 Per=15	H2O_s (Meas): Slp&lt;1 Per=15</t>
  </si>
  <si>
    <t>20220720 11:16:55</t>
  </si>
  <si>
    <t>11:16:55</t>
  </si>
  <si>
    <t>RECT-261-20220720-11_16_55</t>
  </si>
  <si>
    <t>11:17:29</t>
  </si>
  <si>
    <t>20220720 11:19:04</t>
  </si>
  <si>
    <t>11:19:04</t>
  </si>
  <si>
    <t>RECT-262-20220720-11_19_03</t>
  </si>
  <si>
    <t>11:19:40</t>
  </si>
  <si>
    <t>20220720 11:21:28</t>
  </si>
  <si>
    <t>11:21:28</t>
  </si>
  <si>
    <t>RECT-263-20220720-11_21_28</t>
  </si>
  <si>
    <t>20220720 11:24:10</t>
  </si>
  <si>
    <t>11:24:10</t>
  </si>
  <si>
    <t>RECT-264-20220720-11_24_10</t>
  </si>
  <si>
    <t>11:24:45</t>
  </si>
  <si>
    <t>20220720 12:46:30</t>
  </si>
  <si>
    <t>12:46:30</t>
  </si>
  <si>
    <t>small</t>
  </si>
  <si>
    <t>LCOR-232</t>
  </si>
  <si>
    <t>RECT-265-20220720-12_46_30</t>
  </si>
  <si>
    <t>12:47:03</t>
  </si>
  <si>
    <t>20220720 12:49:17</t>
  </si>
  <si>
    <t>12:49:17</t>
  </si>
  <si>
    <t>RECT-266-20220720-12_49_16</t>
  </si>
  <si>
    <t>12:49:29</t>
  </si>
  <si>
    <t>set vpd to 1.6</t>
  </si>
  <si>
    <t>20220720 12:50:38</t>
  </si>
  <si>
    <t>12:50:38</t>
  </si>
  <si>
    <t>RECT-267-20220720-12_50_38</t>
  </si>
  <si>
    <t>12:51:08</t>
  </si>
  <si>
    <t>12:54:48</t>
  </si>
  <si>
    <t>set T to 30</t>
  </si>
  <si>
    <t>20220720 12:54:55</t>
  </si>
  <si>
    <t>12:54:55</t>
  </si>
  <si>
    <t>RECT-268-20220720-12_54_54</t>
  </si>
  <si>
    <t>12:55:14</t>
  </si>
  <si>
    <t>20220720 12:57:31</t>
  </si>
  <si>
    <t>12:57:31</t>
  </si>
  <si>
    <t>RECT-269-20220720-12_57_31</t>
  </si>
  <si>
    <t>12:58:12</t>
  </si>
  <si>
    <t>20220720 12:59:43</t>
  </si>
  <si>
    <t>12:59:43</t>
  </si>
  <si>
    <t>RECT-270-20220720-12_59_42</t>
  </si>
  <si>
    <t>13:00:04</t>
  </si>
  <si>
    <t>20220720 13:02:22</t>
  </si>
  <si>
    <t>13:02:22</t>
  </si>
  <si>
    <t>RECT-271-20220720-13_02_22</t>
  </si>
  <si>
    <t>20220720 13:06:42</t>
  </si>
  <si>
    <t>13:06:42</t>
  </si>
  <si>
    <t>RECT-272-20220720-13_06_42</t>
  </si>
  <si>
    <t>13:07:09</t>
  </si>
  <si>
    <t>20220720 13:08:25</t>
  </si>
  <si>
    <t>13:08:25</t>
  </si>
  <si>
    <t>RECT-273-20220720-13_08_25</t>
  </si>
  <si>
    <t>13:09:00</t>
  </si>
  <si>
    <t>20220720 13:10:33</t>
  </si>
  <si>
    <t>13:10:33</t>
  </si>
  <si>
    <t>RECT-274-20220720-13_10_32</t>
  </si>
  <si>
    <t>20220720 13:13:53</t>
  </si>
  <si>
    <t>13:13:53</t>
  </si>
  <si>
    <t>RECT-275-20220720-13_13_53</t>
  </si>
  <si>
    <t>13:12:45</t>
  </si>
  <si>
    <t>20220720 13:15:55</t>
  </si>
  <si>
    <t>13:15:55</t>
  </si>
  <si>
    <t>RECT-276-20220720-13_15_55</t>
  </si>
  <si>
    <t>13:15:21</t>
  </si>
  <si>
    <t>1/4</t>
  </si>
  <si>
    <t>20220720 13:17:50</t>
  </si>
  <si>
    <t>13:17:50</t>
  </si>
  <si>
    <t>RECT-277-20220720-13_17_49</t>
  </si>
  <si>
    <t>20220720 13:22:39</t>
  </si>
  <si>
    <t>13:22:39</t>
  </si>
  <si>
    <t>RECT-278-20220720-13_22_39</t>
  </si>
  <si>
    <t>20220720 13:26:33</t>
  </si>
  <si>
    <t>13:26:33</t>
  </si>
  <si>
    <t>RECT-279-20220720-13_26_32</t>
  </si>
  <si>
    <t>13:24:59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</si>
</sst>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R80"/>
  <sheetViews>
    <sheetView tabSelected="1" topLeftCell="A62" workbookViewId="0">
      <selection activeCell="H66" sqref="H66:H80"/>
    </sheetView>
  </sheetViews>
  <sheetFormatPr baseColWidth="10" defaultColWidth="8.83203125" defaultRowHeight="15" x14ac:dyDescent="0.2"/>
  <sheetData>
    <row r="2" spans="1:278" x14ac:dyDescent="0.2">
      <c r="A2" t="s">
        <v>29</v>
      </c>
      <c r="B2" t="s">
        <v>30</v>
      </c>
      <c r="C2" t="s">
        <v>31</v>
      </c>
    </row>
    <row r="3" spans="1:278" x14ac:dyDescent="0.2">
      <c r="B3">
        <v>4</v>
      </c>
      <c r="C3">
        <v>21</v>
      </c>
    </row>
    <row r="4" spans="1:278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8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8" x14ac:dyDescent="0.2">
      <c r="B7">
        <v>0</v>
      </c>
      <c r="C7">
        <v>0</v>
      </c>
      <c r="D7">
        <v>0</v>
      </c>
      <c r="E7">
        <v>1</v>
      </c>
    </row>
    <row r="8" spans="1:278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8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8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78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8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78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92</v>
      </c>
      <c r="CQ14" t="s">
        <v>92</v>
      </c>
      <c r="CR14" t="s">
        <v>92</v>
      </c>
      <c r="CS14" t="s">
        <v>92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87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175</v>
      </c>
      <c r="CC15" t="s">
        <v>183</v>
      </c>
      <c r="CD15" t="s">
        <v>149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119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106</v>
      </c>
      <c r="ET15" t="s">
        <v>109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">
      <c r="B16" t="s">
        <v>377</v>
      </c>
      <c r="C16" t="s">
        <v>377</v>
      </c>
      <c r="F16" t="s">
        <v>377</v>
      </c>
      <c r="O16" t="s">
        <v>377</v>
      </c>
      <c r="P16" t="s">
        <v>378</v>
      </c>
      <c r="Q16" t="s">
        <v>379</v>
      </c>
      <c r="R16" t="s">
        <v>380</v>
      </c>
      <c r="S16" t="s">
        <v>381</v>
      </c>
      <c r="T16" t="s">
        <v>381</v>
      </c>
      <c r="U16" t="s">
        <v>206</v>
      </c>
      <c r="V16" t="s">
        <v>206</v>
      </c>
      <c r="W16" t="s">
        <v>378</v>
      </c>
      <c r="X16" t="s">
        <v>378</v>
      </c>
      <c r="Y16" t="s">
        <v>378</v>
      </c>
      <c r="Z16" t="s">
        <v>378</v>
      </c>
      <c r="AA16" t="s">
        <v>382</v>
      </c>
      <c r="AB16" t="s">
        <v>383</v>
      </c>
      <c r="AC16" t="s">
        <v>383</v>
      </c>
      <c r="AD16" t="s">
        <v>384</v>
      </c>
      <c r="AE16" t="s">
        <v>385</v>
      </c>
      <c r="AF16" t="s">
        <v>384</v>
      </c>
      <c r="AG16" t="s">
        <v>384</v>
      </c>
      <c r="AH16" t="s">
        <v>384</v>
      </c>
      <c r="AI16" t="s">
        <v>382</v>
      </c>
      <c r="AJ16" t="s">
        <v>382</v>
      </c>
      <c r="AK16" t="s">
        <v>382</v>
      </c>
      <c r="AL16" t="s">
        <v>382</v>
      </c>
      <c r="AM16" t="s">
        <v>386</v>
      </c>
      <c r="AN16" t="s">
        <v>385</v>
      </c>
      <c r="AP16" t="s">
        <v>385</v>
      </c>
      <c r="AQ16" t="s">
        <v>386</v>
      </c>
      <c r="AW16" t="s">
        <v>380</v>
      </c>
      <c r="BD16" t="s">
        <v>380</v>
      </c>
      <c r="BE16" t="s">
        <v>380</v>
      </c>
      <c r="BF16" t="s">
        <v>380</v>
      </c>
      <c r="BG16" t="s">
        <v>387</v>
      </c>
      <c r="BU16" t="s">
        <v>388</v>
      </c>
      <c r="BV16" t="s">
        <v>388</v>
      </c>
      <c r="BW16" t="s">
        <v>388</v>
      </c>
      <c r="BX16" t="s">
        <v>380</v>
      </c>
      <c r="BZ16" t="s">
        <v>389</v>
      </c>
      <c r="CC16" t="s">
        <v>388</v>
      </c>
      <c r="CH16" t="s">
        <v>377</v>
      </c>
      <c r="CI16" t="s">
        <v>377</v>
      </c>
      <c r="CJ16" t="s">
        <v>377</v>
      </c>
      <c r="CK16" t="s">
        <v>377</v>
      </c>
      <c r="CL16" t="s">
        <v>380</v>
      </c>
      <c r="CM16" t="s">
        <v>380</v>
      </c>
      <c r="CO16" t="s">
        <v>390</v>
      </c>
      <c r="CP16" t="s">
        <v>391</v>
      </c>
      <c r="CS16" t="s">
        <v>378</v>
      </c>
      <c r="CT16" t="s">
        <v>377</v>
      </c>
      <c r="CU16" t="s">
        <v>381</v>
      </c>
      <c r="CV16" t="s">
        <v>381</v>
      </c>
      <c r="CW16" t="s">
        <v>392</v>
      </c>
      <c r="CX16" t="s">
        <v>392</v>
      </c>
      <c r="CY16" t="s">
        <v>381</v>
      </c>
      <c r="CZ16" t="s">
        <v>392</v>
      </c>
      <c r="DA16" t="s">
        <v>386</v>
      </c>
      <c r="DB16" t="s">
        <v>384</v>
      </c>
      <c r="DC16" t="s">
        <v>384</v>
      </c>
      <c r="DD16" t="s">
        <v>383</v>
      </c>
      <c r="DE16" t="s">
        <v>383</v>
      </c>
      <c r="DF16" t="s">
        <v>383</v>
      </c>
      <c r="DG16" t="s">
        <v>383</v>
      </c>
      <c r="DH16" t="s">
        <v>383</v>
      </c>
      <c r="DI16" t="s">
        <v>393</v>
      </c>
      <c r="DJ16" t="s">
        <v>380</v>
      </c>
      <c r="DK16" t="s">
        <v>380</v>
      </c>
      <c r="DL16" t="s">
        <v>381</v>
      </c>
      <c r="DM16" t="s">
        <v>381</v>
      </c>
      <c r="DN16" t="s">
        <v>381</v>
      </c>
      <c r="DO16" t="s">
        <v>392</v>
      </c>
      <c r="DP16" t="s">
        <v>381</v>
      </c>
      <c r="DQ16" t="s">
        <v>392</v>
      </c>
      <c r="DR16" t="s">
        <v>384</v>
      </c>
      <c r="DS16" t="s">
        <v>384</v>
      </c>
      <c r="DT16" t="s">
        <v>383</v>
      </c>
      <c r="DU16" t="s">
        <v>383</v>
      </c>
      <c r="DV16" t="s">
        <v>380</v>
      </c>
      <c r="EA16" t="s">
        <v>380</v>
      </c>
      <c r="ED16" t="s">
        <v>383</v>
      </c>
      <c r="EE16" t="s">
        <v>383</v>
      </c>
      <c r="EF16" t="s">
        <v>383</v>
      </c>
      <c r="EG16" t="s">
        <v>383</v>
      </c>
      <c r="EH16" t="s">
        <v>383</v>
      </c>
      <c r="EI16" t="s">
        <v>380</v>
      </c>
      <c r="EJ16" t="s">
        <v>380</v>
      </c>
      <c r="EK16" t="s">
        <v>380</v>
      </c>
      <c r="EL16" t="s">
        <v>377</v>
      </c>
      <c r="EO16" t="s">
        <v>394</v>
      </c>
      <c r="EP16" t="s">
        <v>394</v>
      </c>
      <c r="ER16" t="s">
        <v>377</v>
      </c>
      <c r="ES16" t="s">
        <v>395</v>
      </c>
      <c r="EU16" t="s">
        <v>377</v>
      </c>
      <c r="EV16" t="s">
        <v>377</v>
      </c>
      <c r="EX16" t="s">
        <v>396</v>
      </c>
      <c r="EY16" t="s">
        <v>397</v>
      </c>
      <c r="EZ16" t="s">
        <v>396</v>
      </c>
      <c r="FA16" t="s">
        <v>397</v>
      </c>
      <c r="FB16" t="s">
        <v>396</v>
      </c>
      <c r="FC16" t="s">
        <v>397</v>
      </c>
      <c r="FD16" t="s">
        <v>385</v>
      </c>
      <c r="FE16" t="s">
        <v>385</v>
      </c>
      <c r="FG16" t="s">
        <v>398</v>
      </c>
      <c r="FJ16" t="s">
        <v>381</v>
      </c>
      <c r="FK16" t="s">
        <v>399</v>
      </c>
      <c r="FL16" t="s">
        <v>381</v>
      </c>
      <c r="FO16" t="s">
        <v>398</v>
      </c>
      <c r="FR16" t="s">
        <v>392</v>
      </c>
      <c r="FS16" t="s">
        <v>400</v>
      </c>
      <c r="FT16" t="s">
        <v>392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392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396</v>
      </c>
      <c r="IF16" t="s">
        <v>397</v>
      </c>
      <c r="IG16" t="s">
        <v>397</v>
      </c>
      <c r="IK16" t="s">
        <v>397</v>
      </c>
      <c r="IO16" t="s">
        <v>381</v>
      </c>
      <c r="IP16" t="s">
        <v>381</v>
      </c>
      <c r="IQ16" t="s">
        <v>392</v>
      </c>
      <c r="IR16" t="s">
        <v>392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392</v>
      </c>
      <c r="JQ16" t="s">
        <v>385</v>
      </c>
      <c r="JR16" t="s">
        <v>385</v>
      </c>
    </row>
    <row r="17" spans="1:278" x14ac:dyDescent="0.2">
      <c r="A17">
        <v>1</v>
      </c>
      <c r="B17">
        <v>1658326759.5999999</v>
      </c>
      <c r="C17">
        <v>0</v>
      </c>
      <c r="D17" t="s">
        <v>406</v>
      </c>
      <c r="E17" t="s">
        <v>407</v>
      </c>
      <c r="F17" t="s">
        <v>408</v>
      </c>
      <c r="G17" t="s">
        <v>409</v>
      </c>
      <c r="H17" t="s">
        <v>410</v>
      </c>
      <c r="I17" t="s">
        <v>411</v>
      </c>
      <c r="J17" t="s">
        <v>412</v>
      </c>
      <c r="L17" t="s">
        <v>413</v>
      </c>
      <c r="M17" t="s">
        <v>414</v>
      </c>
      <c r="N17" t="s">
        <v>415</v>
      </c>
      <c r="O17">
        <v>1658326759.5999999</v>
      </c>
      <c r="P17">
        <f t="shared" ref="P17:P48" si="0">(Q17)/1000</f>
        <v>4.7388559015497577E-3</v>
      </c>
      <c r="Q17">
        <f t="shared" ref="Q17:Q48" si="1">1000*DA17*AO17*(CW17-CX17)/(100*CP17*(1000-AO17*CW17))</f>
        <v>4.7388559015497576</v>
      </c>
      <c r="R17">
        <f t="shared" ref="R17:R48" si="2">DA17*AO17*(CV17-CU17*(1000-AO17*CX17)/(1000-AO17*CW17))/(100*CP17)</f>
        <v>20.591777593099323</v>
      </c>
      <c r="S17">
        <f t="shared" ref="S17:S48" si="3">CU17 - IF(AO17&gt;1, R17*CP17*100/(AQ17*DI17), 0)</f>
        <v>410.28500000000003</v>
      </c>
      <c r="T17">
        <f t="shared" ref="T17:T48" si="4">((Z17-P17/2)*S17-R17)/(Z17+P17/2)</f>
        <v>308.99346994306546</v>
      </c>
      <c r="U17">
        <f t="shared" ref="U17:U48" si="5">T17*(DB17+DC17)/1000</f>
        <v>31.347460448182893</v>
      </c>
      <c r="V17">
        <f t="shared" ref="V17:V48" si="6">(CU17 - IF(AO17&gt;1, R17*CP17*100/(AQ17*DI17), 0))*(DB17+DC17)/1000</f>
        <v>41.623510077260001</v>
      </c>
      <c r="W17">
        <f t="shared" ref="W17:W48" si="7">2/((1/Y17-1/X17)+SIGN(Y17)*SQRT((1/Y17-1/X17)*(1/Y17-1/X17) + 4*CQ17/((CQ17+1)*(CQ17+1))*(2*1/Y17*1/X17-1/X17*1/X17)))</f>
        <v>0.37330019439224921</v>
      </c>
      <c r="X17">
        <f t="shared" ref="X17:X48" si="8">IF(LEFT(CR17,1)&lt;&gt;"0",IF(LEFT(CR17,1)="1",3,CS17),$D$5+$E$5*(DI17*DB17/($K$5*1000))+$F$5*(DI17*DB17/($K$5*1000))*MAX(MIN(CP17,$J$5),$I$5)*MAX(MIN(CP17,$J$5),$I$5)+$G$5*MAX(MIN(CP17,$J$5),$I$5)*(DI17*DB17/($K$5*1000))+$H$5*(DI17*DB17/($K$5*1000))*(DI17*DB17/($K$5*1000)))</f>
        <v>2.9487152238667687</v>
      </c>
      <c r="Y17">
        <f t="shared" ref="Y17:Y48" si="9">P17*(1000-(1000*0.61365*EXP(17.502*AC17/(240.97+AC17))/(DB17+DC17)+CW17)/2)/(1000*0.61365*EXP(17.502*AC17/(240.97+AC17))/(DB17+DC17)-CW17)</f>
        <v>0.34889259693396107</v>
      </c>
      <c r="Z17">
        <f t="shared" ref="Z17:Z48" si="10">1/((CQ17+1)/(W17/1.6)+1/(X17/1.37)) + CQ17/((CQ17+1)/(W17/1.6) + CQ17/(X17/1.37))</f>
        <v>0.22011767510709646</v>
      </c>
      <c r="AA17">
        <f t="shared" ref="AA17:AA48" si="11">(CL17*CO17)</f>
        <v>241.76238107483411</v>
      </c>
      <c r="AB17">
        <f t="shared" ref="AB17:AB48" si="12">(DD17+(AA17+2*0.95*0.0000000567*(((DD17+$B$7)+273)^4-(DD17+273)^4)-44100*P17)/(1.84*29.3*X17+8*0.95*0.0000000567*(DD17+273)^3))</f>
        <v>26.943364394307586</v>
      </c>
      <c r="AC17">
        <f t="shared" ref="AC17:AC48" si="13">($C$7*DE17+$D$7*DF17+$E$7*AB17)</f>
        <v>26.943364394307586</v>
      </c>
      <c r="AD17">
        <f t="shared" ref="AD17:AD48" si="14">0.61365*EXP(17.502*AC17/(240.97+AC17))</f>
        <v>3.5672714280286488</v>
      </c>
      <c r="AE17">
        <f t="shared" ref="AE17:AE48" si="15">(AF17/AG17*100)</f>
        <v>63.185662879849517</v>
      </c>
      <c r="AF17">
        <f t="shared" ref="AF17:AF48" si="16">CW17*(DB17+DC17)/1000</f>
        <v>2.2286790744951994</v>
      </c>
      <c r="AG17">
        <f t="shared" ref="AG17:AG48" si="17">0.61365*EXP(17.502*DD17/(240.97+DD17))</f>
        <v>3.5271910951272867</v>
      </c>
      <c r="AH17">
        <f t="shared" ref="AH17:AH48" si="18">(AD17-CW17*(DB17+DC17)/1000)</f>
        <v>1.3385923535334494</v>
      </c>
      <c r="AI17">
        <f t="shared" ref="AI17:AI48" si="19">(-P17*44100)</f>
        <v>-208.98354525834432</v>
      </c>
      <c r="AJ17">
        <f t="shared" ref="AJ17:AJ48" si="20">2*29.3*X17*0.92*(DD17-AC17)</f>
        <v>-30.548591898317156</v>
      </c>
      <c r="AK17">
        <f t="shared" ref="AK17:AK48" si="21">2*0.95*0.0000000567*(((DD17+$B$7)+273)^4-(AC17+273)^4)</f>
        <v>-2.2323894808971914</v>
      </c>
      <c r="AL17">
        <f t="shared" ref="AL17:AL48" si="22">AA17+AK17+AI17+AJ17</f>
        <v>-2.1455627245501319E-3</v>
      </c>
      <c r="AM17">
        <v>0</v>
      </c>
      <c r="AN17">
        <v>0</v>
      </c>
      <c r="AO17">
        <f t="shared" ref="AO17:AO48" si="23">IF(AM17*$H$13&gt;=AQ17,1,(AQ17/(AQ17-AM17*$H$13)))</f>
        <v>1</v>
      </c>
      <c r="AP17">
        <f t="shared" ref="AP17:AP48" si="24">(AO17-1)*100</f>
        <v>0</v>
      </c>
      <c r="AQ17">
        <f t="shared" ref="AQ17:AQ48" si="25">MAX(0,($B$13+$C$13*DI17)/(1+$D$13*DI17)*DB17/(DD17+273)*$E$13)</f>
        <v>53506.839813307597</v>
      </c>
      <c r="AR17" t="s">
        <v>416</v>
      </c>
      <c r="AS17">
        <v>0</v>
      </c>
      <c r="AT17">
        <v>0</v>
      </c>
      <c r="AU17">
        <v>0</v>
      </c>
      <c r="AV17" t="e">
        <f t="shared" ref="AV17:AV48" si="26">1-AT17/AU17</f>
        <v>#DIV/0!</v>
      </c>
      <c r="AW17">
        <v>-1</v>
      </c>
      <c r="AX17" t="s">
        <v>417</v>
      </c>
      <c r="AY17">
        <v>10444.1</v>
      </c>
      <c r="AZ17">
        <v>766.51119999999992</v>
      </c>
      <c r="BA17">
        <v>976.4</v>
      </c>
      <c r="BB17">
        <f t="shared" ref="BB17:BB48" si="27">1-AZ17/BA17</f>
        <v>0.2149619008603032</v>
      </c>
      <c r="BC17">
        <v>0.5</v>
      </c>
      <c r="BD17">
        <f t="shared" ref="BD17:BD48" si="28">CM17</f>
        <v>1261.345200556909</v>
      </c>
      <c r="BE17">
        <f t="shared" ref="BE17:BE48" si="29">R17</f>
        <v>20.591777593099323</v>
      </c>
      <c r="BF17">
        <f t="shared" ref="BF17:BF48" si="30">BB17*BC17*BD17</f>
        <v>135.57058097636678</v>
      </c>
      <c r="BG17">
        <f t="shared" ref="BG17:BG48" si="31">(BE17-AW17)/BD17</f>
        <v>1.7118055853041755E-2</v>
      </c>
      <c r="BH17">
        <f t="shared" ref="BH17:BH48" si="32">(AU17-BA17)/BA17</f>
        <v>-1</v>
      </c>
      <c r="BI17" t="e">
        <f t="shared" ref="BI17:BI48" si="33">AT17/(AV17+AT17/BA17)</f>
        <v>#DIV/0!</v>
      </c>
      <c r="BJ17" t="s">
        <v>416</v>
      </c>
      <c r="BK17">
        <v>0</v>
      </c>
      <c r="BL17" t="e">
        <f t="shared" ref="BL17:BL48" si="34">IF(BK17&lt;&gt;0, BK17, BI17)</f>
        <v>#DIV/0!</v>
      </c>
      <c r="BM17" t="e">
        <f t="shared" ref="BM17:BM48" si="35">1-BL17/BA17</f>
        <v>#DIV/0!</v>
      </c>
      <c r="BN17" t="e">
        <f t="shared" ref="BN17:BN48" si="36">(BA17-AZ17)/(BA17-BL17)</f>
        <v>#DIV/0!</v>
      </c>
      <c r="BO17" t="e">
        <f t="shared" ref="BO17:BO48" si="37">(AU17-BA17)/(AU17-BL17)</f>
        <v>#DIV/0!</v>
      </c>
      <c r="BP17">
        <f t="shared" ref="BP17:BP48" si="38">(BA17-AZ17)/(BA17-AT17)</f>
        <v>0.21496190086030323</v>
      </c>
      <c r="BQ17" t="e">
        <f t="shared" ref="BQ17:BQ48" si="39">(AU17-BA17)/(AU17-AT17)</f>
        <v>#DIV/0!</v>
      </c>
      <c r="BR17" t="e">
        <f t="shared" ref="BR17:BR48" si="40">(BN17*BL17/AZ17)</f>
        <v>#DIV/0!</v>
      </c>
      <c r="BS17" t="e">
        <f t="shared" ref="BS17:BS48" si="41">(1-BR17)</f>
        <v>#DIV/0!</v>
      </c>
      <c r="BT17" t="s">
        <v>416</v>
      </c>
      <c r="BU17" t="s">
        <v>416</v>
      </c>
      <c r="BV17" t="s">
        <v>416</v>
      </c>
      <c r="BW17" t="s">
        <v>416</v>
      </c>
      <c r="BX17" t="s">
        <v>416</v>
      </c>
      <c r="BY17" t="s">
        <v>416</v>
      </c>
      <c r="BZ17" t="s">
        <v>416</v>
      </c>
      <c r="CA17" t="s">
        <v>416</v>
      </c>
      <c r="CB17" t="s">
        <v>416</v>
      </c>
      <c r="CC17" t="s">
        <v>416</v>
      </c>
      <c r="CD17" t="s">
        <v>416</v>
      </c>
      <c r="CE17" t="s">
        <v>416</v>
      </c>
      <c r="CF17" t="s">
        <v>416</v>
      </c>
      <c r="CG17" t="s">
        <v>416</v>
      </c>
      <c r="CH17" t="s">
        <v>416</v>
      </c>
      <c r="CI17" t="s">
        <v>416</v>
      </c>
      <c r="CJ17" t="s">
        <v>416</v>
      </c>
      <c r="CK17" t="s">
        <v>416</v>
      </c>
      <c r="CL17">
        <f t="shared" ref="CL17:CL48" si="42">$B$11*DJ17+$C$11*DK17+$F$11*DV17*(1-DY17)</f>
        <v>1500.16</v>
      </c>
      <c r="CM17">
        <f t="shared" ref="CM17:CM48" si="43">CL17*CN17</f>
        <v>1261.345200556909</v>
      </c>
      <c r="CN17">
        <f t="shared" ref="CN17:CN48" si="44">($B$11*$D$9+$C$11*$D$9+$F$11*((EI17+EA17)/MAX(EI17+EA17+EJ17, 0.1)*$I$9+EJ17/MAX(EI17+EA17+EJ17, 0.1)*$J$9))/($B$11+$C$11+$F$11)</f>
        <v>0.84080711427908283</v>
      </c>
      <c r="CO17">
        <f t="shared" ref="CO17:CO48" si="45">($B$11*$K$9+$C$11*$K$9+$F$11*((EI17+EA17)/MAX(EI17+EA17+EJ17, 0.1)*$P$9+EJ17/MAX(EI17+EA17+EJ17, 0.1)*$Q$9))/($B$11+$C$11+$F$11)</f>
        <v>0.16115773055862981</v>
      </c>
      <c r="CP17">
        <v>6</v>
      </c>
      <c r="CQ17">
        <v>0.5</v>
      </c>
      <c r="CR17" t="s">
        <v>418</v>
      </c>
      <c r="CS17">
        <v>2</v>
      </c>
      <c r="CT17">
        <v>1658326759.5999999</v>
      </c>
      <c r="CU17">
        <v>410.28500000000003</v>
      </c>
      <c r="CV17">
        <v>432.81400000000002</v>
      </c>
      <c r="CW17">
        <v>21.9682</v>
      </c>
      <c r="CX17">
        <v>17.334900000000001</v>
      </c>
      <c r="CY17">
        <v>387.77300000000002</v>
      </c>
      <c r="CZ17">
        <v>19.110199999999999</v>
      </c>
      <c r="DA17">
        <v>600.18799999999999</v>
      </c>
      <c r="DB17">
        <v>101.35</v>
      </c>
      <c r="DC17">
        <v>0.10023600000000001</v>
      </c>
      <c r="DD17">
        <v>26.751200000000001</v>
      </c>
      <c r="DE17">
        <v>28.9787</v>
      </c>
      <c r="DF17">
        <v>999.9</v>
      </c>
      <c r="DG17">
        <v>0</v>
      </c>
      <c r="DH17">
        <v>0</v>
      </c>
      <c r="DI17">
        <v>9975</v>
      </c>
      <c r="DJ17">
        <v>0</v>
      </c>
      <c r="DK17">
        <v>1496.4</v>
      </c>
      <c r="DL17">
        <v>-22.7988</v>
      </c>
      <c r="DM17">
        <v>419.37400000000002</v>
      </c>
      <c r="DN17">
        <v>440.44900000000001</v>
      </c>
      <c r="DO17">
        <v>4.9803499999999996</v>
      </c>
      <c r="DP17">
        <v>432.81400000000002</v>
      </c>
      <c r="DQ17">
        <v>17.334900000000001</v>
      </c>
      <c r="DR17">
        <v>2.2616399999999999</v>
      </c>
      <c r="DS17">
        <v>1.7568900000000001</v>
      </c>
      <c r="DT17">
        <v>19.405799999999999</v>
      </c>
      <c r="DU17">
        <v>15.4084</v>
      </c>
      <c r="DV17">
        <v>1500.16</v>
      </c>
      <c r="DW17">
        <v>0.97300600000000004</v>
      </c>
      <c r="DX17">
        <v>2.69936E-2</v>
      </c>
      <c r="DY17">
        <v>0</v>
      </c>
      <c r="DZ17">
        <v>766.21600000000001</v>
      </c>
      <c r="EA17">
        <v>4.9993100000000004</v>
      </c>
      <c r="EB17">
        <v>16737.3</v>
      </c>
      <c r="EC17">
        <v>13260.7</v>
      </c>
      <c r="ED17">
        <v>37.186999999999998</v>
      </c>
      <c r="EE17">
        <v>38.436999999999998</v>
      </c>
      <c r="EF17">
        <v>37.561999999999998</v>
      </c>
      <c r="EG17">
        <v>38.25</v>
      </c>
      <c r="EH17">
        <v>38.686999999999998</v>
      </c>
      <c r="EI17">
        <v>1454.8</v>
      </c>
      <c r="EJ17">
        <v>40.36</v>
      </c>
      <c r="EK17">
        <v>0</v>
      </c>
      <c r="EL17">
        <v>1658326760.9000001</v>
      </c>
      <c r="EM17">
        <v>0</v>
      </c>
      <c r="EN17">
        <v>766.51119999999992</v>
      </c>
      <c r="EO17">
        <v>-2.4452307688701969</v>
      </c>
      <c r="EP17">
        <v>-244.2769227434668</v>
      </c>
      <c r="EQ17">
        <v>16798.808000000001</v>
      </c>
      <c r="ER17">
        <v>15</v>
      </c>
      <c r="ES17">
        <v>1658326794.5999999</v>
      </c>
      <c r="ET17" t="s">
        <v>419</v>
      </c>
      <c r="EU17">
        <v>1658326794.5999999</v>
      </c>
      <c r="EV17">
        <v>1658326788.5999999</v>
      </c>
      <c r="EW17">
        <v>1</v>
      </c>
      <c r="EX17">
        <v>-4.3999999999999997E-2</v>
      </c>
      <c r="EY17">
        <v>1E-3</v>
      </c>
      <c r="EZ17">
        <v>22.512</v>
      </c>
      <c r="FA17">
        <v>2.8580000000000001</v>
      </c>
      <c r="FB17">
        <v>430</v>
      </c>
      <c r="FC17">
        <v>17</v>
      </c>
      <c r="FD17">
        <v>0.12</v>
      </c>
      <c r="FE17">
        <v>0.02</v>
      </c>
      <c r="FF17">
        <v>-22.733519999999999</v>
      </c>
      <c r="FG17">
        <v>-1.1932457786115329</v>
      </c>
      <c r="FH17">
        <v>0.18387331807524471</v>
      </c>
      <c r="FI17">
        <v>1</v>
      </c>
      <c r="FJ17">
        <v>409.91109999999998</v>
      </c>
      <c r="FK17">
        <v>0.40148609566248888</v>
      </c>
      <c r="FL17">
        <v>7.6946453242932852E-2</v>
      </c>
      <c r="FM17">
        <v>1</v>
      </c>
      <c r="FN17">
        <v>4.9932774999999996</v>
      </c>
      <c r="FO17">
        <v>-0.23546971857412061</v>
      </c>
      <c r="FP17">
        <v>3.2759650085890712E-2</v>
      </c>
      <c r="FQ17">
        <v>1</v>
      </c>
      <c r="FR17">
        <v>22.30911333333334</v>
      </c>
      <c r="FS17">
        <v>0.10414771968857151</v>
      </c>
      <c r="FT17">
        <v>8.4361813372849023E-3</v>
      </c>
      <c r="FU17">
        <v>1</v>
      </c>
      <c r="FV17">
        <v>4</v>
      </c>
      <c r="FW17">
        <v>4</v>
      </c>
      <c r="FX17" t="s">
        <v>420</v>
      </c>
      <c r="FY17">
        <v>3.17916</v>
      </c>
      <c r="FZ17">
        <v>2.79698</v>
      </c>
      <c r="GA17">
        <v>9.9268200000000001E-2</v>
      </c>
      <c r="GB17">
        <v>0.108474</v>
      </c>
      <c r="GC17">
        <v>0.10366300000000001</v>
      </c>
      <c r="GD17">
        <v>9.6932599999999994E-2</v>
      </c>
      <c r="GE17">
        <v>28117.3</v>
      </c>
      <c r="GF17">
        <v>22168.1</v>
      </c>
      <c r="GG17">
        <v>29300.1</v>
      </c>
      <c r="GH17">
        <v>24310.7</v>
      </c>
      <c r="GI17">
        <v>33130</v>
      </c>
      <c r="GJ17">
        <v>32054.7</v>
      </c>
      <c r="GK17">
        <v>40628</v>
      </c>
      <c r="GL17">
        <v>39657.9</v>
      </c>
      <c r="GM17">
        <v>2.1867999999999999</v>
      </c>
      <c r="GN17">
        <v>1.9264699999999999</v>
      </c>
      <c r="GO17">
        <v>0.212342</v>
      </c>
      <c r="GP17">
        <v>0</v>
      </c>
      <c r="GQ17">
        <v>25.507400000000001</v>
      </c>
      <c r="GR17">
        <v>999.9</v>
      </c>
      <c r="GS17">
        <v>66.5</v>
      </c>
      <c r="GT17">
        <v>27.7</v>
      </c>
      <c r="GU17">
        <v>24.466999999999999</v>
      </c>
      <c r="GV17">
        <v>62.496299999999998</v>
      </c>
      <c r="GW17">
        <v>39.034500000000001</v>
      </c>
      <c r="GX17">
        <v>1</v>
      </c>
      <c r="GY17">
        <v>-7.0922299999999994E-2</v>
      </c>
      <c r="GZ17">
        <v>0.96347799999999995</v>
      </c>
      <c r="HA17">
        <v>20.258600000000001</v>
      </c>
      <c r="HB17">
        <v>5.2244799999999998</v>
      </c>
      <c r="HC17">
        <v>11.908099999999999</v>
      </c>
      <c r="HD17">
        <v>4.9648500000000002</v>
      </c>
      <c r="HE17">
        <v>3.2919999999999998</v>
      </c>
      <c r="HF17">
        <v>9999</v>
      </c>
      <c r="HG17">
        <v>9999</v>
      </c>
      <c r="HH17">
        <v>9999</v>
      </c>
      <c r="HI17">
        <v>999.9</v>
      </c>
      <c r="HJ17">
        <v>1.87683</v>
      </c>
      <c r="HK17">
        <v>1.8751500000000001</v>
      </c>
      <c r="HL17">
        <v>1.87378</v>
      </c>
      <c r="HM17">
        <v>1.8728899999999999</v>
      </c>
      <c r="HN17">
        <v>1.87453</v>
      </c>
      <c r="HO17">
        <v>1.8694900000000001</v>
      </c>
      <c r="HP17">
        <v>1.8736600000000001</v>
      </c>
      <c r="HQ17">
        <v>1.8788100000000001</v>
      </c>
      <c r="HR17">
        <v>0</v>
      </c>
      <c r="HS17">
        <v>0</v>
      </c>
      <c r="HT17">
        <v>0</v>
      </c>
      <c r="HU17">
        <v>0</v>
      </c>
      <c r="HV17" t="s">
        <v>421</v>
      </c>
      <c r="HW17" t="s">
        <v>422</v>
      </c>
      <c r="HX17" t="s">
        <v>423</v>
      </c>
      <c r="HY17" t="s">
        <v>424</v>
      </c>
      <c r="HZ17" t="s">
        <v>424</v>
      </c>
      <c r="IA17" t="s">
        <v>423</v>
      </c>
      <c r="IB17">
        <v>0</v>
      </c>
      <c r="IC17">
        <v>100</v>
      </c>
      <c r="ID17">
        <v>100</v>
      </c>
      <c r="IE17">
        <v>22.512</v>
      </c>
      <c r="IF17">
        <v>2.8580000000000001</v>
      </c>
      <c r="IG17">
        <v>14.92613920211175</v>
      </c>
      <c r="IH17">
        <v>2.1949563240502699E-2</v>
      </c>
      <c r="II17">
        <v>-8.5320762313147472E-6</v>
      </c>
      <c r="IJ17">
        <v>1.511334492907517E-9</v>
      </c>
      <c r="IK17">
        <v>1.438243904171544</v>
      </c>
      <c r="IL17">
        <v>0.144363966560806</v>
      </c>
      <c r="IM17">
        <v>-4.7264291885636238E-3</v>
      </c>
      <c r="IN17">
        <v>1.0517340238053529E-4</v>
      </c>
      <c r="IO17">
        <v>-11</v>
      </c>
      <c r="IP17">
        <v>2000</v>
      </c>
      <c r="IQ17">
        <v>0</v>
      </c>
      <c r="IR17">
        <v>19</v>
      </c>
      <c r="IS17">
        <v>1152.4000000000001</v>
      </c>
      <c r="IT17">
        <v>1154.9000000000001</v>
      </c>
      <c r="IU17">
        <v>1.0461400000000001</v>
      </c>
      <c r="IV17">
        <v>2.3889200000000002</v>
      </c>
      <c r="IW17">
        <v>1.42578</v>
      </c>
      <c r="IX17">
        <v>2.2875999999999999</v>
      </c>
      <c r="IY17">
        <v>1.5478499999999999</v>
      </c>
      <c r="IZ17">
        <v>2.3059099999999999</v>
      </c>
      <c r="JA17">
        <v>31.783000000000001</v>
      </c>
      <c r="JB17">
        <v>15.8569</v>
      </c>
      <c r="JC17">
        <v>18</v>
      </c>
      <c r="JD17">
        <v>630.76199999999994</v>
      </c>
      <c r="JE17">
        <v>446.36700000000002</v>
      </c>
      <c r="JF17">
        <v>24.137799999999999</v>
      </c>
      <c r="JG17">
        <v>26.313199999999998</v>
      </c>
      <c r="JH17">
        <v>30.000699999999998</v>
      </c>
      <c r="JI17">
        <v>26.147400000000001</v>
      </c>
      <c r="JJ17">
        <v>26.082699999999999</v>
      </c>
      <c r="JK17">
        <v>20.952999999999999</v>
      </c>
      <c r="JL17">
        <v>31.741299999999999</v>
      </c>
      <c r="JM17">
        <v>71.757300000000001</v>
      </c>
      <c r="JN17">
        <v>24.1557</v>
      </c>
      <c r="JO17">
        <v>433.40499999999997</v>
      </c>
      <c r="JP17">
        <v>17.3416</v>
      </c>
      <c r="JQ17">
        <v>95.757099999999994</v>
      </c>
      <c r="JR17">
        <v>100.902</v>
      </c>
    </row>
    <row r="18" spans="1:278" x14ac:dyDescent="0.2">
      <c r="A18">
        <v>2</v>
      </c>
      <c r="B18">
        <v>1658326938.5999999</v>
      </c>
      <c r="C18">
        <v>179</v>
      </c>
      <c r="D18" t="s">
        <v>425</v>
      </c>
      <c r="E18" t="s">
        <v>426</v>
      </c>
      <c r="F18" t="s">
        <v>408</v>
      </c>
      <c r="G18" t="s">
        <v>409</v>
      </c>
      <c r="H18" t="s">
        <v>410</v>
      </c>
      <c r="I18" t="s">
        <v>411</v>
      </c>
      <c r="J18" t="s">
        <v>412</v>
      </c>
      <c r="L18" t="s">
        <v>413</v>
      </c>
      <c r="M18" t="s">
        <v>414</v>
      </c>
      <c r="N18" t="s">
        <v>415</v>
      </c>
      <c r="O18">
        <v>1658326938.5999999</v>
      </c>
      <c r="P18">
        <f t="shared" si="0"/>
        <v>5.2274063435776832E-3</v>
      </c>
      <c r="Q18">
        <f t="shared" si="1"/>
        <v>5.227406343577683</v>
      </c>
      <c r="R18">
        <f t="shared" si="2"/>
        <v>20.765423487486924</v>
      </c>
      <c r="S18">
        <f t="shared" si="3"/>
        <v>400.09699999999998</v>
      </c>
      <c r="T18">
        <f t="shared" si="4"/>
        <v>309.33113724622689</v>
      </c>
      <c r="U18">
        <f t="shared" si="5"/>
        <v>31.383002765315638</v>
      </c>
      <c r="V18">
        <f t="shared" si="6"/>
        <v>40.591598276120997</v>
      </c>
      <c r="W18">
        <f t="shared" si="7"/>
        <v>0.42599592379190115</v>
      </c>
      <c r="X18">
        <f t="shared" si="8"/>
        <v>2.9484529167684723</v>
      </c>
      <c r="Y18">
        <f t="shared" si="9"/>
        <v>0.39451994341705071</v>
      </c>
      <c r="Z18">
        <f t="shared" si="10"/>
        <v>0.24920886965318184</v>
      </c>
      <c r="AA18">
        <f t="shared" si="11"/>
        <v>241.71609707504189</v>
      </c>
      <c r="AB18">
        <f t="shared" si="12"/>
        <v>26.836690612225659</v>
      </c>
      <c r="AC18">
        <f t="shared" si="13"/>
        <v>26.836690612225659</v>
      </c>
      <c r="AD18">
        <f t="shared" si="14"/>
        <v>3.5449733297866017</v>
      </c>
      <c r="AE18">
        <f t="shared" si="15"/>
        <v>63.404481987845699</v>
      </c>
      <c r="AF18">
        <f t="shared" si="16"/>
        <v>2.2390172899955996</v>
      </c>
      <c r="AG18">
        <f t="shared" si="17"/>
        <v>3.5313233698917492</v>
      </c>
      <c r="AH18">
        <f t="shared" si="18"/>
        <v>1.3059560397910022</v>
      </c>
      <c r="AI18">
        <f t="shared" si="19"/>
        <v>-230.52861975177584</v>
      </c>
      <c r="AJ18">
        <f t="shared" si="20"/>
        <v>-10.426086530976399</v>
      </c>
      <c r="AK18">
        <f t="shared" si="21"/>
        <v>-0.76164071985045334</v>
      </c>
      <c r="AL18">
        <f t="shared" si="22"/>
        <v>-2.4992756079456058E-4</v>
      </c>
      <c r="AM18">
        <v>0</v>
      </c>
      <c r="AN18">
        <v>0</v>
      </c>
      <c r="AO18">
        <f t="shared" si="23"/>
        <v>1</v>
      </c>
      <c r="AP18">
        <f t="shared" si="24"/>
        <v>0</v>
      </c>
      <c r="AQ18">
        <f t="shared" si="25"/>
        <v>53495.721039634744</v>
      </c>
      <c r="AR18" t="s">
        <v>416</v>
      </c>
      <c r="AS18">
        <v>0</v>
      </c>
      <c r="AT18">
        <v>0</v>
      </c>
      <c r="AU18">
        <v>0</v>
      </c>
      <c r="AV18" t="e">
        <f t="shared" si="26"/>
        <v>#DIV/0!</v>
      </c>
      <c r="AW18">
        <v>-1</v>
      </c>
      <c r="AX18" t="s">
        <v>427</v>
      </c>
      <c r="AY18">
        <v>10440.6</v>
      </c>
      <c r="AZ18">
        <v>756.97023076923074</v>
      </c>
      <c r="BA18">
        <v>969.21</v>
      </c>
      <c r="BB18">
        <f t="shared" si="27"/>
        <v>0.21898223215894319</v>
      </c>
      <c r="BC18">
        <v>0.5</v>
      </c>
      <c r="BD18">
        <f t="shared" si="28"/>
        <v>1261.1016005570166</v>
      </c>
      <c r="BE18">
        <f t="shared" si="29"/>
        <v>20.765423487486924</v>
      </c>
      <c r="BF18">
        <f t="shared" si="30"/>
        <v>138.07942173459571</v>
      </c>
      <c r="BG18">
        <f t="shared" si="31"/>
        <v>1.7259056271019989E-2</v>
      </c>
      <c r="BH18">
        <f t="shared" si="32"/>
        <v>-1</v>
      </c>
      <c r="BI18" t="e">
        <f t="shared" si="33"/>
        <v>#DIV/0!</v>
      </c>
      <c r="BJ18" t="s">
        <v>416</v>
      </c>
      <c r="BK18">
        <v>0</v>
      </c>
      <c r="BL18" t="e">
        <f t="shared" si="34"/>
        <v>#DIV/0!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>
        <f t="shared" si="38"/>
        <v>0.21898223215894316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s">
        <v>416</v>
      </c>
      <c r="BU18" t="s">
        <v>416</v>
      </c>
      <c r="BV18" t="s">
        <v>416</v>
      </c>
      <c r="BW18" t="s">
        <v>416</v>
      </c>
      <c r="BX18" t="s">
        <v>416</v>
      </c>
      <c r="BY18" t="s">
        <v>416</v>
      </c>
      <c r="BZ18" t="s">
        <v>416</v>
      </c>
      <c r="CA18" t="s">
        <v>416</v>
      </c>
      <c r="CB18" t="s">
        <v>416</v>
      </c>
      <c r="CC18" t="s">
        <v>416</v>
      </c>
      <c r="CD18" t="s">
        <v>416</v>
      </c>
      <c r="CE18" t="s">
        <v>416</v>
      </c>
      <c r="CF18" t="s">
        <v>416</v>
      </c>
      <c r="CG18" t="s">
        <v>416</v>
      </c>
      <c r="CH18" t="s">
        <v>416</v>
      </c>
      <c r="CI18" t="s">
        <v>416</v>
      </c>
      <c r="CJ18" t="s">
        <v>416</v>
      </c>
      <c r="CK18" t="s">
        <v>416</v>
      </c>
      <c r="CL18">
        <f t="shared" si="42"/>
        <v>1499.87</v>
      </c>
      <c r="CM18">
        <f t="shared" si="43"/>
        <v>1261.1016005570166</v>
      </c>
      <c r="CN18">
        <f t="shared" si="44"/>
        <v>0.84080727033477343</v>
      </c>
      <c r="CO18">
        <f t="shared" si="45"/>
        <v>0.1611580317461126</v>
      </c>
      <c r="CP18">
        <v>6</v>
      </c>
      <c r="CQ18">
        <v>0.5</v>
      </c>
      <c r="CR18" t="s">
        <v>418</v>
      </c>
      <c r="CS18">
        <v>2</v>
      </c>
      <c r="CT18">
        <v>1658326938.5999999</v>
      </c>
      <c r="CU18">
        <v>400.09699999999998</v>
      </c>
      <c r="CV18">
        <v>422.947</v>
      </c>
      <c r="CW18">
        <v>22.069199999999999</v>
      </c>
      <c r="CX18">
        <v>16.9587</v>
      </c>
      <c r="CY18">
        <v>378.05399999999997</v>
      </c>
      <c r="CZ18">
        <v>18.881599999999999</v>
      </c>
      <c r="DA18">
        <v>600.18100000000004</v>
      </c>
      <c r="DB18">
        <v>101.354</v>
      </c>
      <c r="DC18">
        <v>0.100393</v>
      </c>
      <c r="DD18">
        <v>26.771100000000001</v>
      </c>
      <c r="DE18">
        <v>29.063199999999998</v>
      </c>
      <c r="DF18">
        <v>999.9</v>
      </c>
      <c r="DG18">
        <v>0</v>
      </c>
      <c r="DH18">
        <v>0</v>
      </c>
      <c r="DI18">
        <v>9973.1200000000008</v>
      </c>
      <c r="DJ18">
        <v>0</v>
      </c>
      <c r="DK18">
        <v>1475.5</v>
      </c>
      <c r="DL18">
        <v>-22.850200000000001</v>
      </c>
      <c r="DM18">
        <v>409.12599999999998</v>
      </c>
      <c r="DN18">
        <v>430.24299999999999</v>
      </c>
      <c r="DO18">
        <v>5.1104799999999999</v>
      </c>
      <c r="DP18">
        <v>422.947</v>
      </c>
      <c r="DQ18">
        <v>16.9587</v>
      </c>
      <c r="DR18">
        <v>2.2367900000000001</v>
      </c>
      <c r="DS18">
        <v>1.71882</v>
      </c>
      <c r="DT18">
        <v>19.228300000000001</v>
      </c>
      <c r="DU18">
        <v>15.067500000000001</v>
      </c>
      <c r="DV18">
        <v>1499.87</v>
      </c>
      <c r="DW18">
        <v>0.973001</v>
      </c>
      <c r="DX18">
        <v>2.69987E-2</v>
      </c>
      <c r="DY18">
        <v>0</v>
      </c>
      <c r="DZ18">
        <v>756.23500000000001</v>
      </c>
      <c r="EA18">
        <v>4.9993100000000004</v>
      </c>
      <c r="EB18">
        <v>16747.099999999999</v>
      </c>
      <c r="EC18">
        <v>13258.1</v>
      </c>
      <c r="ED18">
        <v>37.811999999999998</v>
      </c>
      <c r="EE18">
        <v>39.625</v>
      </c>
      <c r="EF18">
        <v>38.186999999999998</v>
      </c>
      <c r="EG18">
        <v>39.875</v>
      </c>
      <c r="EH18">
        <v>39.625</v>
      </c>
      <c r="EI18">
        <v>1454.51</v>
      </c>
      <c r="EJ18">
        <v>40.36</v>
      </c>
      <c r="EK18">
        <v>0</v>
      </c>
      <c r="EL18">
        <v>178.5</v>
      </c>
      <c r="EM18">
        <v>0</v>
      </c>
      <c r="EN18">
        <v>756.97023076923074</v>
      </c>
      <c r="EO18">
        <v>-8.8332307616215857</v>
      </c>
      <c r="EP18">
        <v>-18.205127671612839</v>
      </c>
      <c r="EQ18">
        <v>16765.696153846151</v>
      </c>
      <c r="ER18">
        <v>15</v>
      </c>
      <c r="ES18">
        <v>1658326794.5999999</v>
      </c>
      <c r="ET18" t="s">
        <v>419</v>
      </c>
      <c r="EU18">
        <v>1658326794.5999999</v>
      </c>
      <c r="EV18">
        <v>1658326788.5999999</v>
      </c>
      <c r="EW18">
        <v>1</v>
      </c>
      <c r="EX18">
        <v>-4.3999999999999997E-2</v>
      </c>
      <c r="EY18">
        <v>1E-3</v>
      </c>
      <c r="EZ18">
        <v>22.512</v>
      </c>
      <c r="FA18">
        <v>2.8580000000000001</v>
      </c>
      <c r="FB18">
        <v>430</v>
      </c>
      <c r="FC18">
        <v>17</v>
      </c>
      <c r="FD18">
        <v>0.12</v>
      </c>
      <c r="FE18">
        <v>0.02</v>
      </c>
      <c r="FF18">
        <v>-22.86834390243903</v>
      </c>
      <c r="FG18">
        <v>-0.31774285714283529</v>
      </c>
      <c r="FH18">
        <v>6.2485975202169107E-2</v>
      </c>
      <c r="FI18">
        <v>1</v>
      </c>
      <c r="FJ18">
        <v>400.16464516129042</v>
      </c>
      <c r="FK18">
        <v>-0.44250000000064249</v>
      </c>
      <c r="FL18">
        <v>4.4703718822789978E-2</v>
      </c>
      <c r="FM18">
        <v>1</v>
      </c>
      <c r="FN18">
        <v>5.1096729268292691</v>
      </c>
      <c r="FO18">
        <v>6.5825644599304151E-2</v>
      </c>
      <c r="FP18">
        <v>8.2616375403610481E-3</v>
      </c>
      <c r="FQ18">
        <v>1</v>
      </c>
      <c r="FR18">
        <v>22.0678129032258</v>
      </c>
      <c r="FS18">
        <v>-1.6548387096811761E-2</v>
      </c>
      <c r="FT18">
        <v>1.5094844100502151E-3</v>
      </c>
      <c r="FU18">
        <v>1</v>
      </c>
      <c r="FV18">
        <v>4</v>
      </c>
      <c r="FW18">
        <v>4</v>
      </c>
      <c r="FX18" t="s">
        <v>420</v>
      </c>
      <c r="FY18">
        <v>3.1788400000000001</v>
      </c>
      <c r="FZ18">
        <v>2.7971200000000001</v>
      </c>
      <c r="GA18">
        <v>9.7270200000000001E-2</v>
      </c>
      <c r="GB18">
        <v>0.106532</v>
      </c>
      <c r="GC18">
        <v>0.102715</v>
      </c>
      <c r="GD18">
        <v>9.5374E-2</v>
      </c>
      <c r="GE18">
        <v>28166.5</v>
      </c>
      <c r="GF18">
        <v>22207.1</v>
      </c>
      <c r="GG18">
        <v>29287.8</v>
      </c>
      <c r="GH18">
        <v>24301.599999999999</v>
      </c>
      <c r="GI18">
        <v>33151.9</v>
      </c>
      <c r="GJ18">
        <v>32099.4</v>
      </c>
      <c r="GK18">
        <v>40610.6</v>
      </c>
      <c r="GL18">
        <v>39643.599999999999</v>
      </c>
      <c r="GM18">
        <v>2.1838299999999999</v>
      </c>
      <c r="GN18">
        <v>1.9199200000000001</v>
      </c>
      <c r="GO18">
        <v>0.23277500000000001</v>
      </c>
      <c r="GP18">
        <v>0</v>
      </c>
      <c r="GQ18">
        <v>25.257400000000001</v>
      </c>
      <c r="GR18">
        <v>999.9</v>
      </c>
      <c r="GS18">
        <v>64.7</v>
      </c>
      <c r="GT18">
        <v>28</v>
      </c>
      <c r="GU18">
        <v>24.224499999999999</v>
      </c>
      <c r="GV18">
        <v>62.896299999999997</v>
      </c>
      <c r="GW18">
        <v>39.723599999999998</v>
      </c>
      <c r="GX18">
        <v>1</v>
      </c>
      <c r="GY18">
        <v>-4.9646900000000001E-2</v>
      </c>
      <c r="GZ18">
        <v>0.78028900000000001</v>
      </c>
      <c r="HA18">
        <v>20.261600000000001</v>
      </c>
      <c r="HB18">
        <v>5.2259799999999998</v>
      </c>
      <c r="HC18">
        <v>11.908099999999999</v>
      </c>
      <c r="HD18">
        <v>4.9637000000000002</v>
      </c>
      <c r="HE18">
        <v>3.2919999999999998</v>
      </c>
      <c r="HF18">
        <v>9999</v>
      </c>
      <c r="HG18">
        <v>9999</v>
      </c>
      <c r="HH18">
        <v>9999</v>
      </c>
      <c r="HI18">
        <v>999.9</v>
      </c>
      <c r="HJ18">
        <v>1.87683</v>
      </c>
      <c r="HK18">
        <v>1.8751500000000001</v>
      </c>
      <c r="HL18">
        <v>1.87382</v>
      </c>
      <c r="HM18">
        <v>1.8729899999999999</v>
      </c>
      <c r="HN18">
        <v>1.8745400000000001</v>
      </c>
      <c r="HO18">
        <v>1.86951</v>
      </c>
      <c r="HP18">
        <v>1.8737200000000001</v>
      </c>
      <c r="HQ18">
        <v>1.8788100000000001</v>
      </c>
      <c r="HR18">
        <v>0</v>
      </c>
      <c r="HS18">
        <v>0</v>
      </c>
      <c r="HT18">
        <v>0</v>
      </c>
      <c r="HU18">
        <v>0</v>
      </c>
      <c r="HV18" t="s">
        <v>421</v>
      </c>
      <c r="HW18" t="s">
        <v>422</v>
      </c>
      <c r="HX18" t="s">
        <v>423</v>
      </c>
      <c r="HY18" t="s">
        <v>424</v>
      </c>
      <c r="HZ18" t="s">
        <v>424</v>
      </c>
      <c r="IA18" t="s">
        <v>423</v>
      </c>
      <c r="IB18">
        <v>0</v>
      </c>
      <c r="IC18">
        <v>100</v>
      </c>
      <c r="ID18">
        <v>100</v>
      </c>
      <c r="IE18">
        <v>22.042999999999999</v>
      </c>
      <c r="IF18">
        <v>3.1876000000000002</v>
      </c>
      <c r="IG18">
        <v>14.88226034229317</v>
      </c>
      <c r="IH18">
        <v>2.1949563240502699E-2</v>
      </c>
      <c r="II18">
        <v>-8.5320762313147472E-6</v>
      </c>
      <c r="IJ18">
        <v>1.511334492907517E-9</v>
      </c>
      <c r="IK18">
        <v>1.438799702129677</v>
      </c>
      <c r="IL18">
        <v>0.144363966560806</v>
      </c>
      <c r="IM18">
        <v>-4.7264291885636238E-3</v>
      </c>
      <c r="IN18">
        <v>1.0517340238053529E-4</v>
      </c>
      <c r="IO18">
        <v>-11</v>
      </c>
      <c r="IP18">
        <v>2000</v>
      </c>
      <c r="IQ18">
        <v>0</v>
      </c>
      <c r="IR18">
        <v>19</v>
      </c>
      <c r="IS18">
        <v>2.4</v>
      </c>
      <c r="IT18">
        <v>2.5</v>
      </c>
      <c r="IU18">
        <v>1.0559099999999999</v>
      </c>
      <c r="IV18">
        <v>2.3925800000000002</v>
      </c>
      <c r="IW18">
        <v>1.42578</v>
      </c>
      <c r="IX18">
        <v>2.2875999999999999</v>
      </c>
      <c r="IY18">
        <v>1.5478499999999999</v>
      </c>
      <c r="IZ18">
        <v>2.2558600000000002</v>
      </c>
      <c r="JA18">
        <v>32.112400000000001</v>
      </c>
      <c r="JB18">
        <v>15.821899999999999</v>
      </c>
      <c r="JC18">
        <v>18</v>
      </c>
      <c r="JD18">
        <v>631.46</v>
      </c>
      <c r="JE18">
        <v>444.625</v>
      </c>
      <c r="JF18">
        <v>24.765799999999999</v>
      </c>
      <c r="JG18">
        <v>26.565799999999999</v>
      </c>
      <c r="JH18">
        <v>30.001200000000001</v>
      </c>
      <c r="JI18">
        <v>26.4129</v>
      </c>
      <c r="JJ18">
        <v>26.346900000000002</v>
      </c>
      <c r="JK18">
        <v>21.151599999999998</v>
      </c>
      <c r="JL18">
        <v>31.4846</v>
      </c>
      <c r="JM18">
        <v>67.205500000000001</v>
      </c>
      <c r="JN18">
        <v>24.7502</v>
      </c>
      <c r="JO18">
        <v>423.41800000000001</v>
      </c>
      <c r="JP18">
        <v>17.029199999999999</v>
      </c>
      <c r="JQ18">
        <v>95.716300000000004</v>
      </c>
      <c r="JR18">
        <v>100.866</v>
      </c>
    </row>
    <row r="19" spans="1:278" x14ac:dyDescent="0.2">
      <c r="A19">
        <v>3</v>
      </c>
      <c r="B19">
        <v>1658327019.5999999</v>
      </c>
      <c r="C19">
        <v>260</v>
      </c>
      <c r="D19" t="s">
        <v>428</v>
      </c>
      <c r="E19" t="s">
        <v>429</v>
      </c>
      <c r="F19" t="s">
        <v>408</v>
      </c>
      <c r="G19" t="s">
        <v>409</v>
      </c>
      <c r="H19" t="s">
        <v>410</v>
      </c>
      <c r="I19" t="s">
        <v>411</v>
      </c>
      <c r="J19" t="s">
        <v>412</v>
      </c>
      <c r="L19" t="s">
        <v>413</v>
      </c>
      <c r="M19" t="s">
        <v>414</v>
      </c>
      <c r="N19" t="s">
        <v>415</v>
      </c>
      <c r="O19">
        <v>1658327019.5999999</v>
      </c>
      <c r="P19">
        <f t="shared" si="0"/>
        <v>5.2776521865376498E-3</v>
      </c>
      <c r="Q19">
        <f t="shared" si="1"/>
        <v>5.27765218653765</v>
      </c>
      <c r="R19">
        <f t="shared" si="2"/>
        <v>14.735289086459163</v>
      </c>
      <c r="S19">
        <f t="shared" si="3"/>
        <v>301.13400000000001</v>
      </c>
      <c r="T19">
        <f t="shared" si="4"/>
        <v>236.68881089646365</v>
      </c>
      <c r="U19">
        <f t="shared" si="5"/>
        <v>24.013007046525164</v>
      </c>
      <c r="V19">
        <f t="shared" si="6"/>
        <v>30.551223932218203</v>
      </c>
      <c r="W19">
        <f t="shared" si="7"/>
        <v>0.42861070957399344</v>
      </c>
      <c r="X19">
        <f t="shared" si="8"/>
        <v>2.9539674828076512</v>
      </c>
      <c r="Y19">
        <f t="shared" si="9"/>
        <v>0.39681734689814868</v>
      </c>
      <c r="Z19">
        <f t="shared" si="10"/>
        <v>0.25067053379972892</v>
      </c>
      <c r="AA19">
        <f t="shared" si="11"/>
        <v>241.75976807511475</v>
      </c>
      <c r="AB19">
        <f t="shared" si="12"/>
        <v>26.790264716457166</v>
      </c>
      <c r="AC19">
        <f t="shared" si="13"/>
        <v>26.790264716457166</v>
      </c>
      <c r="AD19">
        <f t="shared" si="14"/>
        <v>3.5353069560485899</v>
      </c>
      <c r="AE19">
        <f t="shared" si="15"/>
        <v>63.111679959815234</v>
      </c>
      <c r="AF19">
        <f t="shared" si="16"/>
        <v>2.2242756828851999</v>
      </c>
      <c r="AG19">
        <f t="shared" si="17"/>
        <v>3.5243487169117524</v>
      </c>
      <c r="AH19">
        <f t="shared" si="18"/>
        <v>1.31103127316339</v>
      </c>
      <c r="AI19">
        <f t="shared" si="19"/>
        <v>-232.74446142631035</v>
      </c>
      <c r="AJ19">
        <f t="shared" si="20"/>
        <v>-8.4030077167321924</v>
      </c>
      <c r="AK19">
        <f t="shared" si="21"/>
        <v>-0.61246063141535578</v>
      </c>
      <c r="AL19">
        <f t="shared" si="22"/>
        <v>-1.6169934315435341E-4</v>
      </c>
      <c r="AM19">
        <v>0</v>
      </c>
      <c r="AN19">
        <v>0</v>
      </c>
      <c r="AO19">
        <f t="shared" si="23"/>
        <v>1</v>
      </c>
      <c r="AP19">
        <f t="shared" si="24"/>
        <v>0</v>
      </c>
      <c r="AQ19">
        <f t="shared" si="25"/>
        <v>53662.698874415611</v>
      </c>
      <c r="AR19" t="s">
        <v>416</v>
      </c>
      <c r="AS19">
        <v>0</v>
      </c>
      <c r="AT19">
        <v>0</v>
      </c>
      <c r="AU19">
        <v>0</v>
      </c>
      <c r="AV19" t="e">
        <f t="shared" si="26"/>
        <v>#DIV/0!</v>
      </c>
      <c r="AW19">
        <v>-1</v>
      </c>
      <c r="AX19" t="s">
        <v>430</v>
      </c>
      <c r="AY19">
        <v>10434.700000000001</v>
      </c>
      <c r="AZ19">
        <v>712.62473076923084</v>
      </c>
      <c r="BA19">
        <v>878.88</v>
      </c>
      <c r="BB19">
        <f t="shared" si="27"/>
        <v>0.18916720056295422</v>
      </c>
      <c r="BC19">
        <v>0.5</v>
      </c>
      <c r="BD19">
        <f t="shared" si="28"/>
        <v>1261.3287005570544</v>
      </c>
      <c r="BE19">
        <f t="shared" si="29"/>
        <v>14.735289086459163</v>
      </c>
      <c r="BF19">
        <f t="shared" si="30"/>
        <v>119.30100963704336</v>
      </c>
      <c r="BG19">
        <f t="shared" si="31"/>
        <v>1.2475169303219546E-2</v>
      </c>
      <c r="BH19">
        <f t="shared" si="32"/>
        <v>-1</v>
      </c>
      <c r="BI19" t="e">
        <f t="shared" si="33"/>
        <v>#DIV/0!</v>
      </c>
      <c r="BJ19" t="s">
        <v>416</v>
      </c>
      <c r="BK19">
        <v>0</v>
      </c>
      <c r="BL19" t="e">
        <f t="shared" si="34"/>
        <v>#DIV/0!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>
        <f t="shared" si="38"/>
        <v>0.18916720056295416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s">
        <v>416</v>
      </c>
      <c r="BU19" t="s">
        <v>416</v>
      </c>
      <c r="BV19" t="s">
        <v>416</v>
      </c>
      <c r="BW19" t="s">
        <v>416</v>
      </c>
      <c r="BX19" t="s">
        <v>416</v>
      </c>
      <c r="BY19" t="s">
        <v>416</v>
      </c>
      <c r="BZ19" t="s">
        <v>416</v>
      </c>
      <c r="CA19" t="s">
        <v>416</v>
      </c>
      <c r="CB19" t="s">
        <v>416</v>
      </c>
      <c r="CC19" t="s">
        <v>416</v>
      </c>
      <c r="CD19" t="s">
        <v>416</v>
      </c>
      <c r="CE19" t="s">
        <v>416</v>
      </c>
      <c r="CF19" t="s">
        <v>416</v>
      </c>
      <c r="CG19" t="s">
        <v>416</v>
      </c>
      <c r="CH19" t="s">
        <v>416</v>
      </c>
      <c r="CI19" t="s">
        <v>416</v>
      </c>
      <c r="CJ19" t="s">
        <v>416</v>
      </c>
      <c r="CK19" t="s">
        <v>416</v>
      </c>
      <c r="CL19">
        <f t="shared" si="42"/>
        <v>1500.14</v>
      </c>
      <c r="CM19">
        <f t="shared" si="43"/>
        <v>1261.3287005570544</v>
      </c>
      <c r="CN19">
        <f t="shared" si="44"/>
        <v>0.84080732502103417</v>
      </c>
      <c r="CO19">
        <f t="shared" si="45"/>
        <v>0.16115813729059603</v>
      </c>
      <c r="CP19">
        <v>6</v>
      </c>
      <c r="CQ19">
        <v>0.5</v>
      </c>
      <c r="CR19" t="s">
        <v>418</v>
      </c>
      <c r="CS19">
        <v>2</v>
      </c>
      <c r="CT19">
        <v>1658327019.5999999</v>
      </c>
      <c r="CU19">
        <v>301.13400000000001</v>
      </c>
      <c r="CV19">
        <v>317.45400000000001</v>
      </c>
      <c r="CW19">
        <v>21.923999999999999</v>
      </c>
      <c r="CX19">
        <v>16.763500000000001</v>
      </c>
      <c r="CY19">
        <v>280.64800000000002</v>
      </c>
      <c r="CZ19">
        <v>18.747</v>
      </c>
      <c r="DA19">
        <v>600.16800000000001</v>
      </c>
      <c r="DB19">
        <v>101.354</v>
      </c>
      <c r="DC19">
        <v>9.9917300000000001E-2</v>
      </c>
      <c r="DD19">
        <v>26.737500000000001</v>
      </c>
      <c r="DE19">
        <v>29.000399999999999</v>
      </c>
      <c r="DF19">
        <v>999.9</v>
      </c>
      <c r="DG19">
        <v>0</v>
      </c>
      <c r="DH19">
        <v>0</v>
      </c>
      <c r="DI19">
        <v>10004.4</v>
      </c>
      <c r="DJ19">
        <v>0</v>
      </c>
      <c r="DK19">
        <v>1473.34</v>
      </c>
      <c r="DL19">
        <v>-16.4024</v>
      </c>
      <c r="DM19">
        <v>307.8</v>
      </c>
      <c r="DN19">
        <v>322.86700000000002</v>
      </c>
      <c r="DO19">
        <v>5.1604599999999996</v>
      </c>
      <c r="DP19">
        <v>317.45400000000001</v>
      </c>
      <c r="DQ19">
        <v>16.763500000000001</v>
      </c>
      <c r="DR19">
        <v>2.2221000000000002</v>
      </c>
      <c r="DS19">
        <v>1.69906</v>
      </c>
      <c r="DT19">
        <v>19.122499999999999</v>
      </c>
      <c r="DU19">
        <v>14.8878</v>
      </c>
      <c r="DV19">
        <v>1500.14</v>
      </c>
      <c r="DW19">
        <v>0.97299599999999997</v>
      </c>
      <c r="DX19">
        <v>2.7003800000000001E-2</v>
      </c>
      <c r="DY19">
        <v>0</v>
      </c>
      <c r="DZ19">
        <v>710.13400000000001</v>
      </c>
      <c r="EA19">
        <v>4.9993100000000004</v>
      </c>
      <c r="EB19">
        <v>16244</v>
      </c>
      <c r="EC19">
        <v>13260.4</v>
      </c>
      <c r="ED19">
        <v>39.375</v>
      </c>
      <c r="EE19">
        <v>41.125</v>
      </c>
      <c r="EF19">
        <v>39.561999999999998</v>
      </c>
      <c r="EG19">
        <v>42</v>
      </c>
      <c r="EH19">
        <v>41.125</v>
      </c>
      <c r="EI19">
        <v>1454.77</v>
      </c>
      <c r="EJ19">
        <v>40.369999999999997</v>
      </c>
      <c r="EK19">
        <v>0</v>
      </c>
      <c r="EL19">
        <v>80.299999952316284</v>
      </c>
      <c r="EM19">
        <v>0</v>
      </c>
      <c r="EN19">
        <v>712.62473076923084</v>
      </c>
      <c r="EO19">
        <v>-20.531316265782461</v>
      </c>
      <c r="EP19">
        <v>40.868375547995122</v>
      </c>
      <c r="EQ19">
        <v>16228.92307692308</v>
      </c>
      <c r="ER19">
        <v>15</v>
      </c>
      <c r="ES19">
        <v>1658327037.5999999</v>
      </c>
      <c r="ET19" t="s">
        <v>431</v>
      </c>
      <c r="EU19">
        <v>1658327037.5999999</v>
      </c>
      <c r="EV19">
        <v>1658326788.5999999</v>
      </c>
      <c r="EW19">
        <v>2</v>
      </c>
      <c r="EX19">
        <v>-0.19700000000000001</v>
      </c>
      <c r="EY19">
        <v>1E-3</v>
      </c>
      <c r="EZ19">
        <v>20.486000000000001</v>
      </c>
      <c r="FA19">
        <v>2.8580000000000001</v>
      </c>
      <c r="FB19">
        <v>318</v>
      </c>
      <c r="FC19">
        <v>17</v>
      </c>
      <c r="FD19">
        <v>0.13</v>
      </c>
      <c r="FE19">
        <v>0.02</v>
      </c>
      <c r="FF19">
        <v>-16.208504878048782</v>
      </c>
      <c r="FG19">
        <v>-1.1866557491289169</v>
      </c>
      <c r="FH19">
        <v>0.1212369297983759</v>
      </c>
      <c r="FI19">
        <v>1</v>
      </c>
      <c r="FJ19">
        <v>301.57887096774192</v>
      </c>
      <c r="FK19">
        <v>-4.6819838709687529</v>
      </c>
      <c r="FL19">
        <v>0.35232936770964468</v>
      </c>
      <c r="FM19">
        <v>1</v>
      </c>
      <c r="FN19">
        <v>5.1595158536585366</v>
      </c>
      <c r="FO19">
        <v>-6.3535609756085798E-2</v>
      </c>
      <c r="FP19">
        <v>1.26088977440555E-2</v>
      </c>
      <c r="FQ19">
        <v>1</v>
      </c>
      <c r="FR19">
        <v>21.915103225806451</v>
      </c>
      <c r="FS19">
        <v>8.7938709677345753E-2</v>
      </c>
      <c r="FT19">
        <v>7.2294863901344137E-3</v>
      </c>
      <c r="FU19">
        <v>1</v>
      </c>
      <c r="FV19">
        <v>4</v>
      </c>
      <c r="FW19">
        <v>4</v>
      </c>
      <c r="FX19" t="s">
        <v>420</v>
      </c>
      <c r="FY19">
        <v>3.1786500000000002</v>
      </c>
      <c r="FZ19">
        <v>2.79691</v>
      </c>
      <c r="GA19">
        <v>7.6513800000000007E-2</v>
      </c>
      <c r="GB19">
        <v>8.5088800000000006E-2</v>
      </c>
      <c r="GC19">
        <v>0.102161</v>
      </c>
      <c r="GD19">
        <v>9.4562199999999999E-2</v>
      </c>
      <c r="GE19">
        <v>28806.799999999999</v>
      </c>
      <c r="GF19">
        <v>22735</v>
      </c>
      <c r="GG19">
        <v>29281.1</v>
      </c>
      <c r="GH19">
        <v>24296.799999999999</v>
      </c>
      <c r="GI19">
        <v>33164.699999999997</v>
      </c>
      <c r="GJ19">
        <v>32121.599999999999</v>
      </c>
      <c r="GK19">
        <v>40601.4</v>
      </c>
      <c r="GL19">
        <v>39635.800000000003</v>
      </c>
      <c r="GM19">
        <v>2.1823199999999998</v>
      </c>
      <c r="GN19">
        <v>1.91625</v>
      </c>
      <c r="GO19">
        <v>0.218477</v>
      </c>
      <c r="GP19">
        <v>0</v>
      </c>
      <c r="GQ19">
        <v>25.428599999999999</v>
      </c>
      <c r="GR19">
        <v>999.9</v>
      </c>
      <c r="GS19">
        <v>63.8</v>
      </c>
      <c r="GT19">
        <v>28.1</v>
      </c>
      <c r="GU19">
        <v>24.027000000000001</v>
      </c>
      <c r="GV19">
        <v>62.686300000000003</v>
      </c>
      <c r="GW19">
        <v>39.775599999999997</v>
      </c>
      <c r="GX19">
        <v>1</v>
      </c>
      <c r="GY19">
        <v>-3.91209E-2</v>
      </c>
      <c r="GZ19">
        <v>0.64772099999999999</v>
      </c>
      <c r="HA19">
        <v>20.260400000000001</v>
      </c>
      <c r="HB19">
        <v>5.2273199999999997</v>
      </c>
      <c r="HC19">
        <v>11.908099999999999</v>
      </c>
      <c r="HD19">
        <v>4.9642499999999998</v>
      </c>
      <c r="HE19">
        <v>3.2919999999999998</v>
      </c>
      <c r="HF19">
        <v>9999</v>
      </c>
      <c r="HG19">
        <v>9999</v>
      </c>
      <c r="HH19">
        <v>9999</v>
      </c>
      <c r="HI19">
        <v>999.9</v>
      </c>
      <c r="HJ19">
        <v>1.8768400000000001</v>
      </c>
      <c r="HK19">
        <v>1.8751500000000001</v>
      </c>
      <c r="HL19">
        <v>1.8738300000000001</v>
      </c>
      <c r="HM19">
        <v>1.8730100000000001</v>
      </c>
      <c r="HN19">
        <v>1.8745400000000001</v>
      </c>
      <c r="HO19">
        <v>1.86951</v>
      </c>
      <c r="HP19">
        <v>1.87371</v>
      </c>
      <c r="HQ19">
        <v>1.8788</v>
      </c>
      <c r="HR19">
        <v>0</v>
      </c>
      <c r="HS19">
        <v>0</v>
      </c>
      <c r="HT19">
        <v>0</v>
      </c>
      <c r="HU19">
        <v>0</v>
      </c>
      <c r="HV19" t="s">
        <v>421</v>
      </c>
      <c r="HW19" t="s">
        <v>422</v>
      </c>
      <c r="HX19" t="s">
        <v>423</v>
      </c>
      <c r="HY19" t="s">
        <v>424</v>
      </c>
      <c r="HZ19" t="s">
        <v>424</v>
      </c>
      <c r="IA19" t="s">
        <v>423</v>
      </c>
      <c r="IB19">
        <v>0</v>
      </c>
      <c r="IC19">
        <v>100</v>
      </c>
      <c r="ID19">
        <v>100</v>
      </c>
      <c r="IE19">
        <v>20.486000000000001</v>
      </c>
      <c r="IF19">
        <v>3.177</v>
      </c>
      <c r="IG19">
        <v>14.88226034229317</v>
      </c>
      <c r="IH19">
        <v>2.1949563240502699E-2</v>
      </c>
      <c r="II19">
        <v>-8.5320762313147472E-6</v>
      </c>
      <c r="IJ19">
        <v>1.511334492907517E-9</v>
      </c>
      <c r="IK19">
        <v>1.438799702129677</v>
      </c>
      <c r="IL19">
        <v>0.144363966560806</v>
      </c>
      <c r="IM19">
        <v>-4.7264291885636238E-3</v>
      </c>
      <c r="IN19">
        <v>1.0517340238053529E-4</v>
      </c>
      <c r="IO19">
        <v>-11</v>
      </c>
      <c r="IP19">
        <v>2000</v>
      </c>
      <c r="IQ19">
        <v>0</v>
      </c>
      <c r="IR19">
        <v>19</v>
      </c>
      <c r="IS19">
        <v>3.8</v>
      </c>
      <c r="IT19">
        <v>3.9</v>
      </c>
      <c r="IU19">
        <v>0.83862300000000001</v>
      </c>
      <c r="IV19">
        <v>2.4060100000000002</v>
      </c>
      <c r="IW19">
        <v>1.42578</v>
      </c>
      <c r="IX19">
        <v>2.2863799999999999</v>
      </c>
      <c r="IY19">
        <v>1.5478499999999999</v>
      </c>
      <c r="IZ19">
        <v>2.2534200000000002</v>
      </c>
      <c r="JA19">
        <v>32.244599999999998</v>
      </c>
      <c r="JB19">
        <v>15.8132</v>
      </c>
      <c r="JC19">
        <v>18</v>
      </c>
      <c r="JD19">
        <v>631.73800000000006</v>
      </c>
      <c r="JE19">
        <v>443.47</v>
      </c>
      <c r="JF19">
        <v>24.523800000000001</v>
      </c>
      <c r="JG19">
        <v>26.7014</v>
      </c>
      <c r="JH19">
        <v>30.000699999999998</v>
      </c>
      <c r="JI19">
        <v>26.540500000000002</v>
      </c>
      <c r="JJ19">
        <v>26.473099999999999</v>
      </c>
      <c r="JK19">
        <v>16.802600000000002</v>
      </c>
      <c r="JL19">
        <v>31.651800000000001</v>
      </c>
      <c r="JM19">
        <v>64.5578</v>
      </c>
      <c r="JN19">
        <v>24.52</v>
      </c>
      <c r="JO19">
        <v>317.27</v>
      </c>
      <c r="JP19">
        <v>16.831</v>
      </c>
      <c r="JQ19">
        <v>95.694500000000005</v>
      </c>
      <c r="JR19">
        <v>100.846</v>
      </c>
    </row>
    <row r="20" spans="1:278" x14ac:dyDescent="0.2">
      <c r="A20">
        <v>4</v>
      </c>
      <c r="B20">
        <v>1658327117</v>
      </c>
      <c r="C20">
        <v>357.40000009536737</v>
      </c>
      <c r="D20" t="s">
        <v>432</v>
      </c>
      <c r="E20" t="s">
        <v>433</v>
      </c>
      <c r="F20" t="s">
        <v>408</v>
      </c>
      <c r="G20" t="s">
        <v>409</v>
      </c>
      <c r="H20" t="s">
        <v>410</v>
      </c>
      <c r="I20" t="s">
        <v>411</v>
      </c>
      <c r="J20" t="s">
        <v>412</v>
      </c>
      <c r="L20" t="s">
        <v>413</v>
      </c>
      <c r="M20" t="s">
        <v>414</v>
      </c>
      <c r="N20" t="s">
        <v>415</v>
      </c>
      <c r="O20">
        <v>1658327117</v>
      </c>
      <c r="P20">
        <f t="shared" si="0"/>
        <v>5.2077843147821743E-3</v>
      </c>
      <c r="Q20">
        <f t="shared" si="1"/>
        <v>5.2077843147821747</v>
      </c>
      <c r="R20">
        <f t="shared" si="2"/>
        <v>8.5950274638660442</v>
      </c>
      <c r="S20">
        <f t="shared" si="3"/>
        <v>200.99600000000001</v>
      </c>
      <c r="T20">
        <f t="shared" si="4"/>
        <v>163.26929209583827</v>
      </c>
      <c r="U20">
        <f t="shared" si="5"/>
        <v>16.563631886281669</v>
      </c>
      <c r="V20">
        <f t="shared" si="6"/>
        <v>20.390997669426</v>
      </c>
      <c r="W20">
        <f t="shared" si="7"/>
        <v>0.43282738723411868</v>
      </c>
      <c r="X20">
        <f t="shared" si="8"/>
        <v>2.951692181180475</v>
      </c>
      <c r="Y20">
        <f t="shared" si="9"/>
        <v>0.40040774201634971</v>
      </c>
      <c r="Z20">
        <f t="shared" si="10"/>
        <v>0.25296495589829615</v>
      </c>
      <c r="AA20">
        <f t="shared" si="11"/>
        <v>241.75236707541686</v>
      </c>
      <c r="AB20">
        <f t="shared" si="12"/>
        <v>26.734509254245641</v>
      </c>
      <c r="AC20">
        <f t="shared" si="13"/>
        <v>26.734509254245641</v>
      </c>
      <c r="AD20">
        <f t="shared" si="14"/>
        <v>3.5237284843212433</v>
      </c>
      <c r="AE20">
        <f t="shared" si="15"/>
        <v>63.884295874851539</v>
      </c>
      <c r="AF20">
        <f t="shared" si="16"/>
        <v>2.2417456795213497</v>
      </c>
      <c r="AG20">
        <f t="shared" si="17"/>
        <v>3.509071593921766</v>
      </c>
      <c r="AH20">
        <f t="shared" si="18"/>
        <v>1.2819828047998936</v>
      </c>
      <c r="AI20">
        <f t="shared" si="19"/>
        <v>-229.6632882818939</v>
      </c>
      <c r="AJ20">
        <f t="shared" si="20"/>
        <v>-11.267991967306557</v>
      </c>
      <c r="AK20">
        <f t="shared" si="21"/>
        <v>-0.82137790103795927</v>
      </c>
      <c r="AL20">
        <f t="shared" si="22"/>
        <v>-2.9107482154699937E-4</v>
      </c>
      <c r="AM20">
        <v>0</v>
      </c>
      <c r="AN20">
        <v>0</v>
      </c>
      <c r="AO20">
        <f t="shared" si="23"/>
        <v>1</v>
      </c>
      <c r="AP20">
        <f t="shared" si="24"/>
        <v>0</v>
      </c>
      <c r="AQ20">
        <f t="shared" si="25"/>
        <v>53609.367084474572</v>
      </c>
      <c r="AR20" t="s">
        <v>416</v>
      </c>
      <c r="AS20">
        <v>0</v>
      </c>
      <c r="AT20">
        <v>0</v>
      </c>
      <c r="AU20">
        <v>0</v>
      </c>
      <c r="AV20" t="e">
        <f t="shared" si="26"/>
        <v>#DIV/0!</v>
      </c>
      <c r="AW20">
        <v>-1</v>
      </c>
      <c r="AX20" t="s">
        <v>434</v>
      </c>
      <c r="AY20">
        <v>10439.700000000001</v>
      </c>
      <c r="AZ20">
        <v>700.89180769230779</v>
      </c>
      <c r="BA20">
        <v>832.36</v>
      </c>
      <c r="BB20">
        <f t="shared" si="27"/>
        <v>0.15794631206171872</v>
      </c>
      <c r="BC20">
        <v>0.5</v>
      </c>
      <c r="BD20">
        <f t="shared" si="28"/>
        <v>1261.2870005572106</v>
      </c>
      <c r="BE20">
        <f t="shared" si="29"/>
        <v>8.5950274638660442</v>
      </c>
      <c r="BF20">
        <f t="shared" si="30"/>
        <v>99.607815094699191</v>
      </c>
      <c r="BG20">
        <f t="shared" si="31"/>
        <v>7.6073308133891484E-3</v>
      </c>
      <c r="BH20">
        <f t="shared" si="32"/>
        <v>-1</v>
      </c>
      <c r="BI20" t="e">
        <f t="shared" si="33"/>
        <v>#DIV/0!</v>
      </c>
      <c r="BJ20" t="s">
        <v>416</v>
      </c>
      <c r="BK20">
        <v>0</v>
      </c>
      <c r="BL20" t="e">
        <f t="shared" si="34"/>
        <v>#DIV/0!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>
        <f t="shared" si="38"/>
        <v>0.15794631206171875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s">
        <v>416</v>
      </c>
      <c r="BU20" t="s">
        <v>416</v>
      </c>
      <c r="BV20" t="s">
        <v>416</v>
      </c>
      <c r="BW20" t="s">
        <v>416</v>
      </c>
      <c r="BX20" t="s">
        <v>416</v>
      </c>
      <c r="BY20" t="s">
        <v>416</v>
      </c>
      <c r="BZ20" t="s">
        <v>416</v>
      </c>
      <c r="CA20" t="s">
        <v>416</v>
      </c>
      <c r="CB20" t="s">
        <v>416</v>
      </c>
      <c r="CC20" t="s">
        <v>416</v>
      </c>
      <c r="CD20" t="s">
        <v>416</v>
      </c>
      <c r="CE20" t="s">
        <v>416</v>
      </c>
      <c r="CF20" t="s">
        <v>416</v>
      </c>
      <c r="CG20" t="s">
        <v>416</v>
      </c>
      <c r="CH20" t="s">
        <v>416</v>
      </c>
      <c r="CI20" t="s">
        <v>416</v>
      </c>
      <c r="CJ20" t="s">
        <v>416</v>
      </c>
      <c r="CK20" t="s">
        <v>416</v>
      </c>
      <c r="CL20">
        <f t="shared" si="42"/>
        <v>1500.09</v>
      </c>
      <c r="CM20">
        <f t="shared" si="43"/>
        <v>1261.2870005572106</v>
      </c>
      <c r="CN20">
        <f t="shared" si="44"/>
        <v>0.84080755191835865</v>
      </c>
      <c r="CO20">
        <f t="shared" si="45"/>
        <v>0.16115857520243243</v>
      </c>
      <c r="CP20">
        <v>6</v>
      </c>
      <c r="CQ20">
        <v>0.5</v>
      </c>
      <c r="CR20" t="s">
        <v>418</v>
      </c>
      <c r="CS20">
        <v>2</v>
      </c>
      <c r="CT20">
        <v>1658327117</v>
      </c>
      <c r="CU20">
        <v>200.99600000000001</v>
      </c>
      <c r="CV20">
        <v>210.637</v>
      </c>
      <c r="CW20">
        <v>22.097100000000001</v>
      </c>
      <c r="CX20">
        <v>17.004799999999999</v>
      </c>
      <c r="CY20">
        <v>182.65199999999999</v>
      </c>
      <c r="CZ20">
        <v>18.907499999999999</v>
      </c>
      <c r="DA20">
        <v>600.048</v>
      </c>
      <c r="DB20">
        <v>101.35</v>
      </c>
      <c r="DC20">
        <v>9.9768499999999996E-2</v>
      </c>
      <c r="DD20">
        <v>26.663699999999999</v>
      </c>
      <c r="DE20">
        <v>28.9819</v>
      </c>
      <c r="DF20">
        <v>999.9</v>
      </c>
      <c r="DG20">
        <v>0</v>
      </c>
      <c r="DH20">
        <v>0</v>
      </c>
      <c r="DI20">
        <v>9991.8799999999992</v>
      </c>
      <c r="DJ20">
        <v>0</v>
      </c>
      <c r="DK20">
        <v>1479.87</v>
      </c>
      <c r="DL20">
        <v>-9.5667899999999992</v>
      </c>
      <c r="DM20">
        <v>205.614</v>
      </c>
      <c r="DN20">
        <v>214.28100000000001</v>
      </c>
      <c r="DO20">
        <v>5.0923400000000001</v>
      </c>
      <c r="DP20">
        <v>210.637</v>
      </c>
      <c r="DQ20">
        <v>17.004799999999999</v>
      </c>
      <c r="DR20">
        <v>2.2395499999999999</v>
      </c>
      <c r="DS20">
        <v>1.7234400000000001</v>
      </c>
      <c r="DT20">
        <v>19.248100000000001</v>
      </c>
      <c r="DU20">
        <v>15.1092</v>
      </c>
      <c r="DV20">
        <v>1500.09</v>
      </c>
      <c r="DW20">
        <v>0.97299100000000005</v>
      </c>
      <c r="DX20">
        <v>2.7008899999999999E-2</v>
      </c>
      <c r="DY20">
        <v>0</v>
      </c>
      <c r="DZ20">
        <v>701.03399999999999</v>
      </c>
      <c r="EA20">
        <v>4.9993100000000004</v>
      </c>
      <c r="EB20">
        <v>16057.5</v>
      </c>
      <c r="EC20">
        <v>13260</v>
      </c>
      <c r="ED20">
        <v>38.311999999999998</v>
      </c>
      <c r="EE20">
        <v>39.436999999999998</v>
      </c>
      <c r="EF20">
        <v>38.625</v>
      </c>
      <c r="EG20">
        <v>39.311999999999998</v>
      </c>
      <c r="EH20">
        <v>39.686999999999998</v>
      </c>
      <c r="EI20">
        <v>1454.71</v>
      </c>
      <c r="EJ20">
        <v>40.380000000000003</v>
      </c>
      <c r="EK20">
        <v>0</v>
      </c>
      <c r="EL20">
        <v>96.900000095367432</v>
      </c>
      <c r="EM20">
        <v>0</v>
      </c>
      <c r="EN20">
        <v>700.89180769230779</v>
      </c>
      <c r="EO20">
        <v>-1.466017090938146</v>
      </c>
      <c r="EP20">
        <v>20.341880103836491</v>
      </c>
      <c r="EQ20">
        <v>16043.45384615385</v>
      </c>
      <c r="ER20">
        <v>15</v>
      </c>
      <c r="ES20">
        <v>1658327135</v>
      </c>
      <c r="ET20" t="s">
        <v>435</v>
      </c>
      <c r="EU20">
        <v>1658327135</v>
      </c>
      <c r="EV20">
        <v>1658326788.5999999</v>
      </c>
      <c r="EW20">
        <v>3</v>
      </c>
      <c r="EX20">
        <v>-0.25600000000000001</v>
      </c>
      <c r="EY20">
        <v>1E-3</v>
      </c>
      <c r="EZ20">
        <v>18.344000000000001</v>
      </c>
      <c r="FA20">
        <v>2.8580000000000001</v>
      </c>
      <c r="FB20">
        <v>211</v>
      </c>
      <c r="FC20">
        <v>17</v>
      </c>
      <c r="FD20">
        <v>0.13</v>
      </c>
      <c r="FE20">
        <v>0.02</v>
      </c>
      <c r="FF20">
        <v>-9.4050746341463416</v>
      </c>
      <c r="FG20">
        <v>-1.0506539872721621</v>
      </c>
      <c r="FH20">
        <v>0.1065507542887439</v>
      </c>
      <c r="FI20">
        <v>1</v>
      </c>
      <c r="FJ20">
        <v>201.6170967741935</v>
      </c>
      <c r="FK20">
        <v>-4.8905045895862953</v>
      </c>
      <c r="FL20">
        <v>0.36385555046267581</v>
      </c>
      <c r="FM20">
        <v>1</v>
      </c>
      <c r="FN20">
        <v>5.0871175609756101</v>
      </c>
      <c r="FO20">
        <v>-4.2048247029831086E-3</v>
      </c>
      <c r="FP20">
        <v>7.1249197789194771E-3</v>
      </c>
      <c r="FQ20">
        <v>1</v>
      </c>
      <c r="FR20">
        <v>22.111729032258062</v>
      </c>
      <c r="FS20">
        <v>-0.11189848018305221</v>
      </c>
      <c r="FT20">
        <v>8.4890895270907478E-3</v>
      </c>
      <c r="FU20">
        <v>1</v>
      </c>
      <c r="FV20">
        <v>4</v>
      </c>
      <c r="FW20">
        <v>4</v>
      </c>
      <c r="FX20" t="s">
        <v>420</v>
      </c>
      <c r="FY20">
        <v>3.1781899999999998</v>
      </c>
      <c r="FZ20">
        <v>2.7966500000000001</v>
      </c>
      <c r="GA20">
        <v>5.2626399999999997E-2</v>
      </c>
      <c r="GB20">
        <v>6.0106699999999999E-2</v>
      </c>
      <c r="GC20">
        <v>0.102739</v>
      </c>
      <c r="GD20">
        <v>9.5487500000000003E-2</v>
      </c>
      <c r="GE20">
        <v>29539.1</v>
      </c>
      <c r="GF20">
        <v>23348.400000000001</v>
      </c>
      <c r="GG20">
        <v>29269.3</v>
      </c>
      <c r="GH20">
        <v>24289.9</v>
      </c>
      <c r="GI20">
        <v>33129.1</v>
      </c>
      <c r="GJ20">
        <v>32078.7</v>
      </c>
      <c r="GK20">
        <v>40585.199999999997</v>
      </c>
      <c r="GL20">
        <v>39624.9</v>
      </c>
      <c r="GM20">
        <v>2.1797</v>
      </c>
      <c r="GN20">
        <v>1.9124300000000001</v>
      </c>
      <c r="GO20">
        <v>0.20116600000000001</v>
      </c>
      <c r="GP20">
        <v>0</v>
      </c>
      <c r="GQ20">
        <v>25.6938</v>
      </c>
      <c r="GR20">
        <v>999.9</v>
      </c>
      <c r="GS20">
        <v>63.2</v>
      </c>
      <c r="GT20">
        <v>28.2</v>
      </c>
      <c r="GU20">
        <v>23.940899999999999</v>
      </c>
      <c r="GV20">
        <v>63.086300000000001</v>
      </c>
      <c r="GW20">
        <v>39.603400000000001</v>
      </c>
      <c r="GX20">
        <v>1</v>
      </c>
      <c r="GY20">
        <v>-2.19741E-2</v>
      </c>
      <c r="GZ20">
        <v>1.35562</v>
      </c>
      <c r="HA20">
        <v>20.255600000000001</v>
      </c>
      <c r="HB20">
        <v>5.2231300000000003</v>
      </c>
      <c r="HC20">
        <v>11.908099999999999</v>
      </c>
      <c r="HD20">
        <v>4.9637500000000001</v>
      </c>
      <c r="HE20">
        <v>3.2913999999999999</v>
      </c>
      <c r="HF20">
        <v>9999</v>
      </c>
      <c r="HG20">
        <v>9999</v>
      </c>
      <c r="HH20">
        <v>9999</v>
      </c>
      <c r="HI20">
        <v>999.9</v>
      </c>
      <c r="HJ20">
        <v>1.8768800000000001</v>
      </c>
      <c r="HK20">
        <v>1.8751500000000001</v>
      </c>
      <c r="HL20">
        <v>1.87391</v>
      </c>
      <c r="HM20">
        <v>1.8730199999999999</v>
      </c>
      <c r="HN20">
        <v>1.8745400000000001</v>
      </c>
      <c r="HO20">
        <v>1.86951</v>
      </c>
      <c r="HP20">
        <v>1.87375</v>
      </c>
      <c r="HQ20">
        <v>1.8788100000000001</v>
      </c>
      <c r="HR20">
        <v>0</v>
      </c>
      <c r="HS20">
        <v>0</v>
      </c>
      <c r="HT20">
        <v>0</v>
      </c>
      <c r="HU20">
        <v>0</v>
      </c>
      <c r="HV20" t="s">
        <v>421</v>
      </c>
      <c r="HW20" t="s">
        <v>422</v>
      </c>
      <c r="HX20" t="s">
        <v>423</v>
      </c>
      <c r="HY20" t="s">
        <v>424</v>
      </c>
      <c r="HZ20" t="s">
        <v>424</v>
      </c>
      <c r="IA20" t="s">
        <v>423</v>
      </c>
      <c r="IB20">
        <v>0</v>
      </c>
      <c r="IC20">
        <v>100</v>
      </c>
      <c r="ID20">
        <v>100</v>
      </c>
      <c r="IE20">
        <v>18.344000000000001</v>
      </c>
      <c r="IF20">
        <v>3.1896</v>
      </c>
      <c r="IG20">
        <v>14.684752682666049</v>
      </c>
      <c r="IH20">
        <v>2.1949563240502699E-2</v>
      </c>
      <c r="II20">
        <v>-8.5320762313147472E-6</v>
      </c>
      <c r="IJ20">
        <v>1.511334492907517E-9</v>
      </c>
      <c r="IK20">
        <v>1.438799702129677</v>
      </c>
      <c r="IL20">
        <v>0.144363966560806</v>
      </c>
      <c r="IM20">
        <v>-4.7264291885636238E-3</v>
      </c>
      <c r="IN20">
        <v>1.0517340238053529E-4</v>
      </c>
      <c r="IO20">
        <v>-11</v>
      </c>
      <c r="IP20">
        <v>2000</v>
      </c>
      <c r="IQ20">
        <v>0</v>
      </c>
      <c r="IR20">
        <v>19</v>
      </c>
      <c r="IS20">
        <v>1.3</v>
      </c>
      <c r="IT20">
        <v>5.5</v>
      </c>
      <c r="IU20">
        <v>0.60790999999999995</v>
      </c>
      <c r="IV20">
        <v>2.4011200000000001</v>
      </c>
      <c r="IW20">
        <v>1.42578</v>
      </c>
      <c r="IX20">
        <v>2.2875999999999999</v>
      </c>
      <c r="IY20">
        <v>1.5478499999999999</v>
      </c>
      <c r="IZ20">
        <v>2.3596200000000001</v>
      </c>
      <c r="JA20">
        <v>32.421199999999999</v>
      </c>
      <c r="JB20">
        <v>15.7957</v>
      </c>
      <c r="JC20">
        <v>18</v>
      </c>
      <c r="JD20">
        <v>631.65899999999999</v>
      </c>
      <c r="JE20">
        <v>442.59</v>
      </c>
      <c r="JF20">
        <v>23.580100000000002</v>
      </c>
      <c r="JG20">
        <v>26.878900000000002</v>
      </c>
      <c r="JH20">
        <v>30.000699999999998</v>
      </c>
      <c r="JI20">
        <v>26.712499999999999</v>
      </c>
      <c r="JJ20">
        <v>26.6463</v>
      </c>
      <c r="JK20">
        <v>12.191599999999999</v>
      </c>
      <c r="JL20">
        <v>30.389299999999999</v>
      </c>
      <c r="JM20">
        <v>62.627099999999999</v>
      </c>
      <c r="JN20">
        <v>24.057200000000002</v>
      </c>
      <c r="JO20">
        <v>210.369</v>
      </c>
      <c r="JP20">
        <v>16.920000000000002</v>
      </c>
      <c r="JQ20">
        <v>95.656199999999998</v>
      </c>
      <c r="JR20">
        <v>100.818</v>
      </c>
    </row>
    <row r="21" spans="1:278" x14ac:dyDescent="0.2">
      <c r="A21">
        <v>5</v>
      </c>
      <c r="B21">
        <v>1658327213</v>
      </c>
      <c r="C21">
        <v>453.40000009536737</v>
      </c>
      <c r="D21" t="s">
        <v>436</v>
      </c>
      <c r="E21" t="s">
        <v>437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L21" t="s">
        <v>413</v>
      </c>
      <c r="M21" t="s">
        <v>414</v>
      </c>
      <c r="N21" t="s">
        <v>415</v>
      </c>
      <c r="O21">
        <v>1658327213</v>
      </c>
      <c r="P21">
        <f t="shared" si="0"/>
        <v>5.3812348367521228E-3</v>
      </c>
      <c r="Q21">
        <f t="shared" si="1"/>
        <v>5.3812348367521228</v>
      </c>
      <c r="R21">
        <f t="shared" si="2"/>
        <v>2.4194158677362227</v>
      </c>
      <c r="S21">
        <f t="shared" si="3"/>
        <v>101.3626</v>
      </c>
      <c r="T21">
        <f t="shared" si="4"/>
        <v>90.026052882600922</v>
      </c>
      <c r="U21">
        <f t="shared" si="5"/>
        <v>9.1326398193042504</v>
      </c>
      <c r="V21">
        <f t="shared" si="6"/>
        <v>10.282669153065999</v>
      </c>
      <c r="W21">
        <f t="shared" si="7"/>
        <v>0.44361799219202253</v>
      </c>
      <c r="X21">
        <f t="shared" si="8"/>
        <v>2.9493837939025749</v>
      </c>
      <c r="Y21">
        <f t="shared" si="9"/>
        <v>0.40960529619625913</v>
      </c>
      <c r="Z21">
        <f t="shared" si="10"/>
        <v>0.25884155735198011</v>
      </c>
      <c r="AA21">
        <f t="shared" si="11"/>
        <v>241.72088507502042</v>
      </c>
      <c r="AB21">
        <f t="shared" si="12"/>
        <v>26.544542835409093</v>
      </c>
      <c r="AC21">
        <f t="shared" si="13"/>
        <v>26.544542835409093</v>
      </c>
      <c r="AD21">
        <f t="shared" si="14"/>
        <v>3.4845272424662377</v>
      </c>
      <c r="AE21">
        <f t="shared" si="15"/>
        <v>62.91802002894665</v>
      </c>
      <c r="AF21">
        <f t="shared" si="16"/>
        <v>2.1890587789490001</v>
      </c>
      <c r="AG21">
        <f t="shared" si="17"/>
        <v>3.4792238820323358</v>
      </c>
      <c r="AH21">
        <f t="shared" si="18"/>
        <v>1.2954684635172375</v>
      </c>
      <c r="AI21">
        <f t="shared" si="19"/>
        <v>-237.31245630076862</v>
      </c>
      <c r="AJ21">
        <f t="shared" si="20"/>
        <v>-4.1091963582648603</v>
      </c>
      <c r="AK21">
        <f t="shared" si="21"/>
        <v>-0.29927114541624267</v>
      </c>
      <c r="AL21">
        <f t="shared" si="22"/>
        <v>-3.8729429299166895E-5</v>
      </c>
      <c r="AM21">
        <v>0</v>
      </c>
      <c r="AN21">
        <v>0</v>
      </c>
      <c r="AO21">
        <f t="shared" si="23"/>
        <v>1</v>
      </c>
      <c r="AP21">
        <f t="shared" si="24"/>
        <v>0</v>
      </c>
      <c r="AQ21">
        <f t="shared" si="25"/>
        <v>53567.767470791441</v>
      </c>
      <c r="AR21" t="s">
        <v>416</v>
      </c>
      <c r="AS21">
        <v>0</v>
      </c>
      <c r="AT21">
        <v>0</v>
      </c>
      <c r="AU21">
        <v>0</v>
      </c>
      <c r="AV21" t="e">
        <f t="shared" si="26"/>
        <v>#DIV/0!</v>
      </c>
      <c r="AW21">
        <v>-1</v>
      </c>
      <c r="AX21" t="s">
        <v>438</v>
      </c>
      <c r="AY21">
        <v>10442.700000000001</v>
      </c>
      <c r="AZ21">
        <v>714.47791999999981</v>
      </c>
      <c r="BA21">
        <v>816.28</v>
      </c>
      <c r="BB21">
        <f t="shared" si="27"/>
        <v>0.12471465673543414</v>
      </c>
      <c r="BC21">
        <v>0.5</v>
      </c>
      <c r="BD21">
        <f t="shared" si="28"/>
        <v>1261.1268005570055</v>
      </c>
      <c r="BE21">
        <f t="shared" si="29"/>
        <v>2.4194158677362227</v>
      </c>
      <c r="BF21">
        <f t="shared" si="30"/>
        <v>78.64049801566162</v>
      </c>
      <c r="BG21">
        <f t="shared" si="31"/>
        <v>2.7113973521345827E-3</v>
      </c>
      <c r="BH21">
        <f t="shared" si="32"/>
        <v>-1</v>
      </c>
      <c r="BI21" t="e">
        <f t="shared" si="33"/>
        <v>#DIV/0!</v>
      </c>
      <c r="BJ21" t="s">
        <v>416</v>
      </c>
      <c r="BK21">
        <v>0</v>
      </c>
      <c r="BL21" t="e">
        <f t="shared" si="34"/>
        <v>#DIV/0!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>
        <f t="shared" si="38"/>
        <v>0.12471465673543412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s">
        <v>416</v>
      </c>
      <c r="BU21" t="s">
        <v>416</v>
      </c>
      <c r="BV21" t="s">
        <v>416</v>
      </c>
      <c r="BW21" t="s">
        <v>416</v>
      </c>
      <c r="BX21" t="s">
        <v>416</v>
      </c>
      <c r="BY21" t="s">
        <v>416</v>
      </c>
      <c r="BZ21" t="s">
        <v>416</v>
      </c>
      <c r="CA21" t="s">
        <v>416</v>
      </c>
      <c r="CB21" t="s">
        <v>416</v>
      </c>
      <c r="CC21" t="s">
        <v>416</v>
      </c>
      <c r="CD21" t="s">
        <v>416</v>
      </c>
      <c r="CE21" t="s">
        <v>416</v>
      </c>
      <c r="CF21" t="s">
        <v>416</v>
      </c>
      <c r="CG21" t="s">
        <v>416</v>
      </c>
      <c r="CH21" t="s">
        <v>416</v>
      </c>
      <c r="CI21" t="s">
        <v>416</v>
      </c>
      <c r="CJ21" t="s">
        <v>416</v>
      </c>
      <c r="CK21" t="s">
        <v>416</v>
      </c>
      <c r="CL21">
        <f t="shared" si="42"/>
        <v>1499.9</v>
      </c>
      <c r="CM21">
        <f t="shared" si="43"/>
        <v>1261.1268005570055</v>
      </c>
      <c r="CN21">
        <f t="shared" si="44"/>
        <v>0.84080725418828284</v>
      </c>
      <c r="CO21">
        <f t="shared" si="45"/>
        <v>0.16115800058338584</v>
      </c>
      <c r="CP21">
        <v>6</v>
      </c>
      <c r="CQ21">
        <v>0.5</v>
      </c>
      <c r="CR21" t="s">
        <v>418</v>
      </c>
      <c r="CS21">
        <v>2</v>
      </c>
      <c r="CT21">
        <v>1658327213</v>
      </c>
      <c r="CU21">
        <v>101.3626</v>
      </c>
      <c r="CV21">
        <v>104.32599999999999</v>
      </c>
      <c r="CW21">
        <v>21.578900000000001</v>
      </c>
      <c r="CX21">
        <v>16.316400000000002</v>
      </c>
      <c r="CY21">
        <v>84.818600000000004</v>
      </c>
      <c r="CZ21">
        <v>18.4267</v>
      </c>
      <c r="DA21">
        <v>600.298</v>
      </c>
      <c r="DB21">
        <v>101.34399999999999</v>
      </c>
      <c r="DC21">
        <v>0.10041</v>
      </c>
      <c r="DD21">
        <v>26.518699999999999</v>
      </c>
      <c r="DE21">
        <v>28.889199999999999</v>
      </c>
      <c r="DF21">
        <v>999.9</v>
      </c>
      <c r="DG21">
        <v>0</v>
      </c>
      <c r="DH21">
        <v>0</v>
      </c>
      <c r="DI21">
        <v>9979.3799999999992</v>
      </c>
      <c r="DJ21">
        <v>0</v>
      </c>
      <c r="DK21">
        <v>1508.02</v>
      </c>
      <c r="DL21">
        <v>-3.27746</v>
      </c>
      <c r="DM21">
        <v>103.277</v>
      </c>
      <c r="DN21">
        <v>106.057</v>
      </c>
      <c r="DO21">
        <v>5.2625400000000004</v>
      </c>
      <c r="DP21">
        <v>104.32599999999999</v>
      </c>
      <c r="DQ21">
        <v>16.316400000000002</v>
      </c>
      <c r="DR21">
        <v>2.1869000000000001</v>
      </c>
      <c r="DS21">
        <v>1.65357</v>
      </c>
      <c r="DT21">
        <v>18.866599999999998</v>
      </c>
      <c r="DU21">
        <v>14.4673</v>
      </c>
      <c r="DV21">
        <v>1499.9</v>
      </c>
      <c r="DW21">
        <v>0.973001</v>
      </c>
      <c r="DX21">
        <v>2.69987E-2</v>
      </c>
      <c r="DY21">
        <v>0</v>
      </c>
      <c r="DZ21">
        <v>714.87300000000005</v>
      </c>
      <c r="EA21">
        <v>4.9993100000000004</v>
      </c>
      <c r="EB21">
        <v>16236.2</v>
      </c>
      <c r="EC21">
        <v>13258.4</v>
      </c>
      <c r="ED21">
        <v>37.5</v>
      </c>
      <c r="EE21">
        <v>38.811999999999998</v>
      </c>
      <c r="EF21">
        <v>37.936999999999998</v>
      </c>
      <c r="EG21">
        <v>38.186999999999998</v>
      </c>
      <c r="EH21">
        <v>38.936999999999998</v>
      </c>
      <c r="EI21">
        <v>1454.54</v>
      </c>
      <c r="EJ21">
        <v>40.36</v>
      </c>
      <c r="EK21">
        <v>0</v>
      </c>
      <c r="EL21">
        <v>95.600000143051147</v>
      </c>
      <c r="EM21">
        <v>0</v>
      </c>
      <c r="EN21">
        <v>714.47791999999981</v>
      </c>
      <c r="EO21">
        <v>3.1003846143459479</v>
      </c>
      <c r="EP21">
        <v>90.315384345221432</v>
      </c>
      <c r="EQ21">
        <v>16225.548000000001</v>
      </c>
      <c r="ER21">
        <v>15</v>
      </c>
      <c r="ES21">
        <v>1658327230</v>
      </c>
      <c r="ET21" t="s">
        <v>439</v>
      </c>
      <c r="EU21">
        <v>1658327230</v>
      </c>
      <c r="EV21">
        <v>1658326788.5999999</v>
      </c>
      <c r="EW21">
        <v>4</v>
      </c>
      <c r="EX21">
        <v>0.255</v>
      </c>
      <c r="EY21">
        <v>1E-3</v>
      </c>
      <c r="EZ21">
        <v>16.544</v>
      </c>
      <c r="FA21">
        <v>2.8580000000000001</v>
      </c>
      <c r="FB21">
        <v>104</v>
      </c>
      <c r="FC21">
        <v>17</v>
      </c>
      <c r="FD21">
        <v>0.19</v>
      </c>
      <c r="FE21">
        <v>0.02</v>
      </c>
      <c r="FF21">
        <v>-3.1316312195121951</v>
      </c>
      <c r="FG21">
        <v>-0.82461972125435434</v>
      </c>
      <c r="FH21">
        <v>8.4472288144494159E-2</v>
      </c>
      <c r="FI21">
        <v>1</v>
      </c>
      <c r="FJ21">
        <v>101.6398709677419</v>
      </c>
      <c r="FK21">
        <v>-4.8954193548388911</v>
      </c>
      <c r="FL21">
        <v>0.36610290655686678</v>
      </c>
      <c r="FM21">
        <v>1</v>
      </c>
      <c r="FN21">
        <v>5.2806358536585369</v>
      </c>
      <c r="FO21">
        <v>-7.9974773519170719E-2</v>
      </c>
      <c r="FP21">
        <v>9.2161602436763579E-3</v>
      </c>
      <c r="FQ21">
        <v>1</v>
      </c>
      <c r="FR21">
        <v>21.608703225806451</v>
      </c>
      <c r="FS21">
        <v>-0.211325806451656</v>
      </c>
      <c r="FT21">
        <v>1.5791493910227671E-2</v>
      </c>
      <c r="FU21">
        <v>1</v>
      </c>
      <c r="FV21">
        <v>4</v>
      </c>
      <c r="FW21">
        <v>4</v>
      </c>
      <c r="FX21" t="s">
        <v>420</v>
      </c>
      <c r="FY21">
        <v>3.1785700000000001</v>
      </c>
      <c r="FZ21">
        <v>2.7971900000000001</v>
      </c>
      <c r="GA21">
        <v>2.53829E-2</v>
      </c>
      <c r="GB21">
        <v>3.1239800000000002E-2</v>
      </c>
      <c r="GC21">
        <v>0.10082199999999999</v>
      </c>
      <c r="GD21">
        <v>9.2672299999999999E-2</v>
      </c>
      <c r="GE21">
        <v>30381.4</v>
      </c>
      <c r="GF21">
        <v>24060.2</v>
      </c>
      <c r="GG21">
        <v>29263.1</v>
      </c>
      <c r="GH21">
        <v>24285</v>
      </c>
      <c r="GI21">
        <v>33193.699999999997</v>
      </c>
      <c r="GJ21">
        <v>32173.1</v>
      </c>
      <c r="GK21">
        <v>40576.9</v>
      </c>
      <c r="GL21">
        <v>39617.699999999997</v>
      </c>
      <c r="GM21">
        <v>2.1785199999999998</v>
      </c>
      <c r="GN21">
        <v>1.9069199999999999</v>
      </c>
      <c r="GO21">
        <v>0.19803599999999999</v>
      </c>
      <c r="GP21">
        <v>0</v>
      </c>
      <c r="GQ21">
        <v>25.651900000000001</v>
      </c>
      <c r="GR21">
        <v>999.9</v>
      </c>
      <c r="GS21">
        <v>62.4</v>
      </c>
      <c r="GT21">
        <v>28.4</v>
      </c>
      <c r="GU21">
        <v>23.915299999999998</v>
      </c>
      <c r="GV21">
        <v>62.516300000000001</v>
      </c>
      <c r="GW21">
        <v>39.0625</v>
      </c>
      <c r="GX21">
        <v>1</v>
      </c>
      <c r="GY21">
        <v>-1.21672E-2</v>
      </c>
      <c r="GZ21">
        <v>0.42829800000000001</v>
      </c>
      <c r="HA21">
        <v>20.261299999999999</v>
      </c>
      <c r="HB21">
        <v>5.2273199999999997</v>
      </c>
      <c r="HC21">
        <v>11.908099999999999</v>
      </c>
      <c r="HD21">
        <v>4.9645999999999999</v>
      </c>
      <c r="HE21">
        <v>3.2919999999999998</v>
      </c>
      <c r="HF21">
        <v>9999</v>
      </c>
      <c r="HG21">
        <v>9999</v>
      </c>
      <c r="HH21">
        <v>9999</v>
      </c>
      <c r="HI21">
        <v>999.9</v>
      </c>
      <c r="HJ21">
        <v>1.87687</v>
      </c>
      <c r="HK21">
        <v>1.8752</v>
      </c>
      <c r="HL21">
        <v>1.8738999999999999</v>
      </c>
      <c r="HM21">
        <v>1.8730199999999999</v>
      </c>
      <c r="HN21">
        <v>1.8745499999999999</v>
      </c>
      <c r="HO21">
        <v>1.86951</v>
      </c>
      <c r="HP21">
        <v>1.87374</v>
      </c>
      <c r="HQ21">
        <v>1.8788100000000001</v>
      </c>
      <c r="HR21">
        <v>0</v>
      </c>
      <c r="HS21">
        <v>0</v>
      </c>
      <c r="HT21">
        <v>0</v>
      </c>
      <c r="HU21">
        <v>0</v>
      </c>
      <c r="HV21" t="s">
        <v>421</v>
      </c>
      <c r="HW21" t="s">
        <v>422</v>
      </c>
      <c r="HX21" t="s">
        <v>423</v>
      </c>
      <c r="HY21" t="s">
        <v>424</v>
      </c>
      <c r="HZ21" t="s">
        <v>424</v>
      </c>
      <c r="IA21" t="s">
        <v>423</v>
      </c>
      <c r="IB21">
        <v>0</v>
      </c>
      <c r="IC21">
        <v>100</v>
      </c>
      <c r="ID21">
        <v>100</v>
      </c>
      <c r="IE21">
        <v>16.544</v>
      </c>
      <c r="IF21">
        <v>3.1522000000000001</v>
      </c>
      <c r="IG21">
        <v>14.42902488970744</v>
      </c>
      <c r="IH21">
        <v>2.1949563240502699E-2</v>
      </c>
      <c r="II21">
        <v>-8.5320762313147472E-6</v>
      </c>
      <c r="IJ21">
        <v>1.511334492907517E-9</v>
      </c>
      <c r="IK21">
        <v>1.438799702129677</v>
      </c>
      <c r="IL21">
        <v>0.144363966560806</v>
      </c>
      <c r="IM21">
        <v>-4.7264291885636238E-3</v>
      </c>
      <c r="IN21">
        <v>1.0517340238053529E-4</v>
      </c>
      <c r="IO21">
        <v>-11</v>
      </c>
      <c r="IP21">
        <v>2000</v>
      </c>
      <c r="IQ21">
        <v>0</v>
      </c>
      <c r="IR21">
        <v>19</v>
      </c>
      <c r="IS21">
        <v>1.3</v>
      </c>
      <c r="IT21">
        <v>7.1</v>
      </c>
      <c r="IU21">
        <v>0.36743199999999998</v>
      </c>
      <c r="IV21">
        <v>2.4450699999999999</v>
      </c>
      <c r="IW21">
        <v>1.42578</v>
      </c>
      <c r="IX21">
        <v>2.2863799999999999</v>
      </c>
      <c r="IY21">
        <v>1.5478499999999999</v>
      </c>
      <c r="IZ21">
        <v>2.3107899999999999</v>
      </c>
      <c r="JA21">
        <v>32.620399999999997</v>
      </c>
      <c r="JB21">
        <v>15.769399999999999</v>
      </c>
      <c r="JC21">
        <v>18</v>
      </c>
      <c r="JD21">
        <v>632.42100000000005</v>
      </c>
      <c r="JE21">
        <v>440.51499999999999</v>
      </c>
      <c r="JF21">
        <v>24.3581</v>
      </c>
      <c r="JG21">
        <v>27.0307</v>
      </c>
      <c r="JH21">
        <v>30.000399999999999</v>
      </c>
      <c r="JI21">
        <v>26.863299999999999</v>
      </c>
      <c r="JJ21">
        <v>26.791899999999998</v>
      </c>
      <c r="JK21">
        <v>7.3687800000000001</v>
      </c>
      <c r="JL21">
        <v>32.540999999999997</v>
      </c>
      <c r="JM21">
        <v>59.923000000000002</v>
      </c>
      <c r="JN21">
        <v>24.431699999999999</v>
      </c>
      <c r="JO21">
        <v>104.116</v>
      </c>
      <c r="JP21">
        <v>16.3141</v>
      </c>
      <c r="JQ21">
        <v>95.636300000000006</v>
      </c>
      <c r="JR21">
        <v>100.79900000000001</v>
      </c>
    </row>
    <row r="22" spans="1:278" x14ac:dyDescent="0.2">
      <c r="A22">
        <v>6</v>
      </c>
      <c r="B22">
        <v>1658327306</v>
      </c>
      <c r="C22">
        <v>546.40000009536743</v>
      </c>
      <c r="D22" t="s">
        <v>440</v>
      </c>
      <c r="E22" t="s">
        <v>441</v>
      </c>
      <c r="F22" t="s">
        <v>408</v>
      </c>
      <c r="G22" t="s">
        <v>409</v>
      </c>
      <c r="H22" t="s">
        <v>410</v>
      </c>
      <c r="I22" t="s">
        <v>411</v>
      </c>
      <c r="J22" t="s">
        <v>412</v>
      </c>
      <c r="L22" t="s">
        <v>413</v>
      </c>
      <c r="M22" t="s">
        <v>414</v>
      </c>
      <c r="N22" t="s">
        <v>415</v>
      </c>
      <c r="O22">
        <v>1658327306</v>
      </c>
      <c r="P22">
        <f t="shared" si="0"/>
        <v>5.3209133777237733E-3</v>
      </c>
      <c r="Q22">
        <f t="shared" si="1"/>
        <v>5.3209133777237732</v>
      </c>
      <c r="R22">
        <f t="shared" si="2"/>
        <v>-0.62292657799275131</v>
      </c>
      <c r="S22">
        <f t="shared" si="3"/>
        <v>51.424499999999988</v>
      </c>
      <c r="T22">
        <f t="shared" si="4"/>
        <v>52.80107195572787</v>
      </c>
      <c r="U22">
        <f t="shared" si="5"/>
        <v>5.3562047868893172</v>
      </c>
      <c r="V22">
        <f t="shared" si="6"/>
        <v>5.2165636579184982</v>
      </c>
      <c r="W22">
        <f t="shared" si="7"/>
        <v>0.42940402760236612</v>
      </c>
      <c r="X22">
        <f t="shared" si="8"/>
        <v>2.9506543737672275</v>
      </c>
      <c r="Y22">
        <f t="shared" si="9"/>
        <v>0.39746458594340356</v>
      </c>
      <c r="Z22">
        <f t="shared" si="10"/>
        <v>0.25108673505550011</v>
      </c>
      <c r="AA22">
        <f t="shared" si="11"/>
        <v>241.72886507498455</v>
      </c>
      <c r="AB22">
        <f t="shared" si="12"/>
        <v>26.697663419104458</v>
      </c>
      <c r="AC22">
        <f t="shared" si="13"/>
        <v>26.697663419104458</v>
      </c>
      <c r="AD22">
        <f t="shared" si="14"/>
        <v>3.516095065780628</v>
      </c>
      <c r="AE22">
        <f t="shared" si="15"/>
        <v>62.617534950762753</v>
      </c>
      <c r="AF22">
        <f t="shared" si="16"/>
        <v>2.1963239909055998</v>
      </c>
      <c r="AG22">
        <f t="shared" si="17"/>
        <v>3.5075222821093281</v>
      </c>
      <c r="AH22">
        <f t="shared" si="18"/>
        <v>1.3197710748750282</v>
      </c>
      <c r="AI22">
        <f t="shared" si="19"/>
        <v>-234.65227995761839</v>
      </c>
      <c r="AJ22">
        <f t="shared" si="20"/>
        <v>-6.5958215310575641</v>
      </c>
      <c r="AK22">
        <f t="shared" si="21"/>
        <v>-0.48086338037714316</v>
      </c>
      <c r="AL22">
        <f t="shared" si="22"/>
        <v>-9.9794068543879177E-5</v>
      </c>
      <c r="AM22">
        <v>0</v>
      </c>
      <c r="AN22">
        <v>0</v>
      </c>
      <c r="AO22">
        <f t="shared" si="23"/>
        <v>1</v>
      </c>
      <c r="AP22">
        <f t="shared" si="24"/>
        <v>0</v>
      </c>
      <c r="AQ22">
        <f t="shared" si="25"/>
        <v>53580.212681297438</v>
      </c>
      <c r="AR22" t="s">
        <v>416</v>
      </c>
      <c r="AS22">
        <v>0</v>
      </c>
      <c r="AT22">
        <v>0</v>
      </c>
      <c r="AU22">
        <v>0</v>
      </c>
      <c r="AV22" t="e">
        <f t="shared" si="26"/>
        <v>#DIV/0!</v>
      </c>
      <c r="AW22">
        <v>-1</v>
      </c>
      <c r="AX22" t="s">
        <v>442</v>
      </c>
      <c r="AY22">
        <v>10444.4</v>
      </c>
      <c r="AZ22">
        <v>724.43320000000006</v>
      </c>
      <c r="BA22">
        <v>812.27</v>
      </c>
      <c r="BB22">
        <f t="shared" si="27"/>
        <v>0.10813744198357678</v>
      </c>
      <c r="BC22">
        <v>0.5</v>
      </c>
      <c r="BD22">
        <f t="shared" si="28"/>
        <v>1261.1688005569868</v>
      </c>
      <c r="BE22">
        <f t="shared" si="29"/>
        <v>-0.62292657799275131</v>
      </c>
      <c r="BF22">
        <f t="shared" si="30"/>
        <v>68.189784000864137</v>
      </c>
      <c r="BG22">
        <f t="shared" si="31"/>
        <v>2.9898727421794508E-4</v>
      </c>
      <c r="BH22">
        <f t="shared" si="32"/>
        <v>-1</v>
      </c>
      <c r="BI22" t="e">
        <f t="shared" si="33"/>
        <v>#DIV/0!</v>
      </c>
      <c r="BJ22" t="s">
        <v>416</v>
      </c>
      <c r="BK22">
        <v>0</v>
      </c>
      <c r="BL22" t="e">
        <f t="shared" si="34"/>
        <v>#DIV/0!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>
        <f t="shared" si="38"/>
        <v>0.1081374419835768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s">
        <v>416</v>
      </c>
      <c r="BU22" t="s">
        <v>416</v>
      </c>
      <c r="BV22" t="s">
        <v>416</v>
      </c>
      <c r="BW22" t="s">
        <v>416</v>
      </c>
      <c r="BX22" t="s">
        <v>416</v>
      </c>
      <c r="BY22" t="s">
        <v>416</v>
      </c>
      <c r="BZ22" t="s">
        <v>416</v>
      </c>
      <c r="CA22" t="s">
        <v>416</v>
      </c>
      <c r="CB22" t="s">
        <v>416</v>
      </c>
      <c r="CC22" t="s">
        <v>416</v>
      </c>
      <c r="CD22" t="s">
        <v>416</v>
      </c>
      <c r="CE22" t="s">
        <v>416</v>
      </c>
      <c r="CF22" t="s">
        <v>416</v>
      </c>
      <c r="CG22" t="s">
        <v>416</v>
      </c>
      <c r="CH22" t="s">
        <v>416</v>
      </c>
      <c r="CI22" t="s">
        <v>416</v>
      </c>
      <c r="CJ22" t="s">
        <v>416</v>
      </c>
      <c r="CK22" t="s">
        <v>416</v>
      </c>
      <c r="CL22">
        <f t="shared" si="42"/>
        <v>1499.95</v>
      </c>
      <c r="CM22">
        <f t="shared" si="43"/>
        <v>1261.1688005569868</v>
      </c>
      <c r="CN22">
        <f t="shared" si="44"/>
        <v>0.84080722727890045</v>
      </c>
      <c r="CO22">
        <f t="shared" si="45"/>
        <v>0.16115794864827798</v>
      </c>
      <c r="CP22">
        <v>6</v>
      </c>
      <c r="CQ22">
        <v>0.5</v>
      </c>
      <c r="CR22" t="s">
        <v>418</v>
      </c>
      <c r="CS22">
        <v>2</v>
      </c>
      <c r="CT22">
        <v>1658327306</v>
      </c>
      <c r="CU22">
        <v>51.424499999999988</v>
      </c>
      <c r="CV22">
        <v>51.075299999999999</v>
      </c>
      <c r="CW22">
        <v>21.651199999999999</v>
      </c>
      <c r="CX22">
        <v>16.446999999999999</v>
      </c>
      <c r="CY22">
        <v>35.136499999999998</v>
      </c>
      <c r="CZ22">
        <v>18.4938</v>
      </c>
      <c r="DA22">
        <v>600.17399999999998</v>
      </c>
      <c r="DB22">
        <v>101.34099999999999</v>
      </c>
      <c r="DC22">
        <v>0.100213</v>
      </c>
      <c r="DD22">
        <v>26.656199999999998</v>
      </c>
      <c r="DE22">
        <v>29.043399999999998</v>
      </c>
      <c r="DF22">
        <v>999.9</v>
      </c>
      <c r="DG22">
        <v>0</v>
      </c>
      <c r="DH22">
        <v>0</v>
      </c>
      <c r="DI22">
        <v>9986.8799999999992</v>
      </c>
      <c r="DJ22">
        <v>0</v>
      </c>
      <c r="DK22">
        <v>1516.04</v>
      </c>
      <c r="DL22">
        <v>-0.493454</v>
      </c>
      <c r="DM22">
        <v>51.7012</v>
      </c>
      <c r="DN22">
        <v>51.929299999999998</v>
      </c>
      <c r="DO22">
        <v>5.20418</v>
      </c>
      <c r="DP22">
        <v>51.075299999999999</v>
      </c>
      <c r="DQ22">
        <v>16.446999999999999</v>
      </c>
      <c r="DR22">
        <v>2.1941600000000001</v>
      </c>
      <c r="DS22">
        <v>1.6667700000000001</v>
      </c>
      <c r="DT22">
        <v>18.919799999999999</v>
      </c>
      <c r="DU22">
        <v>14.590299999999999</v>
      </c>
      <c r="DV22">
        <v>1499.95</v>
      </c>
      <c r="DW22">
        <v>0.973001</v>
      </c>
      <c r="DX22">
        <v>2.69987E-2</v>
      </c>
      <c r="DY22">
        <v>0</v>
      </c>
      <c r="DZ22">
        <v>724.53399999999999</v>
      </c>
      <c r="EA22">
        <v>4.9993100000000004</v>
      </c>
      <c r="EB22">
        <v>16371.4</v>
      </c>
      <c r="EC22">
        <v>13258.8</v>
      </c>
      <c r="ED22">
        <v>36.936999999999998</v>
      </c>
      <c r="EE22">
        <v>38.311999999999998</v>
      </c>
      <c r="EF22">
        <v>37.375</v>
      </c>
      <c r="EG22">
        <v>37.625</v>
      </c>
      <c r="EH22">
        <v>38.375</v>
      </c>
      <c r="EI22">
        <v>1454.59</v>
      </c>
      <c r="EJ22">
        <v>40.36</v>
      </c>
      <c r="EK22">
        <v>0</v>
      </c>
      <c r="EL22">
        <v>92.5</v>
      </c>
      <c r="EM22">
        <v>0</v>
      </c>
      <c r="EN22">
        <v>724.43320000000006</v>
      </c>
      <c r="EO22">
        <v>1.658615387221017</v>
      </c>
      <c r="EP22">
        <v>-42.723076685577368</v>
      </c>
      <c r="EQ22">
        <v>16371.871999999999</v>
      </c>
      <c r="ER22">
        <v>15</v>
      </c>
      <c r="ES22">
        <v>1658327322</v>
      </c>
      <c r="ET22" t="s">
        <v>443</v>
      </c>
      <c r="EU22">
        <v>1658327322</v>
      </c>
      <c r="EV22">
        <v>1658326788.5999999</v>
      </c>
      <c r="EW22">
        <v>5</v>
      </c>
      <c r="EX22">
        <v>0.85299999999999998</v>
      </c>
      <c r="EY22">
        <v>1E-3</v>
      </c>
      <c r="EZ22">
        <v>16.288</v>
      </c>
      <c r="FA22">
        <v>2.8580000000000001</v>
      </c>
      <c r="FB22">
        <v>51</v>
      </c>
      <c r="FC22">
        <v>17</v>
      </c>
      <c r="FD22">
        <v>0.26</v>
      </c>
      <c r="FE22">
        <v>0.02</v>
      </c>
      <c r="FF22">
        <v>-0.43834192682926831</v>
      </c>
      <c r="FG22">
        <v>-0.26752296167247369</v>
      </c>
      <c r="FH22">
        <v>3.555362211960849E-2</v>
      </c>
      <c r="FI22">
        <v>1</v>
      </c>
      <c r="FJ22">
        <v>50.94183870967742</v>
      </c>
      <c r="FK22">
        <v>-2.8564258064515431</v>
      </c>
      <c r="FL22">
        <v>0.21355810975820291</v>
      </c>
      <c r="FM22">
        <v>1</v>
      </c>
      <c r="FN22">
        <v>5.2609287804878049</v>
      </c>
      <c r="FO22">
        <v>0.1420996515679408</v>
      </c>
      <c r="FP22">
        <v>2.3837520659576079E-2</v>
      </c>
      <c r="FQ22">
        <v>1</v>
      </c>
      <c r="FR22">
        <v>21.637151612903232</v>
      </c>
      <c r="FS22">
        <v>5.4082258064535899E-2</v>
      </c>
      <c r="FT22">
        <v>5.2058819690772229E-3</v>
      </c>
      <c r="FU22">
        <v>1</v>
      </c>
      <c r="FV22">
        <v>4</v>
      </c>
      <c r="FW22">
        <v>4</v>
      </c>
      <c r="FX22" t="s">
        <v>420</v>
      </c>
      <c r="FY22">
        <v>3.1782400000000002</v>
      </c>
      <c r="FZ22">
        <v>2.7970600000000001</v>
      </c>
      <c r="GA22">
        <v>1.05627E-2</v>
      </c>
      <c r="GB22">
        <v>1.54439E-2</v>
      </c>
      <c r="GC22">
        <v>0.101065</v>
      </c>
      <c r="GD22">
        <v>9.3184299999999998E-2</v>
      </c>
      <c r="GE22">
        <v>30840.9</v>
      </c>
      <c r="GF22">
        <v>24452.1</v>
      </c>
      <c r="GG22">
        <v>29261</v>
      </c>
      <c r="GH22">
        <v>24284.799999999999</v>
      </c>
      <c r="GI22">
        <v>33181.699999999997</v>
      </c>
      <c r="GJ22">
        <v>32153.9</v>
      </c>
      <c r="GK22">
        <v>40574</v>
      </c>
      <c r="GL22">
        <v>39617.300000000003</v>
      </c>
      <c r="GM22">
        <v>2.1779999999999999</v>
      </c>
      <c r="GN22">
        <v>1.9052</v>
      </c>
      <c r="GO22">
        <v>0.20514399999999999</v>
      </c>
      <c r="GP22">
        <v>0</v>
      </c>
      <c r="GQ22">
        <v>25.6904</v>
      </c>
      <c r="GR22">
        <v>999.9</v>
      </c>
      <c r="GS22">
        <v>61.6</v>
      </c>
      <c r="GT22">
        <v>28.5</v>
      </c>
      <c r="GU22">
        <v>23.747699999999998</v>
      </c>
      <c r="GV22">
        <v>62.786299999999997</v>
      </c>
      <c r="GW22">
        <v>39.647399999999998</v>
      </c>
      <c r="GX22">
        <v>1</v>
      </c>
      <c r="GY22">
        <v>-8.9075200000000004E-3</v>
      </c>
      <c r="GZ22">
        <v>0.78597499999999998</v>
      </c>
      <c r="HA22">
        <v>20.259499999999999</v>
      </c>
      <c r="HB22">
        <v>5.2204300000000003</v>
      </c>
      <c r="HC22">
        <v>11.908099999999999</v>
      </c>
      <c r="HD22">
        <v>4.9635499999999997</v>
      </c>
      <c r="HE22">
        <v>3.2913000000000001</v>
      </c>
      <c r="HF22">
        <v>9999</v>
      </c>
      <c r="HG22">
        <v>9999</v>
      </c>
      <c r="HH22">
        <v>9999</v>
      </c>
      <c r="HI22">
        <v>999.9</v>
      </c>
      <c r="HJ22">
        <v>1.8769499999999999</v>
      </c>
      <c r="HK22">
        <v>1.8752200000000001</v>
      </c>
      <c r="HL22">
        <v>1.87391</v>
      </c>
      <c r="HM22">
        <v>1.87303</v>
      </c>
      <c r="HN22">
        <v>1.8745499999999999</v>
      </c>
      <c r="HO22">
        <v>1.86951</v>
      </c>
      <c r="HP22">
        <v>1.87378</v>
      </c>
      <c r="HQ22">
        <v>1.8788100000000001</v>
      </c>
      <c r="HR22">
        <v>0</v>
      </c>
      <c r="HS22">
        <v>0</v>
      </c>
      <c r="HT22">
        <v>0</v>
      </c>
      <c r="HU22">
        <v>0</v>
      </c>
      <c r="HV22" t="s">
        <v>421</v>
      </c>
      <c r="HW22" t="s">
        <v>422</v>
      </c>
      <c r="HX22" t="s">
        <v>423</v>
      </c>
      <c r="HY22" t="s">
        <v>424</v>
      </c>
      <c r="HZ22" t="s">
        <v>424</v>
      </c>
      <c r="IA22" t="s">
        <v>423</v>
      </c>
      <c r="IB22">
        <v>0</v>
      </c>
      <c r="IC22">
        <v>100</v>
      </c>
      <c r="ID22">
        <v>100</v>
      </c>
      <c r="IE22">
        <v>16.288</v>
      </c>
      <c r="IF22">
        <v>3.1574</v>
      </c>
      <c r="IG22">
        <v>14.6845</v>
      </c>
      <c r="IH22">
        <v>2.19496E-2</v>
      </c>
      <c r="II22">
        <v>-8.5320799999999995E-6</v>
      </c>
      <c r="IJ22">
        <v>1.51133E-9</v>
      </c>
      <c r="IK22">
        <v>1.438799702129677</v>
      </c>
      <c r="IL22">
        <v>0.144363966560806</v>
      </c>
      <c r="IM22">
        <v>-4.7264291885636238E-3</v>
      </c>
      <c r="IN22">
        <v>1.0517340238053529E-4</v>
      </c>
      <c r="IO22">
        <v>-11</v>
      </c>
      <c r="IP22">
        <v>2000</v>
      </c>
      <c r="IQ22">
        <v>0</v>
      </c>
      <c r="IR22">
        <v>19</v>
      </c>
      <c r="IS22">
        <v>1.3</v>
      </c>
      <c r="IT22">
        <v>8.6</v>
      </c>
      <c r="IU22">
        <v>0.246582</v>
      </c>
      <c r="IV22">
        <v>2.4719199999999999</v>
      </c>
      <c r="IW22">
        <v>1.42578</v>
      </c>
      <c r="IX22">
        <v>2.2863799999999999</v>
      </c>
      <c r="IY22">
        <v>1.5478499999999999</v>
      </c>
      <c r="IZ22">
        <v>2.3010299999999999</v>
      </c>
      <c r="JA22">
        <v>32.798000000000002</v>
      </c>
      <c r="JB22">
        <v>15.7606</v>
      </c>
      <c r="JC22">
        <v>18</v>
      </c>
      <c r="JD22">
        <v>632.80399999999997</v>
      </c>
      <c r="JE22">
        <v>440.06900000000002</v>
      </c>
      <c r="JF22">
        <v>24.5808</v>
      </c>
      <c r="JG22">
        <v>27.0669</v>
      </c>
      <c r="JH22">
        <v>30.0002</v>
      </c>
      <c r="JI22">
        <v>26.934799999999999</v>
      </c>
      <c r="JJ22">
        <v>26.864100000000001</v>
      </c>
      <c r="JK22">
        <v>4.98644</v>
      </c>
      <c r="JL22">
        <v>30.9374</v>
      </c>
      <c r="JM22">
        <v>57.754100000000001</v>
      </c>
      <c r="JN22">
        <v>24.574400000000001</v>
      </c>
      <c r="JO22">
        <v>51.048699999999997</v>
      </c>
      <c r="JP22">
        <v>16.554200000000002</v>
      </c>
      <c r="JQ22">
        <v>95.629499999999993</v>
      </c>
      <c r="JR22">
        <v>100.798</v>
      </c>
    </row>
    <row r="23" spans="1:278" x14ac:dyDescent="0.2">
      <c r="A23">
        <v>7</v>
      </c>
      <c r="B23">
        <v>1658327398</v>
      </c>
      <c r="C23">
        <v>638.40000009536743</v>
      </c>
      <c r="D23" t="s">
        <v>444</v>
      </c>
      <c r="E23" t="s">
        <v>445</v>
      </c>
      <c r="F23" t="s">
        <v>408</v>
      </c>
      <c r="G23" t="s">
        <v>409</v>
      </c>
      <c r="H23" t="s">
        <v>410</v>
      </c>
      <c r="I23" t="s">
        <v>411</v>
      </c>
      <c r="J23" t="s">
        <v>412</v>
      </c>
      <c r="L23" t="s">
        <v>413</v>
      </c>
      <c r="M23" t="s">
        <v>414</v>
      </c>
      <c r="N23" t="s">
        <v>415</v>
      </c>
      <c r="O23">
        <v>1658327398</v>
      </c>
      <c r="P23">
        <f t="shared" si="0"/>
        <v>5.0296756194646913E-3</v>
      </c>
      <c r="Q23">
        <f t="shared" si="1"/>
        <v>5.0296756194646912</v>
      </c>
      <c r="R23">
        <f t="shared" si="2"/>
        <v>-3.4180818741782475</v>
      </c>
      <c r="S23">
        <f t="shared" si="3"/>
        <v>9.1153900000000014</v>
      </c>
      <c r="T23">
        <f t="shared" si="4"/>
        <v>23.507036193456631</v>
      </c>
      <c r="U23">
        <f t="shared" si="5"/>
        <v>2.3845764169485384</v>
      </c>
      <c r="V23">
        <f t="shared" si="6"/>
        <v>0.92467395065903812</v>
      </c>
      <c r="W23">
        <f t="shared" si="7"/>
        <v>0.39433610675967479</v>
      </c>
      <c r="X23">
        <f t="shared" si="8"/>
        <v>2.9525261264047398</v>
      </c>
      <c r="Y23">
        <f t="shared" si="9"/>
        <v>0.36723982387400589</v>
      </c>
      <c r="Z23">
        <f t="shared" si="10"/>
        <v>0.23180404232411708</v>
      </c>
      <c r="AA23">
        <f t="shared" si="11"/>
        <v>241.69534907513508</v>
      </c>
      <c r="AB23">
        <f t="shared" si="12"/>
        <v>26.60546508058199</v>
      </c>
      <c r="AC23">
        <f t="shared" si="13"/>
        <v>26.60546508058199</v>
      </c>
      <c r="AD23">
        <f t="shared" si="14"/>
        <v>3.497057396714387</v>
      </c>
      <c r="AE23">
        <f t="shared" si="15"/>
        <v>61.799428010374093</v>
      </c>
      <c r="AF23">
        <f t="shared" si="16"/>
        <v>2.1463792174113796</v>
      </c>
      <c r="AG23">
        <f t="shared" si="17"/>
        <v>3.4731376754022274</v>
      </c>
      <c r="AH23">
        <f t="shared" si="18"/>
        <v>1.3506781793030074</v>
      </c>
      <c r="AI23">
        <f t="shared" si="19"/>
        <v>-221.80869481839289</v>
      </c>
      <c r="AJ23">
        <f t="shared" si="20"/>
        <v>-18.538514209531971</v>
      </c>
      <c r="AK23">
        <f t="shared" si="21"/>
        <v>-1.348926646796319</v>
      </c>
      <c r="AL23">
        <f t="shared" si="22"/>
        <v>-7.8659958609605951E-4</v>
      </c>
      <c r="AM23">
        <v>0</v>
      </c>
      <c r="AN23">
        <v>0</v>
      </c>
      <c r="AO23">
        <f t="shared" si="23"/>
        <v>1</v>
      </c>
      <c r="AP23">
        <f t="shared" si="24"/>
        <v>0</v>
      </c>
      <c r="AQ23">
        <f t="shared" si="25"/>
        <v>53664.813862991847</v>
      </c>
      <c r="AR23" t="s">
        <v>416</v>
      </c>
      <c r="AS23">
        <v>0</v>
      </c>
      <c r="AT23">
        <v>0</v>
      </c>
      <c r="AU23">
        <v>0</v>
      </c>
      <c r="AV23" t="e">
        <f t="shared" si="26"/>
        <v>#DIV/0!</v>
      </c>
      <c r="AW23">
        <v>-1</v>
      </c>
      <c r="AX23" t="s">
        <v>446</v>
      </c>
      <c r="AY23">
        <v>10444.6</v>
      </c>
      <c r="AZ23">
        <v>735.60508000000004</v>
      </c>
      <c r="BA23">
        <v>812.06</v>
      </c>
      <c r="BB23">
        <f t="shared" si="27"/>
        <v>9.4149348570302549E-2</v>
      </c>
      <c r="BC23">
        <v>0.5</v>
      </c>
      <c r="BD23">
        <f t="shared" si="28"/>
        <v>1260.9924005570649</v>
      </c>
      <c r="BE23">
        <f t="shared" si="29"/>
        <v>-3.4180818741782475</v>
      </c>
      <c r="BF23">
        <f t="shared" si="30"/>
        <v>59.360806532274836</v>
      </c>
      <c r="BG23">
        <f t="shared" si="31"/>
        <v>-1.9176022576424874E-3</v>
      </c>
      <c r="BH23">
        <f t="shared" si="32"/>
        <v>-1</v>
      </c>
      <c r="BI23" t="e">
        <f t="shared" si="33"/>
        <v>#DIV/0!</v>
      </c>
      <c r="BJ23" t="s">
        <v>416</v>
      </c>
      <c r="BK23">
        <v>0</v>
      </c>
      <c r="BL23" t="e">
        <f t="shared" si="34"/>
        <v>#DIV/0!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>
        <f t="shared" si="38"/>
        <v>9.4149348570302577E-2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s">
        <v>416</v>
      </c>
      <c r="BU23" t="s">
        <v>416</v>
      </c>
      <c r="BV23" t="s">
        <v>416</v>
      </c>
      <c r="BW23" t="s">
        <v>416</v>
      </c>
      <c r="BX23" t="s">
        <v>416</v>
      </c>
      <c r="BY23" t="s">
        <v>416</v>
      </c>
      <c r="BZ23" t="s">
        <v>416</v>
      </c>
      <c r="CA23" t="s">
        <v>416</v>
      </c>
      <c r="CB23" t="s">
        <v>416</v>
      </c>
      <c r="CC23" t="s">
        <v>416</v>
      </c>
      <c r="CD23" t="s">
        <v>416</v>
      </c>
      <c r="CE23" t="s">
        <v>416</v>
      </c>
      <c r="CF23" t="s">
        <v>416</v>
      </c>
      <c r="CG23" t="s">
        <v>416</v>
      </c>
      <c r="CH23" t="s">
        <v>416</v>
      </c>
      <c r="CI23" t="s">
        <v>416</v>
      </c>
      <c r="CJ23" t="s">
        <v>416</v>
      </c>
      <c r="CK23" t="s">
        <v>416</v>
      </c>
      <c r="CL23">
        <f t="shared" si="42"/>
        <v>1499.74</v>
      </c>
      <c r="CM23">
        <f t="shared" si="43"/>
        <v>1260.9924005570649</v>
      </c>
      <c r="CN23">
        <f t="shared" si="44"/>
        <v>0.84080734031036375</v>
      </c>
      <c r="CO23">
        <f t="shared" si="45"/>
        <v>0.16115816679900188</v>
      </c>
      <c r="CP23">
        <v>6</v>
      </c>
      <c r="CQ23">
        <v>0.5</v>
      </c>
      <c r="CR23" t="s">
        <v>418</v>
      </c>
      <c r="CS23">
        <v>2</v>
      </c>
      <c r="CT23">
        <v>1658327398</v>
      </c>
      <c r="CU23">
        <v>9.1153900000000014</v>
      </c>
      <c r="CV23">
        <v>5.7437399999999998</v>
      </c>
      <c r="CW23">
        <v>21.158899999999999</v>
      </c>
      <c r="CX23">
        <v>16.236499999999999</v>
      </c>
      <c r="CY23">
        <v>-7.5516100000000002</v>
      </c>
      <c r="CZ23">
        <v>18.370899999999999</v>
      </c>
      <c r="DA23">
        <v>600.10400000000004</v>
      </c>
      <c r="DB23">
        <v>101.34099999999999</v>
      </c>
      <c r="DC23">
        <v>9.9964200000000003E-2</v>
      </c>
      <c r="DD23">
        <v>26.489000000000001</v>
      </c>
      <c r="DE23">
        <v>28.8432</v>
      </c>
      <c r="DF23">
        <v>999.9</v>
      </c>
      <c r="DG23">
        <v>0</v>
      </c>
      <c r="DH23">
        <v>0</v>
      </c>
      <c r="DI23">
        <v>9997.5</v>
      </c>
      <c r="DJ23">
        <v>0</v>
      </c>
      <c r="DK23">
        <v>1523.13</v>
      </c>
      <c r="DL23">
        <v>2.0760000000000001</v>
      </c>
      <c r="DM23">
        <v>7.9917100000000003</v>
      </c>
      <c r="DN23">
        <v>5.8385400000000001</v>
      </c>
      <c r="DO23">
        <v>5.28233</v>
      </c>
      <c r="DP23">
        <v>5.7437399999999998</v>
      </c>
      <c r="DQ23">
        <v>16.236499999999999</v>
      </c>
      <c r="DR23">
        <v>2.1807500000000002</v>
      </c>
      <c r="DS23">
        <v>1.6454299999999999</v>
      </c>
      <c r="DT23">
        <v>18.8216</v>
      </c>
      <c r="DU23">
        <v>14.3909</v>
      </c>
      <c r="DV23">
        <v>1499.74</v>
      </c>
      <c r="DW23">
        <v>0.973001</v>
      </c>
      <c r="DX23">
        <v>2.69987E-2</v>
      </c>
      <c r="DY23">
        <v>0</v>
      </c>
      <c r="DZ23">
        <v>735.37699999999995</v>
      </c>
      <c r="EA23">
        <v>4.9993100000000004</v>
      </c>
      <c r="EB23">
        <v>16661</v>
      </c>
      <c r="EC23">
        <v>13256.9</v>
      </c>
      <c r="ED23">
        <v>36.5</v>
      </c>
      <c r="EE23">
        <v>38.186999999999998</v>
      </c>
      <c r="EF23">
        <v>37.061999999999998</v>
      </c>
      <c r="EG23">
        <v>37.125</v>
      </c>
      <c r="EH23">
        <v>38.186999999999998</v>
      </c>
      <c r="EI23">
        <v>1454.38</v>
      </c>
      <c r="EJ23">
        <v>40.36</v>
      </c>
      <c r="EK23">
        <v>0</v>
      </c>
      <c r="EL23">
        <v>91.600000143051147</v>
      </c>
      <c r="EM23">
        <v>0</v>
      </c>
      <c r="EN23">
        <v>735.60508000000004</v>
      </c>
      <c r="EO23">
        <v>2.6069230818140658</v>
      </c>
      <c r="EP23">
        <v>452.79230702235458</v>
      </c>
      <c r="EQ23">
        <v>16638.948</v>
      </c>
      <c r="ER23">
        <v>15</v>
      </c>
      <c r="ES23">
        <v>1658327431</v>
      </c>
      <c r="ET23" t="s">
        <v>447</v>
      </c>
      <c r="EU23">
        <v>1658327416</v>
      </c>
      <c r="EV23">
        <v>1658327431</v>
      </c>
      <c r="EW23">
        <v>6</v>
      </c>
      <c r="EX23">
        <v>1.3720000000000001</v>
      </c>
      <c r="EY23">
        <v>7.0000000000000001E-3</v>
      </c>
      <c r="EZ23">
        <v>16.667000000000002</v>
      </c>
      <c r="FA23">
        <v>2.7879999999999998</v>
      </c>
      <c r="FB23">
        <v>6</v>
      </c>
      <c r="FC23">
        <v>16</v>
      </c>
      <c r="FD23">
        <v>0.18</v>
      </c>
      <c r="FE23">
        <v>0.02</v>
      </c>
      <c r="FF23">
        <v>2.0754602499999999</v>
      </c>
      <c r="FG23">
        <v>0.1142398874296421</v>
      </c>
      <c r="FH23">
        <v>2.2401919838208051E-2</v>
      </c>
      <c r="FI23">
        <v>1</v>
      </c>
      <c r="FJ23">
        <v>7.8715043333333332</v>
      </c>
      <c r="FK23">
        <v>-0.33368836484982678</v>
      </c>
      <c r="FL23">
        <v>3.4645154897747117E-2</v>
      </c>
      <c r="FM23">
        <v>1</v>
      </c>
      <c r="FN23">
        <v>5.3056642500000004</v>
      </c>
      <c r="FO23">
        <v>-8.8665928705450037E-2</v>
      </c>
      <c r="FP23">
        <v>2.4634880950341501E-2</v>
      </c>
      <c r="FQ23">
        <v>1</v>
      </c>
      <c r="FR23">
        <v>21.561706666666669</v>
      </c>
      <c r="FS23">
        <v>-0.43927208008896101</v>
      </c>
      <c r="FT23">
        <v>3.2389246500789323E-2</v>
      </c>
      <c r="FU23">
        <v>1</v>
      </c>
      <c r="FV23">
        <v>4</v>
      </c>
      <c r="FW23">
        <v>4</v>
      </c>
      <c r="FX23" t="s">
        <v>420</v>
      </c>
      <c r="FY23">
        <v>3.1780599999999999</v>
      </c>
      <c r="FZ23">
        <v>2.7968899999999999</v>
      </c>
      <c r="GA23">
        <v>-2.2535099999999998E-3</v>
      </c>
      <c r="GB23">
        <v>1.7303100000000001E-3</v>
      </c>
      <c r="GC23">
        <v>0.100574</v>
      </c>
      <c r="GD23">
        <v>9.2320899999999997E-2</v>
      </c>
      <c r="GE23">
        <v>31240.3</v>
      </c>
      <c r="GF23">
        <v>24793.1</v>
      </c>
      <c r="GG23">
        <v>29260.799999999999</v>
      </c>
      <c r="GH23">
        <v>24285.200000000001</v>
      </c>
      <c r="GI23">
        <v>33199.5</v>
      </c>
      <c r="GJ23">
        <v>32184.9</v>
      </c>
      <c r="GK23">
        <v>40573.699999999997</v>
      </c>
      <c r="GL23">
        <v>39617.9</v>
      </c>
      <c r="GM23">
        <v>2.1774499999999999</v>
      </c>
      <c r="GN23">
        <v>1.9034500000000001</v>
      </c>
      <c r="GO23">
        <v>0.20591899999999999</v>
      </c>
      <c r="GP23">
        <v>0</v>
      </c>
      <c r="GQ23">
        <v>25.476400000000002</v>
      </c>
      <c r="GR23">
        <v>999.9</v>
      </c>
      <c r="GS23">
        <v>60.6</v>
      </c>
      <c r="GT23">
        <v>28.6</v>
      </c>
      <c r="GU23">
        <v>23.498100000000001</v>
      </c>
      <c r="GV23">
        <v>62.856299999999997</v>
      </c>
      <c r="GW23">
        <v>39.775599999999997</v>
      </c>
      <c r="GX23">
        <v>1</v>
      </c>
      <c r="GY23">
        <v>-1.0355700000000001E-2</v>
      </c>
      <c r="GZ23">
        <v>-0.48399199999999998</v>
      </c>
      <c r="HA23">
        <v>20.262799999999999</v>
      </c>
      <c r="HB23">
        <v>5.2274700000000003</v>
      </c>
      <c r="HC23">
        <v>11.908099999999999</v>
      </c>
      <c r="HD23">
        <v>4.9637000000000002</v>
      </c>
      <c r="HE23">
        <v>3.2919999999999998</v>
      </c>
      <c r="HF23">
        <v>9999</v>
      </c>
      <c r="HG23">
        <v>9999</v>
      </c>
      <c r="HH23">
        <v>9999</v>
      </c>
      <c r="HI23">
        <v>999.9</v>
      </c>
      <c r="HJ23">
        <v>1.8769800000000001</v>
      </c>
      <c r="HK23">
        <v>1.87531</v>
      </c>
      <c r="HL23">
        <v>1.8739300000000001</v>
      </c>
      <c r="HM23">
        <v>1.8731199999999999</v>
      </c>
      <c r="HN23">
        <v>1.8746799999999999</v>
      </c>
      <c r="HO23">
        <v>1.86961</v>
      </c>
      <c r="HP23">
        <v>1.87378</v>
      </c>
      <c r="HQ23">
        <v>1.8788899999999999</v>
      </c>
      <c r="HR23">
        <v>0</v>
      </c>
      <c r="HS23">
        <v>0</v>
      </c>
      <c r="HT23">
        <v>0</v>
      </c>
      <c r="HU23">
        <v>0</v>
      </c>
      <c r="HV23" t="s">
        <v>421</v>
      </c>
      <c r="HW23" t="s">
        <v>422</v>
      </c>
      <c r="HX23" t="s">
        <v>423</v>
      </c>
      <c r="HY23" t="s">
        <v>424</v>
      </c>
      <c r="HZ23" t="s">
        <v>424</v>
      </c>
      <c r="IA23" t="s">
        <v>423</v>
      </c>
      <c r="IB23">
        <v>0</v>
      </c>
      <c r="IC23">
        <v>100</v>
      </c>
      <c r="ID23">
        <v>100</v>
      </c>
      <c r="IE23">
        <v>16.667000000000002</v>
      </c>
      <c r="IF23">
        <v>2.7879999999999998</v>
      </c>
      <c r="IG23">
        <v>15.537592506034629</v>
      </c>
      <c r="IH23">
        <v>2.1949563240502699E-2</v>
      </c>
      <c r="II23">
        <v>-8.5320762313147472E-6</v>
      </c>
      <c r="IJ23">
        <v>1.511334492907517E-9</v>
      </c>
      <c r="IK23">
        <v>1.438799702129677</v>
      </c>
      <c r="IL23">
        <v>0.144363966560806</v>
      </c>
      <c r="IM23">
        <v>-4.7264291885636238E-3</v>
      </c>
      <c r="IN23">
        <v>1.0517340238053529E-4</v>
      </c>
      <c r="IO23">
        <v>-11</v>
      </c>
      <c r="IP23">
        <v>2000</v>
      </c>
      <c r="IQ23">
        <v>0</v>
      </c>
      <c r="IR23">
        <v>19</v>
      </c>
      <c r="IS23">
        <v>1.3</v>
      </c>
      <c r="IT23">
        <v>10.199999999999999</v>
      </c>
      <c r="IU23">
        <v>3.1738299999999997E-2</v>
      </c>
      <c r="IV23">
        <v>4.99756</v>
      </c>
      <c r="IW23">
        <v>1.42578</v>
      </c>
      <c r="IX23">
        <v>2.2851599999999999</v>
      </c>
      <c r="IY23">
        <v>1.5478499999999999</v>
      </c>
      <c r="IZ23">
        <v>2.3107899999999999</v>
      </c>
      <c r="JA23">
        <v>32.975999999999999</v>
      </c>
      <c r="JB23">
        <v>15.734400000000001</v>
      </c>
      <c r="JC23">
        <v>18</v>
      </c>
      <c r="JD23">
        <v>632.80999999999995</v>
      </c>
      <c r="JE23">
        <v>439.32600000000002</v>
      </c>
      <c r="JF23">
        <v>25.266400000000001</v>
      </c>
      <c r="JG23">
        <v>27.082599999999999</v>
      </c>
      <c r="JH23">
        <v>29.9999</v>
      </c>
      <c r="JI23">
        <v>26.973099999999999</v>
      </c>
      <c r="JJ23">
        <v>26.8995</v>
      </c>
      <c r="JK23">
        <v>0</v>
      </c>
      <c r="JL23">
        <v>31.3157</v>
      </c>
      <c r="JM23">
        <v>55.511000000000003</v>
      </c>
      <c r="JN23">
        <v>25.378299999999999</v>
      </c>
      <c r="JO23">
        <v>51.171799999999998</v>
      </c>
      <c r="JP23">
        <v>16.2668</v>
      </c>
      <c r="JQ23">
        <v>95.628900000000002</v>
      </c>
      <c r="JR23">
        <v>100.79900000000001</v>
      </c>
    </row>
    <row r="24" spans="1:278" x14ac:dyDescent="0.2">
      <c r="A24">
        <v>8</v>
      </c>
      <c r="B24">
        <v>1658327548.5</v>
      </c>
      <c r="C24">
        <v>788.90000009536743</v>
      </c>
      <c r="D24" t="s">
        <v>448</v>
      </c>
      <c r="E24" t="s">
        <v>449</v>
      </c>
      <c r="F24" t="s">
        <v>408</v>
      </c>
      <c r="G24" t="s">
        <v>409</v>
      </c>
      <c r="H24" t="s">
        <v>410</v>
      </c>
      <c r="I24" t="s">
        <v>411</v>
      </c>
      <c r="J24" t="s">
        <v>412</v>
      </c>
      <c r="L24" t="s">
        <v>413</v>
      </c>
      <c r="M24" t="s">
        <v>414</v>
      </c>
      <c r="N24" t="s">
        <v>415</v>
      </c>
      <c r="O24">
        <v>1658327548.5</v>
      </c>
      <c r="P24">
        <f t="shared" si="0"/>
        <v>5.2811554718841941E-3</v>
      </c>
      <c r="Q24">
        <f t="shared" si="1"/>
        <v>5.281155471884194</v>
      </c>
      <c r="R24">
        <f t="shared" si="2"/>
        <v>18.025673666545789</v>
      </c>
      <c r="S24">
        <f t="shared" si="3"/>
        <v>398.00200000000001</v>
      </c>
      <c r="T24">
        <f t="shared" si="4"/>
        <v>319.13108183491033</v>
      </c>
      <c r="U24">
        <f t="shared" si="5"/>
        <v>32.375889739192289</v>
      </c>
      <c r="V24">
        <f t="shared" si="6"/>
        <v>40.377354640259995</v>
      </c>
      <c r="W24">
        <f t="shared" si="7"/>
        <v>0.43208159003877106</v>
      </c>
      <c r="X24">
        <f t="shared" si="8"/>
        <v>2.9514700882970719</v>
      </c>
      <c r="Y24">
        <f t="shared" si="9"/>
        <v>0.39976686733408406</v>
      </c>
      <c r="Z24">
        <f t="shared" si="10"/>
        <v>0.25255594558253042</v>
      </c>
      <c r="AA24">
        <f t="shared" si="11"/>
        <v>241.73423207522939</v>
      </c>
      <c r="AB24">
        <f t="shared" si="12"/>
        <v>26.781152099597282</v>
      </c>
      <c r="AC24">
        <f t="shared" si="13"/>
        <v>26.781152099597282</v>
      </c>
      <c r="AD24">
        <f t="shared" si="14"/>
        <v>3.5334123146646421</v>
      </c>
      <c r="AE24">
        <f t="shared" si="15"/>
        <v>63.340432733917673</v>
      </c>
      <c r="AF24">
        <f t="shared" si="16"/>
        <v>2.2312738691939997</v>
      </c>
      <c r="AG24">
        <f t="shared" si="17"/>
        <v>3.5226691275811137</v>
      </c>
      <c r="AH24">
        <f t="shared" si="18"/>
        <v>1.3021384454706424</v>
      </c>
      <c r="AI24">
        <f t="shared" si="19"/>
        <v>-232.89895631009296</v>
      </c>
      <c r="AJ24">
        <f t="shared" si="20"/>
        <v>-8.2347762541603355</v>
      </c>
      <c r="AK24">
        <f t="shared" si="21"/>
        <v>-0.60065505471656444</v>
      </c>
      <c r="AL24">
        <f t="shared" si="22"/>
        <v>-1.5554374046011787E-4</v>
      </c>
      <c r="AM24">
        <v>0</v>
      </c>
      <c r="AN24">
        <v>0</v>
      </c>
      <c r="AO24">
        <f t="shared" si="23"/>
        <v>1</v>
      </c>
      <c r="AP24">
        <f t="shared" si="24"/>
        <v>0</v>
      </c>
      <c r="AQ24">
        <f t="shared" si="25"/>
        <v>53591.132054571361</v>
      </c>
      <c r="AR24" t="s">
        <v>416</v>
      </c>
      <c r="AS24">
        <v>0</v>
      </c>
      <c r="AT24">
        <v>0</v>
      </c>
      <c r="AU24">
        <v>0</v>
      </c>
      <c r="AV24" t="e">
        <f t="shared" si="26"/>
        <v>#DIV/0!</v>
      </c>
      <c r="AW24">
        <v>-1</v>
      </c>
      <c r="AX24" t="s">
        <v>450</v>
      </c>
      <c r="AY24">
        <v>10433</v>
      </c>
      <c r="AZ24">
        <v>705.04671999999994</v>
      </c>
      <c r="BA24">
        <v>869.84</v>
      </c>
      <c r="BB24">
        <f t="shared" si="27"/>
        <v>0.18945240504000749</v>
      </c>
      <c r="BC24">
        <v>0.5</v>
      </c>
      <c r="BD24">
        <f t="shared" si="28"/>
        <v>1261.1943005571136</v>
      </c>
      <c r="BE24">
        <f t="shared" si="29"/>
        <v>18.025673666545789</v>
      </c>
      <c r="BF24">
        <f t="shared" si="30"/>
        <v>119.46814673164761</v>
      </c>
      <c r="BG24">
        <f t="shared" si="31"/>
        <v>1.5085442154425756E-2</v>
      </c>
      <c r="BH24">
        <f t="shared" si="32"/>
        <v>-1</v>
      </c>
      <c r="BI24" t="e">
        <f t="shared" si="33"/>
        <v>#DIV/0!</v>
      </c>
      <c r="BJ24" t="s">
        <v>416</v>
      </c>
      <c r="BK24">
        <v>0</v>
      </c>
      <c r="BL24" t="e">
        <f t="shared" si="34"/>
        <v>#DIV/0!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>
        <f t="shared" si="38"/>
        <v>0.18945240504000746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s">
        <v>416</v>
      </c>
      <c r="BU24" t="s">
        <v>416</v>
      </c>
      <c r="BV24" t="s">
        <v>416</v>
      </c>
      <c r="BW24" t="s">
        <v>416</v>
      </c>
      <c r="BX24" t="s">
        <v>416</v>
      </c>
      <c r="BY24" t="s">
        <v>416</v>
      </c>
      <c r="BZ24" t="s">
        <v>416</v>
      </c>
      <c r="CA24" t="s">
        <v>416</v>
      </c>
      <c r="CB24" t="s">
        <v>416</v>
      </c>
      <c r="CC24" t="s">
        <v>416</v>
      </c>
      <c r="CD24" t="s">
        <v>416</v>
      </c>
      <c r="CE24" t="s">
        <v>416</v>
      </c>
      <c r="CF24" t="s">
        <v>416</v>
      </c>
      <c r="CG24" t="s">
        <v>416</v>
      </c>
      <c r="CH24" t="s">
        <v>416</v>
      </c>
      <c r="CI24" t="s">
        <v>416</v>
      </c>
      <c r="CJ24" t="s">
        <v>416</v>
      </c>
      <c r="CK24" t="s">
        <v>416</v>
      </c>
      <c r="CL24">
        <f t="shared" si="42"/>
        <v>1499.98</v>
      </c>
      <c r="CM24">
        <f t="shared" si="43"/>
        <v>1261.1943005571136</v>
      </c>
      <c r="CN24">
        <f t="shared" si="44"/>
        <v>0.84080741113689095</v>
      </c>
      <c r="CO24">
        <f t="shared" si="45"/>
        <v>0.16115830349419952</v>
      </c>
      <c r="CP24">
        <v>6</v>
      </c>
      <c r="CQ24">
        <v>0.5</v>
      </c>
      <c r="CR24" t="s">
        <v>418</v>
      </c>
      <c r="CS24">
        <v>2</v>
      </c>
      <c r="CT24">
        <v>1658327548.5</v>
      </c>
      <c r="CU24">
        <v>398.00200000000001</v>
      </c>
      <c r="CV24">
        <v>418.12099999999998</v>
      </c>
      <c r="CW24">
        <v>21.9938</v>
      </c>
      <c r="CX24">
        <v>16.831</v>
      </c>
      <c r="CY24">
        <v>375.5</v>
      </c>
      <c r="CZ24">
        <v>18.805299999999999</v>
      </c>
      <c r="DA24">
        <v>600.25599999999997</v>
      </c>
      <c r="DB24">
        <v>101.35</v>
      </c>
      <c r="DC24">
        <v>0.10013</v>
      </c>
      <c r="DD24">
        <v>26.729399999999998</v>
      </c>
      <c r="DE24">
        <v>28.9663</v>
      </c>
      <c r="DF24">
        <v>999.9</v>
      </c>
      <c r="DG24">
        <v>0</v>
      </c>
      <c r="DH24">
        <v>0</v>
      </c>
      <c r="DI24">
        <v>9990.6200000000008</v>
      </c>
      <c r="DJ24">
        <v>0</v>
      </c>
      <c r="DK24">
        <v>1505.87</v>
      </c>
      <c r="DL24">
        <v>-18.592400000000001</v>
      </c>
      <c r="DM24">
        <v>408.51299999999998</v>
      </c>
      <c r="DN24">
        <v>425.279</v>
      </c>
      <c r="DO24">
        <v>5.1628400000000001</v>
      </c>
      <c r="DP24">
        <v>418.12099999999998</v>
      </c>
      <c r="DQ24">
        <v>16.831</v>
      </c>
      <c r="DR24">
        <v>2.2290800000000002</v>
      </c>
      <c r="DS24">
        <v>1.7058199999999999</v>
      </c>
      <c r="DT24">
        <v>19.172899999999998</v>
      </c>
      <c r="DU24">
        <v>14.9495</v>
      </c>
      <c r="DV24">
        <v>1499.98</v>
      </c>
      <c r="DW24">
        <v>0.97299599999999997</v>
      </c>
      <c r="DX24">
        <v>2.7003800000000001E-2</v>
      </c>
      <c r="DY24">
        <v>0</v>
      </c>
      <c r="DZ24">
        <v>706.80100000000004</v>
      </c>
      <c r="EA24">
        <v>4.9993100000000004</v>
      </c>
      <c r="EB24">
        <v>16249.6</v>
      </c>
      <c r="EC24">
        <v>13259</v>
      </c>
      <c r="ED24">
        <v>39.375</v>
      </c>
      <c r="EE24">
        <v>41.25</v>
      </c>
      <c r="EF24">
        <v>39.811999999999998</v>
      </c>
      <c r="EG24">
        <v>40.436999999999998</v>
      </c>
      <c r="EH24">
        <v>41</v>
      </c>
      <c r="EI24">
        <v>1454.61</v>
      </c>
      <c r="EJ24">
        <v>40.369999999999997</v>
      </c>
      <c r="EK24">
        <v>0</v>
      </c>
      <c r="EL24">
        <v>150.0999999046326</v>
      </c>
      <c r="EM24">
        <v>0</v>
      </c>
      <c r="EN24">
        <v>705.04671999999994</v>
      </c>
      <c r="EO24">
        <v>8.8699230813123933</v>
      </c>
      <c r="EP24">
        <v>83.246154255290918</v>
      </c>
      <c r="EQ24">
        <v>16260.244000000001</v>
      </c>
      <c r="ER24">
        <v>15</v>
      </c>
      <c r="ES24">
        <v>1658327567</v>
      </c>
      <c r="ET24" t="s">
        <v>451</v>
      </c>
      <c r="EU24">
        <v>1658327567</v>
      </c>
      <c r="EV24">
        <v>1658327431</v>
      </c>
      <c r="EW24">
        <v>7</v>
      </c>
      <c r="EX24">
        <v>-1.8620000000000001</v>
      </c>
      <c r="EY24">
        <v>7.0000000000000001E-3</v>
      </c>
      <c r="EZ24">
        <v>22.501999999999999</v>
      </c>
      <c r="FA24">
        <v>2.7879999999999998</v>
      </c>
      <c r="FB24">
        <v>420</v>
      </c>
      <c r="FC24">
        <v>16</v>
      </c>
      <c r="FD24">
        <v>0.21</v>
      </c>
      <c r="FE24">
        <v>0.02</v>
      </c>
      <c r="FF24">
        <v>-18.843170000000001</v>
      </c>
      <c r="FG24">
        <v>1.871452908067605</v>
      </c>
      <c r="FH24">
        <v>0.196325588245649</v>
      </c>
      <c r="FI24">
        <v>1</v>
      </c>
      <c r="FJ24">
        <v>399.15039999999999</v>
      </c>
      <c r="FK24">
        <v>2.674865406005964</v>
      </c>
      <c r="FL24">
        <v>0.19434086892193519</v>
      </c>
      <c r="FM24">
        <v>1</v>
      </c>
      <c r="FN24">
        <v>5.1544759999999998</v>
      </c>
      <c r="FO24">
        <v>-0.11357718574110121</v>
      </c>
      <c r="FP24">
        <v>1.7875757018934828E-2</v>
      </c>
      <c r="FQ24">
        <v>1</v>
      </c>
      <c r="FR24">
        <v>21.96590333333334</v>
      </c>
      <c r="FS24">
        <v>0.2138189098998918</v>
      </c>
      <c r="FT24">
        <v>1.5933141212230939E-2</v>
      </c>
      <c r="FU24">
        <v>1</v>
      </c>
      <c r="FV24">
        <v>4</v>
      </c>
      <c r="FW24">
        <v>4</v>
      </c>
      <c r="FX24" t="s">
        <v>420</v>
      </c>
      <c r="FY24">
        <v>3.1785800000000002</v>
      </c>
      <c r="FZ24">
        <v>2.7970100000000002</v>
      </c>
      <c r="GA24">
        <v>9.6635299999999993E-2</v>
      </c>
      <c r="GB24">
        <v>0.105479</v>
      </c>
      <c r="GC24">
        <v>0.102299</v>
      </c>
      <c r="GD24">
        <v>9.4751299999999997E-2</v>
      </c>
      <c r="GE24">
        <v>28166.1</v>
      </c>
      <c r="GF24">
        <v>22223</v>
      </c>
      <c r="GG24">
        <v>29268.7</v>
      </c>
      <c r="GH24">
        <v>24291.9</v>
      </c>
      <c r="GI24">
        <v>33146.5</v>
      </c>
      <c r="GJ24">
        <v>32110.7</v>
      </c>
      <c r="GK24">
        <v>40584.1</v>
      </c>
      <c r="GL24">
        <v>39629.699999999997</v>
      </c>
      <c r="GM24">
        <v>2.1792799999999999</v>
      </c>
      <c r="GN24">
        <v>1.9072</v>
      </c>
      <c r="GO24">
        <v>0.22192999999999999</v>
      </c>
      <c r="GP24">
        <v>0</v>
      </c>
      <c r="GQ24">
        <v>25.337700000000002</v>
      </c>
      <c r="GR24">
        <v>999.9</v>
      </c>
      <c r="GS24">
        <v>58.9</v>
      </c>
      <c r="GT24">
        <v>28.8</v>
      </c>
      <c r="GU24">
        <v>23.103999999999999</v>
      </c>
      <c r="GV24">
        <v>62.796300000000002</v>
      </c>
      <c r="GW24">
        <v>39.314900000000002</v>
      </c>
      <c r="GX24">
        <v>1</v>
      </c>
      <c r="GY24">
        <v>-2.5281999999999999E-2</v>
      </c>
      <c r="GZ24">
        <v>-0.28503299999999998</v>
      </c>
      <c r="HA24">
        <v>20.263999999999999</v>
      </c>
      <c r="HB24">
        <v>5.2244799999999998</v>
      </c>
      <c r="HC24">
        <v>11.908099999999999</v>
      </c>
      <c r="HD24">
        <v>4.9642499999999998</v>
      </c>
      <c r="HE24">
        <v>3.2919999999999998</v>
      </c>
      <c r="HF24">
        <v>9999</v>
      </c>
      <c r="HG24">
        <v>9999</v>
      </c>
      <c r="HH24">
        <v>9999</v>
      </c>
      <c r="HI24">
        <v>999.9</v>
      </c>
      <c r="HJ24">
        <v>1.8769800000000001</v>
      </c>
      <c r="HK24">
        <v>1.87531</v>
      </c>
      <c r="HL24">
        <v>1.8739300000000001</v>
      </c>
      <c r="HM24">
        <v>1.8730800000000001</v>
      </c>
      <c r="HN24">
        <v>1.8746</v>
      </c>
      <c r="HO24">
        <v>1.8695900000000001</v>
      </c>
      <c r="HP24">
        <v>1.87378</v>
      </c>
      <c r="HQ24">
        <v>1.8788800000000001</v>
      </c>
      <c r="HR24">
        <v>0</v>
      </c>
      <c r="HS24">
        <v>0</v>
      </c>
      <c r="HT24">
        <v>0</v>
      </c>
      <c r="HU24">
        <v>0</v>
      </c>
      <c r="HV24" t="s">
        <v>421</v>
      </c>
      <c r="HW24" t="s">
        <v>422</v>
      </c>
      <c r="HX24" t="s">
        <v>423</v>
      </c>
      <c r="HY24" t="s">
        <v>424</v>
      </c>
      <c r="HZ24" t="s">
        <v>424</v>
      </c>
      <c r="IA24" t="s">
        <v>423</v>
      </c>
      <c r="IB24">
        <v>0</v>
      </c>
      <c r="IC24">
        <v>100</v>
      </c>
      <c r="ID24">
        <v>100</v>
      </c>
      <c r="IE24">
        <v>22.501999999999999</v>
      </c>
      <c r="IF24">
        <v>3.1884999999999999</v>
      </c>
      <c r="IG24">
        <v>16.910057865037171</v>
      </c>
      <c r="IH24">
        <v>2.1949563240502699E-2</v>
      </c>
      <c r="II24">
        <v>-8.5320762313147472E-6</v>
      </c>
      <c r="IJ24">
        <v>1.511334492907517E-9</v>
      </c>
      <c r="IK24">
        <v>1.445758516543203</v>
      </c>
      <c r="IL24">
        <v>0.144363966560806</v>
      </c>
      <c r="IM24">
        <v>-4.7264291885636238E-3</v>
      </c>
      <c r="IN24">
        <v>1.0517340238053529E-4</v>
      </c>
      <c r="IO24">
        <v>-11</v>
      </c>
      <c r="IP24">
        <v>2000</v>
      </c>
      <c r="IQ24">
        <v>0</v>
      </c>
      <c r="IR24">
        <v>19</v>
      </c>
      <c r="IS24">
        <v>2.2000000000000002</v>
      </c>
      <c r="IT24">
        <v>2</v>
      </c>
      <c r="IU24">
        <v>1.07178</v>
      </c>
      <c r="IV24">
        <v>2.4475099999999999</v>
      </c>
      <c r="IW24">
        <v>1.42578</v>
      </c>
      <c r="IX24">
        <v>2.2863799999999999</v>
      </c>
      <c r="IY24">
        <v>1.5478499999999999</v>
      </c>
      <c r="IZ24">
        <v>2.2827099999999998</v>
      </c>
      <c r="JA24">
        <v>33.154499999999999</v>
      </c>
      <c r="JB24">
        <v>15.7256</v>
      </c>
      <c r="JC24">
        <v>18</v>
      </c>
      <c r="JD24">
        <v>633.26499999999999</v>
      </c>
      <c r="JE24">
        <v>440.90199999999999</v>
      </c>
      <c r="JF24">
        <v>25.470400000000001</v>
      </c>
      <c r="JG24">
        <v>26.931100000000001</v>
      </c>
      <c r="JH24">
        <v>29.999400000000001</v>
      </c>
      <c r="JI24">
        <v>26.889900000000001</v>
      </c>
      <c r="JJ24">
        <v>26.820900000000002</v>
      </c>
      <c r="JK24">
        <v>21.4665</v>
      </c>
      <c r="JL24">
        <v>27.804099999999998</v>
      </c>
      <c r="JM24">
        <v>52.948900000000002</v>
      </c>
      <c r="JN24">
        <v>25.463999999999999</v>
      </c>
      <c r="JO24">
        <v>417.95</v>
      </c>
      <c r="JP24">
        <v>16.856400000000001</v>
      </c>
      <c r="JQ24">
        <v>95.653899999999993</v>
      </c>
      <c r="JR24">
        <v>100.828</v>
      </c>
    </row>
    <row r="25" spans="1:278" x14ac:dyDescent="0.2">
      <c r="A25">
        <v>9</v>
      </c>
      <c r="B25">
        <v>1658327643</v>
      </c>
      <c r="C25">
        <v>883.40000009536743</v>
      </c>
      <c r="D25" t="s">
        <v>452</v>
      </c>
      <c r="E25" t="s">
        <v>453</v>
      </c>
      <c r="F25" t="s">
        <v>408</v>
      </c>
      <c r="G25" t="s">
        <v>409</v>
      </c>
      <c r="H25" t="s">
        <v>410</v>
      </c>
      <c r="I25" t="s">
        <v>411</v>
      </c>
      <c r="J25" t="s">
        <v>412</v>
      </c>
      <c r="L25" t="s">
        <v>413</v>
      </c>
      <c r="M25" t="s">
        <v>414</v>
      </c>
      <c r="N25" t="s">
        <v>415</v>
      </c>
      <c r="O25">
        <v>1658327643</v>
      </c>
      <c r="P25">
        <f t="shared" si="0"/>
        <v>5.2945321269999152E-3</v>
      </c>
      <c r="Q25">
        <f t="shared" si="1"/>
        <v>5.2945321269999148</v>
      </c>
      <c r="R25">
        <f t="shared" si="2"/>
        <v>19.145090270890559</v>
      </c>
      <c r="S25">
        <f t="shared" si="3"/>
        <v>399.85399999999998</v>
      </c>
      <c r="T25">
        <f t="shared" si="4"/>
        <v>316.22745377408859</v>
      </c>
      <c r="U25">
        <f t="shared" si="5"/>
        <v>32.081255136560721</v>
      </c>
      <c r="V25">
        <f t="shared" si="6"/>
        <v>40.565162949256397</v>
      </c>
      <c r="W25">
        <f t="shared" si="7"/>
        <v>0.43029565269684511</v>
      </c>
      <c r="X25">
        <f t="shared" si="8"/>
        <v>2.9559751093999953</v>
      </c>
      <c r="Y25">
        <f t="shared" si="9"/>
        <v>0.39828185915637654</v>
      </c>
      <c r="Z25">
        <f t="shared" si="10"/>
        <v>0.25160369944405314</v>
      </c>
      <c r="AA25">
        <f t="shared" si="11"/>
        <v>241.7304610749774</v>
      </c>
      <c r="AB25">
        <f t="shared" si="12"/>
        <v>26.921401355860255</v>
      </c>
      <c r="AC25">
        <f t="shared" si="13"/>
        <v>26.921401355860255</v>
      </c>
      <c r="AD25">
        <f t="shared" si="14"/>
        <v>3.5626704955143751</v>
      </c>
      <c r="AE25">
        <f t="shared" si="15"/>
        <v>63.410222960797249</v>
      </c>
      <c r="AF25">
        <f t="shared" si="16"/>
        <v>2.2527059871966602</v>
      </c>
      <c r="AG25">
        <f t="shared" si="17"/>
        <v>3.5525911785381572</v>
      </c>
      <c r="AH25">
        <f t="shared" si="18"/>
        <v>1.3099645083177149</v>
      </c>
      <c r="AI25">
        <f t="shared" si="19"/>
        <v>-233.48886680069626</v>
      </c>
      <c r="AJ25">
        <f t="shared" si="20"/>
        <v>-7.6814900240427928</v>
      </c>
      <c r="AK25">
        <f t="shared" si="21"/>
        <v>-0.56023931071159716</v>
      </c>
      <c r="AL25">
        <f t="shared" si="22"/>
        <v>-1.350604732603955E-4</v>
      </c>
      <c r="AM25">
        <v>0</v>
      </c>
      <c r="AN25">
        <v>0</v>
      </c>
      <c r="AO25">
        <f t="shared" si="23"/>
        <v>1</v>
      </c>
      <c r="AP25">
        <f t="shared" si="24"/>
        <v>0</v>
      </c>
      <c r="AQ25">
        <f t="shared" si="25"/>
        <v>53696.958427392339</v>
      </c>
      <c r="AR25" t="s">
        <v>416</v>
      </c>
      <c r="AS25">
        <v>0</v>
      </c>
      <c r="AT25">
        <v>0</v>
      </c>
      <c r="AU25">
        <v>0</v>
      </c>
      <c r="AV25" t="e">
        <f t="shared" si="26"/>
        <v>#DIV/0!</v>
      </c>
      <c r="AW25">
        <v>-1</v>
      </c>
      <c r="AX25" t="s">
        <v>454</v>
      </c>
      <c r="AY25">
        <v>10432.799999999999</v>
      </c>
      <c r="AZ25">
        <v>712.68584615384611</v>
      </c>
      <c r="BA25">
        <v>887.36</v>
      </c>
      <c r="BB25">
        <f t="shared" si="27"/>
        <v>0.19684699991678001</v>
      </c>
      <c r="BC25">
        <v>0.5</v>
      </c>
      <c r="BD25">
        <f t="shared" si="28"/>
        <v>1261.1772005569831</v>
      </c>
      <c r="BE25">
        <f t="shared" si="29"/>
        <v>19.145090270890559</v>
      </c>
      <c r="BF25">
        <f t="shared" si="30"/>
        <v>124.12947414654265</v>
      </c>
      <c r="BG25">
        <f t="shared" si="31"/>
        <v>1.5973243301570735E-2</v>
      </c>
      <c r="BH25">
        <f t="shared" si="32"/>
        <v>-1</v>
      </c>
      <c r="BI25" t="e">
        <f t="shared" si="33"/>
        <v>#DIV/0!</v>
      </c>
      <c r="BJ25" t="s">
        <v>416</v>
      </c>
      <c r="BK25">
        <v>0</v>
      </c>
      <c r="BL25" t="e">
        <f t="shared" si="34"/>
        <v>#DIV/0!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>
        <f t="shared" si="38"/>
        <v>0.19684699991678001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s">
        <v>416</v>
      </c>
      <c r="BU25" t="s">
        <v>416</v>
      </c>
      <c r="BV25" t="s">
        <v>416</v>
      </c>
      <c r="BW25" t="s">
        <v>416</v>
      </c>
      <c r="BX25" t="s">
        <v>416</v>
      </c>
      <c r="BY25" t="s">
        <v>416</v>
      </c>
      <c r="BZ25" t="s">
        <v>416</v>
      </c>
      <c r="CA25" t="s">
        <v>416</v>
      </c>
      <c r="CB25" t="s">
        <v>416</v>
      </c>
      <c r="CC25" t="s">
        <v>416</v>
      </c>
      <c r="CD25" t="s">
        <v>416</v>
      </c>
      <c r="CE25" t="s">
        <v>416</v>
      </c>
      <c r="CF25" t="s">
        <v>416</v>
      </c>
      <c r="CG25" t="s">
        <v>416</v>
      </c>
      <c r="CH25" t="s">
        <v>416</v>
      </c>
      <c r="CI25" t="s">
        <v>416</v>
      </c>
      <c r="CJ25" t="s">
        <v>416</v>
      </c>
      <c r="CK25" t="s">
        <v>416</v>
      </c>
      <c r="CL25">
        <f t="shared" si="42"/>
        <v>1499.96</v>
      </c>
      <c r="CM25">
        <f t="shared" si="43"/>
        <v>1261.1772005569831</v>
      </c>
      <c r="CN25">
        <f t="shared" si="44"/>
        <v>0.84080722189723933</v>
      </c>
      <c r="CO25">
        <f t="shared" si="45"/>
        <v>0.16115793826167191</v>
      </c>
      <c r="CP25">
        <v>6</v>
      </c>
      <c r="CQ25">
        <v>0.5</v>
      </c>
      <c r="CR25" t="s">
        <v>418</v>
      </c>
      <c r="CS25">
        <v>2</v>
      </c>
      <c r="CT25">
        <v>1658327643</v>
      </c>
      <c r="CU25">
        <v>399.85399999999998</v>
      </c>
      <c r="CV25">
        <v>421.10599999999999</v>
      </c>
      <c r="CW25">
        <v>22.205100000000002</v>
      </c>
      <c r="CX25">
        <v>17.0306</v>
      </c>
      <c r="CY25">
        <v>377.65199999999999</v>
      </c>
      <c r="CZ25">
        <v>19.001200000000001</v>
      </c>
      <c r="DA25">
        <v>600.28599999999994</v>
      </c>
      <c r="DB25">
        <v>101.35</v>
      </c>
      <c r="DC25">
        <v>9.99366E-2</v>
      </c>
      <c r="DD25">
        <v>26.873200000000001</v>
      </c>
      <c r="DE25">
        <v>29.054200000000002</v>
      </c>
      <c r="DF25">
        <v>999.9</v>
      </c>
      <c r="DG25">
        <v>0</v>
      </c>
      <c r="DH25">
        <v>0</v>
      </c>
      <c r="DI25">
        <v>10016.200000000001</v>
      </c>
      <c r="DJ25">
        <v>0</v>
      </c>
      <c r="DK25">
        <v>1506.33</v>
      </c>
      <c r="DL25">
        <v>-21.251999999999999</v>
      </c>
      <c r="DM25">
        <v>408.93400000000003</v>
      </c>
      <c r="DN25">
        <v>428.40100000000001</v>
      </c>
      <c r="DO25">
        <v>5.1744899999999996</v>
      </c>
      <c r="DP25">
        <v>421.10599999999999</v>
      </c>
      <c r="DQ25">
        <v>17.0306</v>
      </c>
      <c r="DR25">
        <v>2.2504900000000001</v>
      </c>
      <c r="DS25">
        <v>1.7260599999999999</v>
      </c>
      <c r="DT25">
        <v>19.3264</v>
      </c>
      <c r="DU25">
        <v>15.1328</v>
      </c>
      <c r="DV25">
        <v>1499.96</v>
      </c>
      <c r="DW25">
        <v>0.973001</v>
      </c>
      <c r="DX25">
        <v>2.69987E-2</v>
      </c>
      <c r="DY25">
        <v>0</v>
      </c>
      <c r="DZ25">
        <v>713.11500000000001</v>
      </c>
      <c r="EA25">
        <v>4.9993100000000004</v>
      </c>
      <c r="EB25">
        <v>16351.2</v>
      </c>
      <c r="EC25">
        <v>13258.9</v>
      </c>
      <c r="ED25">
        <v>39.936999999999998</v>
      </c>
      <c r="EE25">
        <v>41.125</v>
      </c>
      <c r="EF25">
        <v>40.375</v>
      </c>
      <c r="EG25">
        <v>40.625</v>
      </c>
      <c r="EH25">
        <v>41.125</v>
      </c>
      <c r="EI25">
        <v>1454.6</v>
      </c>
      <c r="EJ25">
        <v>40.36</v>
      </c>
      <c r="EK25">
        <v>0</v>
      </c>
      <c r="EL25">
        <v>94.299999952316284</v>
      </c>
      <c r="EM25">
        <v>0</v>
      </c>
      <c r="EN25">
        <v>712.68584615384611</v>
      </c>
      <c r="EO25">
        <v>3.4060854931371991</v>
      </c>
      <c r="EP25">
        <v>-233.54871778671259</v>
      </c>
      <c r="EQ25">
        <v>16370.10384615385</v>
      </c>
      <c r="ER25">
        <v>15</v>
      </c>
      <c r="ES25">
        <v>1658327567</v>
      </c>
      <c r="ET25" t="s">
        <v>451</v>
      </c>
      <c r="EU25">
        <v>1658327567</v>
      </c>
      <c r="EV25">
        <v>1658327431</v>
      </c>
      <c r="EW25">
        <v>7</v>
      </c>
      <c r="EX25">
        <v>-1.8620000000000001</v>
      </c>
      <c r="EY25">
        <v>7.0000000000000001E-3</v>
      </c>
      <c r="EZ25">
        <v>22.501999999999999</v>
      </c>
      <c r="FA25">
        <v>2.7879999999999998</v>
      </c>
      <c r="FB25">
        <v>420</v>
      </c>
      <c r="FC25">
        <v>16</v>
      </c>
      <c r="FD25">
        <v>0.21</v>
      </c>
      <c r="FE25">
        <v>0.02</v>
      </c>
      <c r="FF25">
        <v>-21.139142499999998</v>
      </c>
      <c r="FG25">
        <v>-0.86251519699807133</v>
      </c>
      <c r="FH25">
        <v>9.2602610350626807E-2</v>
      </c>
      <c r="FI25">
        <v>1</v>
      </c>
      <c r="FJ25">
        <v>399.78149999999999</v>
      </c>
      <c r="FK25">
        <v>0.1193058954393291</v>
      </c>
      <c r="FL25">
        <v>2.7088435416861931E-2</v>
      </c>
      <c r="FM25">
        <v>1</v>
      </c>
      <c r="FN25">
        <v>5.1633694999999999</v>
      </c>
      <c r="FO25">
        <v>0.13727234521574949</v>
      </c>
      <c r="FP25">
        <v>1.377469871721337E-2</v>
      </c>
      <c r="FQ25">
        <v>1</v>
      </c>
      <c r="FR25">
        <v>22.19886</v>
      </c>
      <c r="FS25">
        <v>5.0642936596229843E-2</v>
      </c>
      <c r="FT25">
        <v>3.9317171820975284E-3</v>
      </c>
      <c r="FU25">
        <v>1</v>
      </c>
      <c r="FV25">
        <v>4</v>
      </c>
      <c r="FW25">
        <v>4</v>
      </c>
      <c r="FX25" t="s">
        <v>420</v>
      </c>
      <c r="FY25">
        <v>3.1787999999999998</v>
      </c>
      <c r="FZ25">
        <v>2.79704</v>
      </c>
      <c r="GA25">
        <v>9.70911E-2</v>
      </c>
      <c r="GB25">
        <v>0.106075</v>
      </c>
      <c r="GC25">
        <v>0.10308199999999999</v>
      </c>
      <c r="GD25">
        <v>9.5571299999999998E-2</v>
      </c>
      <c r="GE25">
        <v>28158.9</v>
      </c>
      <c r="GF25">
        <v>22213.4</v>
      </c>
      <c r="GG25">
        <v>29275.3</v>
      </c>
      <c r="GH25">
        <v>24297.1</v>
      </c>
      <c r="GI25">
        <v>33123.300000000003</v>
      </c>
      <c r="GJ25">
        <v>32087.599999999999</v>
      </c>
      <c r="GK25">
        <v>40592</v>
      </c>
      <c r="GL25">
        <v>39637.599999999999</v>
      </c>
      <c r="GM25">
        <v>2.1806199999999998</v>
      </c>
      <c r="GN25">
        <v>1.90855</v>
      </c>
      <c r="GO25">
        <v>0.225887</v>
      </c>
      <c r="GP25">
        <v>0</v>
      </c>
      <c r="GQ25">
        <v>25.3612</v>
      </c>
      <c r="GR25">
        <v>999.9</v>
      </c>
      <c r="GS25">
        <v>58.3</v>
      </c>
      <c r="GT25">
        <v>28.9</v>
      </c>
      <c r="GU25">
        <v>22.9999</v>
      </c>
      <c r="GV25">
        <v>62.086300000000001</v>
      </c>
      <c r="GW25">
        <v>38.741999999999997</v>
      </c>
      <c r="GX25">
        <v>1</v>
      </c>
      <c r="GY25">
        <v>-3.5604700000000003E-2</v>
      </c>
      <c r="GZ25">
        <v>0.30799799999999999</v>
      </c>
      <c r="HA25">
        <v>20.261900000000001</v>
      </c>
      <c r="HB25">
        <v>5.22837</v>
      </c>
      <c r="HC25">
        <v>11.908099999999999</v>
      </c>
      <c r="HD25">
        <v>4.9643499999999996</v>
      </c>
      <c r="HE25">
        <v>3.2919999999999998</v>
      </c>
      <c r="HF25">
        <v>9999</v>
      </c>
      <c r="HG25">
        <v>9999</v>
      </c>
      <c r="HH25">
        <v>9999</v>
      </c>
      <c r="HI25">
        <v>999.9</v>
      </c>
      <c r="HJ25">
        <v>1.87697</v>
      </c>
      <c r="HK25">
        <v>1.8752899999999999</v>
      </c>
      <c r="HL25">
        <v>1.8739300000000001</v>
      </c>
      <c r="HM25">
        <v>1.87304</v>
      </c>
      <c r="HN25">
        <v>1.8745799999999999</v>
      </c>
      <c r="HO25">
        <v>1.86958</v>
      </c>
      <c r="HP25">
        <v>1.87378</v>
      </c>
      <c r="HQ25">
        <v>1.8788899999999999</v>
      </c>
      <c r="HR25">
        <v>0</v>
      </c>
      <c r="HS25">
        <v>0</v>
      </c>
      <c r="HT25">
        <v>0</v>
      </c>
      <c r="HU25">
        <v>0</v>
      </c>
      <c r="HV25" t="s">
        <v>421</v>
      </c>
      <c r="HW25" t="s">
        <v>422</v>
      </c>
      <c r="HX25" t="s">
        <v>423</v>
      </c>
      <c r="HY25" t="s">
        <v>424</v>
      </c>
      <c r="HZ25" t="s">
        <v>424</v>
      </c>
      <c r="IA25" t="s">
        <v>423</v>
      </c>
      <c r="IB25">
        <v>0</v>
      </c>
      <c r="IC25">
        <v>100</v>
      </c>
      <c r="ID25">
        <v>100</v>
      </c>
      <c r="IE25">
        <v>22.202000000000002</v>
      </c>
      <c r="IF25">
        <v>3.2039</v>
      </c>
      <c r="IG25">
        <v>15.04777009486757</v>
      </c>
      <c r="IH25">
        <v>2.1949563240502699E-2</v>
      </c>
      <c r="II25">
        <v>-8.5320762313147472E-6</v>
      </c>
      <c r="IJ25">
        <v>1.511334492907517E-9</v>
      </c>
      <c r="IK25">
        <v>1.445758516543203</v>
      </c>
      <c r="IL25">
        <v>0.144363966560806</v>
      </c>
      <c r="IM25">
        <v>-4.7264291885636238E-3</v>
      </c>
      <c r="IN25">
        <v>1.0517340238053529E-4</v>
      </c>
      <c r="IO25">
        <v>-11</v>
      </c>
      <c r="IP25">
        <v>2000</v>
      </c>
      <c r="IQ25">
        <v>0</v>
      </c>
      <c r="IR25">
        <v>19</v>
      </c>
      <c r="IS25">
        <v>1.3</v>
      </c>
      <c r="IT25">
        <v>3.5</v>
      </c>
      <c r="IU25">
        <v>1.07544</v>
      </c>
      <c r="IV25">
        <v>2.4328599999999998</v>
      </c>
      <c r="IW25">
        <v>1.42578</v>
      </c>
      <c r="IX25">
        <v>2.2863799999999999</v>
      </c>
      <c r="IY25">
        <v>1.5478499999999999</v>
      </c>
      <c r="IZ25">
        <v>2.2692899999999998</v>
      </c>
      <c r="JA25">
        <v>33.221600000000002</v>
      </c>
      <c r="JB25">
        <v>15.6906</v>
      </c>
      <c r="JC25">
        <v>18</v>
      </c>
      <c r="JD25">
        <v>633.25099999999998</v>
      </c>
      <c r="JE25">
        <v>441.00200000000001</v>
      </c>
      <c r="JF25">
        <v>25.046700000000001</v>
      </c>
      <c r="JG25">
        <v>26.805800000000001</v>
      </c>
      <c r="JH25">
        <v>29.999700000000001</v>
      </c>
      <c r="JI25">
        <v>26.795999999999999</v>
      </c>
      <c r="JJ25">
        <v>26.732500000000002</v>
      </c>
      <c r="JK25">
        <v>21.5562</v>
      </c>
      <c r="JL25">
        <v>26.065300000000001</v>
      </c>
      <c r="JM25">
        <v>51.433700000000002</v>
      </c>
      <c r="JN25">
        <v>25.019100000000002</v>
      </c>
      <c r="JO25">
        <v>421.05399999999997</v>
      </c>
      <c r="JP25">
        <v>17.0867</v>
      </c>
      <c r="JQ25">
        <v>95.6738</v>
      </c>
      <c r="JR25">
        <v>100.849</v>
      </c>
    </row>
    <row r="26" spans="1:278" x14ac:dyDescent="0.2">
      <c r="A26">
        <v>10</v>
      </c>
      <c r="B26">
        <v>1658327733.5</v>
      </c>
      <c r="C26">
        <v>973.90000009536743</v>
      </c>
      <c r="D26" t="s">
        <v>455</v>
      </c>
      <c r="E26" t="s">
        <v>456</v>
      </c>
      <c r="F26" t="s">
        <v>408</v>
      </c>
      <c r="G26" t="s">
        <v>409</v>
      </c>
      <c r="H26" t="s">
        <v>410</v>
      </c>
      <c r="I26" t="s">
        <v>411</v>
      </c>
      <c r="J26" t="s">
        <v>412</v>
      </c>
      <c r="L26" t="s">
        <v>413</v>
      </c>
      <c r="M26" t="s">
        <v>414</v>
      </c>
      <c r="N26" t="s">
        <v>415</v>
      </c>
      <c r="O26">
        <v>1658327733.5</v>
      </c>
      <c r="P26">
        <f t="shared" si="0"/>
        <v>5.3712608820641614E-3</v>
      </c>
      <c r="Q26">
        <f t="shared" si="1"/>
        <v>5.3712608820641616</v>
      </c>
      <c r="R26">
        <f t="shared" si="2"/>
        <v>22.48206703157318</v>
      </c>
      <c r="S26">
        <f t="shared" si="3"/>
        <v>600.00199999999995</v>
      </c>
      <c r="T26">
        <f t="shared" si="4"/>
        <v>502.16591652556207</v>
      </c>
      <c r="U26">
        <f t="shared" si="5"/>
        <v>50.945232388771132</v>
      </c>
      <c r="V26">
        <f t="shared" si="6"/>
        <v>60.870800501991994</v>
      </c>
      <c r="W26">
        <f t="shared" si="7"/>
        <v>0.44581967939672745</v>
      </c>
      <c r="X26">
        <f t="shared" si="8"/>
        <v>2.9506059486588936</v>
      </c>
      <c r="Y26">
        <f t="shared" si="9"/>
        <v>0.41149557933012182</v>
      </c>
      <c r="Z26">
        <f t="shared" si="10"/>
        <v>0.26004805012427268</v>
      </c>
      <c r="AA26">
        <f t="shared" si="11"/>
        <v>241.77151907533087</v>
      </c>
      <c r="AB26">
        <f t="shared" si="12"/>
        <v>26.851601102850399</v>
      </c>
      <c r="AC26">
        <f t="shared" si="13"/>
        <v>26.851601102850399</v>
      </c>
      <c r="AD26">
        <f t="shared" si="14"/>
        <v>3.5480827465541869</v>
      </c>
      <c r="AE26">
        <f t="shared" si="15"/>
        <v>63.853615795324274</v>
      </c>
      <c r="AF26">
        <f t="shared" si="16"/>
        <v>2.2617586499235998</v>
      </c>
      <c r="AG26">
        <f t="shared" si="17"/>
        <v>3.5420995690728274</v>
      </c>
      <c r="AH26">
        <f t="shared" si="18"/>
        <v>1.2863240966305871</v>
      </c>
      <c r="AI26">
        <f t="shared" si="19"/>
        <v>-236.87260489902951</v>
      </c>
      <c r="AJ26">
        <f t="shared" si="20"/>
        <v>-4.5655724826439155</v>
      </c>
      <c r="AK26">
        <f t="shared" si="21"/>
        <v>-0.33338956133966074</v>
      </c>
      <c r="AL26">
        <f t="shared" si="22"/>
        <v>-4.7867682212654472E-5</v>
      </c>
      <c r="AM26">
        <v>0</v>
      </c>
      <c r="AN26">
        <v>0</v>
      </c>
      <c r="AO26">
        <f t="shared" si="23"/>
        <v>1</v>
      </c>
      <c r="AP26">
        <f t="shared" si="24"/>
        <v>0</v>
      </c>
      <c r="AQ26">
        <f t="shared" si="25"/>
        <v>53549.223570958464</v>
      </c>
      <c r="AR26" t="s">
        <v>416</v>
      </c>
      <c r="AS26">
        <v>0</v>
      </c>
      <c r="AT26">
        <v>0</v>
      </c>
      <c r="AU26">
        <v>0</v>
      </c>
      <c r="AV26" t="e">
        <f t="shared" si="26"/>
        <v>#DIV/0!</v>
      </c>
      <c r="AW26">
        <v>-1</v>
      </c>
      <c r="AX26" t="s">
        <v>457</v>
      </c>
      <c r="AY26">
        <v>10438</v>
      </c>
      <c r="AZ26">
        <v>748.48148000000003</v>
      </c>
      <c r="BA26">
        <v>934.3</v>
      </c>
      <c r="BB26">
        <f t="shared" si="27"/>
        <v>0.1988852830996467</v>
      </c>
      <c r="BC26">
        <v>0.5</v>
      </c>
      <c r="BD26">
        <f t="shared" si="28"/>
        <v>1261.3878005571662</v>
      </c>
      <c r="BE26">
        <f t="shared" si="29"/>
        <v>22.48206703157318</v>
      </c>
      <c r="BF26">
        <f t="shared" si="30"/>
        <v>125.43573490612634</v>
      </c>
      <c r="BG26">
        <f t="shared" si="31"/>
        <v>1.8616056871012185E-2</v>
      </c>
      <c r="BH26">
        <f t="shared" si="32"/>
        <v>-1</v>
      </c>
      <c r="BI26" t="e">
        <f t="shared" si="33"/>
        <v>#DIV/0!</v>
      </c>
      <c r="BJ26" t="s">
        <v>416</v>
      </c>
      <c r="BK26">
        <v>0</v>
      </c>
      <c r="BL26" t="e">
        <f t="shared" si="34"/>
        <v>#DIV/0!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>
        <f t="shared" si="38"/>
        <v>0.19888528309964673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s">
        <v>416</v>
      </c>
      <c r="BU26" t="s">
        <v>416</v>
      </c>
      <c r="BV26" t="s">
        <v>416</v>
      </c>
      <c r="BW26" t="s">
        <v>416</v>
      </c>
      <c r="BX26" t="s">
        <v>416</v>
      </c>
      <c r="BY26" t="s">
        <v>416</v>
      </c>
      <c r="BZ26" t="s">
        <v>416</v>
      </c>
      <c r="CA26" t="s">
        <v>416</v>
      </c>
      <c r="CB26" t="s">
        <v>416</v>
      </c>
      <c r="CC26" t="s">
        <v>416</v>
      </c>
      <c r="CD26" t="s">
        <v>416</v>
      </c>
      <c r="CE26" t="s">
        <v>416</v>
      </c>
      <c r="CF26" t="s">
        <v>416</v>
      </c>
      <c r="CG26" t="s">
        <v>416</v>
      </c>
      <c r="CH26" t="s">
        <v>416</v>
      </c>
      <c r="CI26" t="s">
        <v>416</v>
      </c>
      <c r="CJ26" t="s">
        <v>416</v>
      </c>
      <c r="CK26" t="s">
        <v>416</v>
      </c>
      <c r="CL26">
        <f t="shared" si="42"/>
        <v>1500.21</v>
      </c>
      <c r="CM26">
        <f t="shared" si="43"/>
        <v>1261.3878005571662</v>
      </c>
      <c r="CN26">
        <f t="shared" si="44"/>
        <v>0.84080748732321886</v>
      </c>
      <c r="CO26">
        <f t="shared" si="45"/>
        <v>0.1611584505338125</v>
      </c>
      <c r="CP26">
        <v>6</v>
      </c>
      <c r="CQ26">
        <v>0.5</v>
      </c>
      <c r="CR26" t="s">
        <v>418</v>
      </c>
      <c r="CS26">
        <v>2</v>
      </c>
      <c r="CT26">
        <v>1658327733.5</v>
      </c>
      <c r="CU26">
        <v>600.00199999999995</v>
      </c>
      <c r="CV26">
        <v>625.69600000000003</v>
      </c>
      <c r="CW26">
        <v>22.2941</v>
      </c>
      <c r="CX26">
        <v>17.044799999999999</v>
      </c>
      <c r="CY26">
        <v>574.05999999999995</v>
      </c>
      <c r="CZ26">
        <v>19.0837</v>
      </c>
      <c r="DA26">
        <v>600.25300000000004</v>
      </c>
      <c r="DB26">
        <v>101.351</v>
      </c>
      <c r="DC26">
        <v>9.9996000000000002E-2</v>
      </c>
      <c r="DD26">
        <v>26.822900000000001</v>
      </c>
      <c r="DE26">
        <v>29.0547</v>
      </c>
      <c r="DF26">
        <v>999.9</v>
      </c>
      <c r="DG26">
        <v>0</v>
      </c>
      <c r="DH26">
        <v>0</v>
      </c>
      <c r="DI26">
        <v>9985.6200000000008</v>
      </c>
      <c r="DJ26">
        <v>0</v>
      </c>
      <c r="DK26">
        <v>1505.25</v>
      </c>
      <c r="DL26">
        <v>-26.514299999999999</v>
      </c>
      <c r="DM26">
        <v>612.84500000000003</v>
      </c>
      <c r="DN26">
        <v>636.54600000000005</v>
      </c>
      <c r="DO26">
        <v>5.2492799999999997</v>
      </c>
      <c r="DP26">
        <v>625.69600000000003</v>
      </c>
      <c r="DQ26">
        <v>17.044799999999999</v>
      </c>
      <c r="DR26">
        <v>2.2595299999999998</v>
      </c>
      <c r="DS26">
        <v>1.7275100000000001</v>
      </c>
      <c r="DT26">
        <v>19.390699999999999</v>
      </c>
      <c r="DU26">
        <v>15.145899999999999</v>
      </c>
      <c r="DV26">
        <v>1500.21</v>
      </c>
      <c r="DW26">
        <v>0.97299599999999997</v>
      </c>
      <c r="DX26">
        <v>2.7003800000000001E-2</v>
      </c>
      <c r="DY26">
        <v>0</v>
      </c>
      <c r="DZ26">
        <v>747.73800000000006</v>
      </c>
      <c r="EA26">
        <v>4.9993100000000004</v>
      </c>
      <c r="EB26">
        <v>16836.900000000001</v>
      </c>
      <c r="EC26">
        <v>13261</v>
      </c>
      <c r="ED26">
        <v>38.625</v>
      </c>
      <c r="EE26">
        <v>39.686999999999998</v>
      </c>
      <c r="EF26">
        <v>39.061999999999998</v>
      </c>
      <c r="EG26">
        <v>38.75</v>
      </c>
      <c r="EH26">
        <v>39.936999999999998</v>
      </c>
      <c r="EI26">
        <v>1454.83</v>
      </c>
      <c r="EJ26">
        <v>40.380000000000003</v>
      </c>
      <c r="EK26">
        <v>0</v>
      </c>
      <c r="EL26">
        <v>90.100000143051147</v>
      </c>
      <c r="EM26">
        <v>0</v>
      </c>
      <c r="EN26">
        <v>748.48148000000003</v>
      </c>
      <c r="EO26">
        <v>-6.0144615279709894</v>
      </c>
      <c r="EP26">
        <v>-167.96922992739471</v>
      </c>
      <c r="EQ26">
        <v>16849.088</v>
      </c>
      <c r="ER26">
        <v>15</v>
      </c>
      <c r="ES26">
        <v>1658327766.5</v>
      </c>
      <c r="ET26" t="s">
        <v>458</v>
      </c>
      <c r="EU26">
        <v>1658327766.5</v>
      </c>
      <c r="EV26">
        <v>1658327431</v>
      </c>
      <c r="EW26">
        <v>8</v>
      </c>
      <c r="EX26">
        <v>0.48199999999999998</v>
      </c>
      <c r="EY26">
        <v>7.0000000000000001E-3</v>
      </c>
      <c r="EZ26">
        <v>25.942</v>
      </c>
      <c r="FA26">
        <v>2.7879999999999998</v>
      </c>
      <c r="FB26">
        <v>625</v>
      </c>
      <c r="FC26">
        <v>16</v>
      </c>
      <c r="FD26">
        <v>0.06</v>
      </c>
      <c r="FE26">
        <v>0.02</v>
      </c>
      <c r="FF26">
        <v>-26.84864</v>
      </c>
      <c r="FG26">
        <v>1.9775414634147239</v>
      </c>
      <c r="FH26">
        <v>0.20709175840675101</v>
      </c>
      <c r="FI26">
        <v>1</v>
      </c>
      <c r="FJ26">
        <v>598.72893333333332</v>
      </c>
      <c r="FK26">
        <v>4.09986206896565</v>
      </c>
      <c r="FL26">
        <v>0.29629522814622072</v>
      </c>
      <c r="FM26">
        <v>1</v>
      </c>
      <c r="FN26">
        <v>5.1638617500000006</v>
      </c>
      <c r="FO26">
        <v>0.33310908067540862</v>
      </c>
      <c r="FP26">
        <v>3.3275607348889943E-2</v>
      </c>
      <c r="FQ26">
        <v>1</v>
      </c>
      <c r="FR26">
        <v>22.304446666666671</v>
      </c>
      <c r="FS26">
        <v>2.2152614015566039E-2</v>
      </c>
      <c r="FT26">
        <v>4.4245326181291834E-3</v>
      </c>
      <c r="FU26">
        <v>1</v>
      </c>
      <c r="FV26">
        <v>4</v>
      </c>
      <c r="FW26">
        <v>4</v>
      </c>
      <c r="FX26" t="s">
        <v>420</v>
      </c>
      <c r="FY26">
        <v>3.17875</v>
      </c>
      <c r="FZ26">
        <v>2.7968199999999999</v>
      </c>
      <c r="GA26">
        <v>0.132468</v>
      </c>
      <c r="GB26">
        <v>0.141374</v>
      </c>
      <c r="GC26">
        <v>0.103407</v>
      </c>
      <c r="GD26">
        <v>9.5631800000000003E-2</v>
      </c>
      <c r="GE26">
        <v>27054.400000000001</v>
      </c>
      <c r="GF26">
        <v>21334.799999999999</v>
      </c>
      <c r="GG26">
        <v>29273.8</v>
      </c>
      <c r="GH26">
        <v>24295.200000000001</v>
      </c>
      <c r="GI26">
        <v>33110.300000000003</v>
      </c>
      <c r="GJ26">
        <v>32084.3</v>
      </c>
      <c r="GK26">
        <v>40589.5</v>
      </c>
      <c r="GL26">
        <v>39634.699999999997</v>
      </c>
      <c r="GM26">
        <v>2.1810800000000001</v>
      </c>
      <c r="GN26">
        <v>1.9077999999999999</v>
      </c>
      <c r="GO26">
        <v>0.21933800000000001</v>
      </c>
      <c r="GP26">
        <v>0</v>
      </c>
      <c r="GQ26">
        <v>25.469100000000001</v>
      </c>
      <c r="GR26">
        <v>999.9</v>
      </c>
      <c r="GS26">
        <v>57.3</v>
      </c>
      <c r="GT26">
        <v>29</v>
      </c>
      <c r="GU26">
        <v>22.736999999999998</v>
      </c>
      <c r="GV26">
        <v>62.836300000000001</v>
      </c>
      <c r="GW26">
        <v>38.862200000000001</v>
      </c>
      <c r="GX26">
        <v>1</v>
      </c>
      <c r="GY26">
        <v>-3.4250500000000003E-2</v>
      </c>
      <c r="GZ26">
        <v>0.718086</v>
      </c>
      <c r="HA26">
        <v>20.2606</v>
      </c>
      <c r="HB26">
        <v>5.2238800000000003</v>
      </c>
      <c r="HC26">
        <v>11.908099999999999</v>
      </c>
      <c r="HD26">
        <v>4.9646999999999997</v>
      </c>
      <c r="HE26">
        <v>3.2919999999999998</v>
      </c>
      <c r="HF26">
        <v>9999</v>
      </c>
      <c r="HG26">
        <v>9999</v>
      </c>
      <c r="HH26">
        <v>9999</v>
      </c>
      <c r="HI26">
        <v>999.9</v>
      </c>
      <c r="HJ26">
        <v>1.8769800000000001</v>
      </c>
      <c r="HK26">
        <v>1.87527</v>
      </c>
      <c r="HL26">
        <v>1.8739300000000001</v>
      </c>
      <c r="HM26">
        <v>1.8730800000000001</v>
      </c>
      <c r="HN26">
        <v>1.87462</v>
      </c>
      <c r="HO26">
        <v>1.8695299999999999</v>
      </c>
      <c r="HP26">
        <v>1.87378</v>
      </c>
      <c r="HQ26">
        <v>1.8788499999999999</v>
      </c>
      <c r="HR26">
        <v>0</v>
      </c>
      <c r="HS26">
        <v>0</v>
      </c>
      <c r="HT26">
        <v>0</v>
      </c>
      <c r="HU26">
        <v>0</v>
      </c>
      <c r="HV26" t="s">
        <v>421</v>
      </c>
      <c r="HW26" t="s">
        <v>422</v>
      </c>
      <c r="HX26" t="s">
        <v>423</v>
      </c>
      <c r="HY26" t="s">
        <v>424</v>
      </c>
      <c r="HZ26" t="s">
        <v>424</v>
      </c>
      <c r="IA26" t="s">
        <v>423</v>
      </c>
      <c r="IB26">
        <v>0</v>
      </c>
      <c r="IC26">
        <v>100</v>
      </c>
      <c r="ID26">
        <v>100</v>
      </c>
      <c r="IE26">
        <v>25.942</v>
      </c>
      <c r="IF26">
        <v>3.2103999999999999</v>
      </c>
      <c r="IG26">
        <v>15.04777009486757</v>
      </c>
      <c r="IH26">
        <v>2.1949563240502699E-2</v>
      </c>
      <c r="II26">
        <v>-8.5320762313147472E-6</v>
      </c>
      <c r="IJ26">
        <v>1.511334492907517E-9</v>
      </c>
      <c r="IK26">
        <v>1.445758516543203</v>
      </c>
      <c r="IL26">
        <v>0.144363966560806</v>
      </c>
      <c r="IM26">
        <v>-4.7264291885636238E-3</v>
      </c>
      <c r="IN26">
        <v>1.0517340238053529E-4</v>
      </c>
      <c r="IO26">
        <v>-11</v>
      </c>
      <c r="IP26">
        <v>2000</v>
      </c>
      <c r="IQ26">
        <v>0</v>
      </c>
      <c r="IR26">
        <v>19</v>
      </c>
      <c r="IS26">
        <v>2.8</v>
      </c>
      <c r="IT26">
        <v>5</v>
      </c>
      <c r="IU26">
        <v>1.4856</v>
      </c>
      <c r="IV26">
        <v>2.4121100000000002</v>
      </c>
      <c r="IW26">
        <v>1.42578</v>
      </c>
      <c r="IX26">
        <v>2.2863799999999999</v>
      </c>
      <c r="IY26">
        <v>1.5478499999999999</v>
      </c>
      <c r="IZ26">
        <v>2.34619</v>
      </c>
      <c r="JA26">
        <v>33.266300000000001</v>
      </c>
      <c r="JB26">
        <v>15.681800000000001</v>
      </c>
      <c r="JC26">
        <v>18</v>
      </c>
      <c r="JD26">
        <v>633.35400000000004</v>
      </c>
      <c r="JE26">
        <v>440.46199999999999</v>
      </c>
      <c r="JF26">
        <v>24.601199999999999</v>
      </c>
      <c r="JG26">
        <v>26.795400000000001</v>
      </c>
      <c r="JH26">
        <v>30.000900000000001</v>
      </c>
      <c r="JI26">
        <v>26.774899999999999</v>
      </c>
      <c r="JJ26">
        <v>26.7193</v>
      </c>
      <c r="JK26">
        <v>29.764900000000001</v>
      </c>
      <c r="JL26">
        <v>26.034600000000001</v>
      </c>
      <c r="JM26">
        <v>49.561700000000002</v>
      </c>
      <c r="JN26">
        <v>24.545100000000001</v>
      </c>
      <c r="JO26">
        <v>625.91399999999999</v>
      </c>
      <c r="JP26">
        <v>16.962599999999998</v>
      </c>
      <c r="JQ26">
        <v>95.668300000000002</v>
      </c>
      <c r="JR26">
        <v>100.842</v>
      </c>
    </row>
    <row r="27" spans="1:278" x14ac:dyDescent="0.2">
      <c r="A27">
        <v>11</v>
      </c>
      <c r="B27">
        <v>1658327869.5</v>
      </c>
      <c r="C27">
        <v>1109.900000095367</v>
      </c>
      <c r="D27" t="s">
        <v>459</v>
      </c>
      <c r="E27" t="s">
        <v>460</v>
      </c>
      <c r="F27" t="s">
        <v>408</v>
      </c>
      <c r="G27" t="s">
        <v>409</v>
      </c>
      <c r="H27" t="s">
        <v>410</v>
      </c>
      <c r="I27" t="s">
        <v>411</v>
      </c>
      <c r="J27" t="s">
        <v>412</v>
      </c>
      <c r="L27" t="s">
        <v>413</v>
      </c>
      <c r="M27" t="s">
        <v>414</v>
      </c>
      <c r="N27" t="s">
        <v>415</v>
      </c>
      <c r="O27">
        <v>1658327869.5</v>
      </c>
      <c r="P27">
        <f t="shared" si="0"/>
        <v>5.4994838440839983E-3</v>
      </c>
      <c r="Q27">
        <f t="shared" si="1"/>
        <v>5.4994838440839979</v>
      </c>
      <c r="R27">
        <f t="shared" si="2"/>
        <v>22.747702235552378</v>
      </c>
      <c r="S27">
        <f t="shared" si="3"/>
        <v>800.09199999999998</v>
      </c>
      <c r="T27">
        <f t="shared" si="4"/>
        <v>697.8888765129301</v>
      </c>
      <c r="U27">
        <f t="shared" si="5"/>
        <v>70.801454552436724</v>
      </c>
      <c r="V27">
        <f t="shared" si="6"/>
        <v>81.170053402790799</v>
      </c>
      <c r="W27">
        <f t="shared" si="7"/>
        <v>0.45096479156195812</v>
      </c>
      <c r="X27">
        <f t="shared" si="8"/>
        <v>2.9553413682467982</v>
      </c>
      <c r="Y27">
        <f t="shared" si="9"/>
        <v>0.41592880169548269</v>
      </c>
      <c r="Z27">
        <f t="shared" si="10"/>
        <v>0.26287614442151824</v>
      </c>
      <c r="AA27">
        <f t="shared" si="11"/>
        <v>241.72988207471107</v>
      </c>
      <c r="AB27">
        <f t="shared" si="12"/>
        <v>26.670735069653109</v>
      </c>
      <c r="AC27">
        <f t="shared" si="13"/>
        <v>26.670735069653109</v>
      </c>
      <c r="AD27">
        <f t="shared" si="14"/>
        <v>3.5105254058386932</v>
      </c>
      <c r="AE27">
        <f t="shared" si="15"/>
        <v>62.848604899083902</v>
      </c>
      <c r="AF27">
        <f t="shared" si="16"/>
        <v>2.20692229606464</v>
      </c>
      <c r="AG27">
        <f t="shared" si="17"/>
        <v>3.5114897134284817</v>
      </c>
      <c r="AH27">
        <f t="shared" si="18"/>
        <v>1.3036031097740532</v>
      </c>
      <c r="AI27">
        <f t="shared" si="19"/>
        <v>-242.52723752410432</v>
      </c>
      <c r="AJ27">
        <f t="shared" si="20"/>
        <v>0.74325571962067782</v>
      </c>
      <c r="AK27">
        <f t="shared" si="21"/>
        <v>5.4098466562132068E-2</v>
      </c>
      <c r="AL27">
        <f t="shared" si="22"/>
        <v>-1.2632104494647578E-6</v>
      </c>
      <c r="AM27">
        <v>0</v>
      </c>
      <c r="AN27">
        <v>0</v>
      </c>
      <c r="AO27">
        <f t="shared" si="23"/>
        <v>1</v>
      </c>
      <c r="AP27">
        <f t="shared" si="24"/>
        <v>0</v>
      </c>
      <c r="AQ27">
        <f t="shared" si="25"/>
        <v>53713.900099479732</v>
      </c>
      <c r="AR27" t="s">
        <v>416</v>
      </c>
      <c r="AS27">
        <v>0</v>
      </c>
      <c r="AT27">
        <v>0</v>
      </c>
      <c r="AU27">
        <v>0</v>
      </c>
      <c r="AV27" t="e">
        <f t="shared" si="26"/>
        <v>#DIV/0!</v>
      </c>
      <c r="AW27">
        <v>-1</v>
      </c>
      <c r="AX27" t="s">
        <v>461</v>
      </c>
      <c r="AY27">
        <v>10442.1</v>
      </c>
      <c r="AZ27">
        <v>741.66280000000017</v>
      </c>
      <c r="BA27">
        <v>916.05</v>
      </c>
      <c r="BB27">
        <f t="shared" si="27"/>
        <v>0.1903686479995631</v>
      </c>
      <c r="BC27">
        <v>0.5</v>
      </c>
      <c r="BD27">
        <f t="shared" si="28"/>
        <v>1261.1769005568451</v>
      </c>
      <c r="BE27">
        <f t="shared" si="29"/>
        <v>22.747702235552378</v>
      </c>
      <c r="BF27">
        <f t="shared" si="30"/>
        <v>120.04427072364302</v>
      </c>
      <c r="BG27">
        <f t="shared" si="31"/>
        <v>1.882979479331337E-2</v>
      </c>
      <c r="BH27">
        <f t="shared" si="32"/>
        <v>-1</v>
      </c>
      <c r="BI27" t="e">
        <f t="shared" si="33"/>
        <v>#DIV/0!</v>
      </c>
      <c r="BJ27" t="s">
        <v>416</v>
      </c>
      <c r="BK27">
        <v>0</v>
      </c>
      <c r="BL27" t="e">
        <f t="shared" si="34"/>
        <v>#DIV/0!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>
        <f t="shared" si="38"/>
        <v>0.1903686479995631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s">
        <v>416</v>
      </c>
      <c r="BU27" t="s">
        <v>416</v>
      </c>
      <c r="BV27" t="s">
        <v>416</v>
      </c>
      <c r="BW27" t="s">
        <v>416</v>
      </c>
      <c r="BX27" t="s">
        <v>416</v>
      </c>
      <c r="BY27" t="s">
        <v>416</v>
      </c>
      <c r="BZ27" t="s">
        <v>416</v>
      </c>
      <c r="CA27" t="s">
        <v>416</v>
      </c>
      <c r="CB27" t="s">
        <v>416</v>
      </c>
      <c r="CC27" t="s">
        <v>416</v>
      </c>
      <c r="CD27" t="s">
        <v>416</v>
      </c>
      <c r="CE27" t="s">
        <v>416</v>
      </c>
      <c r="CF27" t="s">
        <v>416</v>
      </c>
      <c r="CG27" t="s">
        <v>416</v>
      </c>
      <c r="CH27" t="s">
        <v>416</v>
      </c>
      <c r="CI27" t="s">
        <v>416</v>
      </c>
      <c r="CJ27" t="s">
        <v>416</v>
      </c>
      <c r="CK27" t="s">
        <v>416</v>
      </c>
      <c r="CL27">
        <f t="shared" si="42"/>
        <v>1499.96</v>
      </c>
      <c r="CM27">
        <f t="shared" si="43"/>
        <v>1261.1769005568451</v>
      </c>
      <c r="CN27">
        <f t="shared" si="44"/>
        <v>0.84080702189181389</v>
      </c>
      <c r="CO27">
        <f t="shared" si="45"/>
        <v>0.16115755225120074</v>
      </c>
      <c r="CP27">
        <v>6</v>
      </c>
      <c r="CQ27">
        <v>0.5</v>
      </c>
      <c r="CR27" t="s">
        <v>418</v>
      </c>
      <c r="CS27">
        <v>2</v>
      </c>
      <c r="CT27">
        <v>1658327869.5</v>
      </c>
      <c r="CU27">
        <v>800.09199999999998</v>
      </c>
      <c r="CV27">
        <v>827.23500000000001</v>
      </c>
      <c r="CW27">
        <v>21.753599999999999</v>
      </c>
      <c r="CX27">
        <v>16.374700000000001</v>
      </c>
      <c r="CY27">
        <v>771.16700000000003</v>
      </c>
      <c r="CZ27">
        <v>18.5825</v>
      </c>
      <c r="DA27">
        <v>600.10599999999999</v>
      </c>
      <c r="DB27">
        <v>101.351</v>
      </c>
      <c r="DC27">
        <v>9.98999E-2</v>
      </c>
      <c r="DD27">
        <v>26.6754</v>
      </c>
      <c r="DE27">
        <v>29.044</v>
      </c>
      <c r="DF27">
        <v>999.9</v>
      </c>
      <c r="DG27">
        <v>0</v>
      </c>
      <c r="DH27">
        <v>0</v>
      </c>
      <c r="DI27">
        <v>10012.5</v>
      </c>
      <c r="DJ27">
        <v>0</v>
      </c>
      <c r="DK27">
        <v>1497.28</v>
      </c>
      <c r="DL27">
        <v>-27.9924</v>
      </c>
      <c r="DM27">
        <v>817.01499999999999</v>
      </c>
      <c r="DN27">
        <v>841.00599999999997</v>
      </c>
      <c r="DO27">
        <v>5.3789800000000003</v>
      </c>
      <c r="DP27">
        <v>827.23500000000001</v>
      </c>
      <c r="DQ27">
        <v>16.374700000000001</v>
      </c>
      <c r="DR27">
        <v>2.2047500000000002</v>
      </c>
      <c r="DS27">
        <v>1.6595800000000001</v>
      </c>
      <c r="DT27">
        <v>18.9968</v>
      </c>
      <c r="DU27">
        <v>14.5235</v>
      </c>
      <c r="DV27">
        <v>1499.96</v>
      </c>
      <c r="DW27">
        <v>0.97300600000000004</v>
      </c>
      <c r="DX27">
        <v>2.69936E-2</v>
      </c>
      <c r="DY27">
        <v>0</v>
      </c>
      <c r="DZ27">
        <v>739.60699999999997</v>
      </c>
      <c r="EA27">
        <v>4.9993100000000004</v>
      </c>
      <c r="EB27">
        <v>16678.599999999999</v>
      </c>
      <c r="EC27">
        <v>13258.9</v>
      </c>
      <c r="ED27">
        <v>37.311999999999998</v>
      </c>
      <c r="EE27">
        <v>38.75</v>
      </c>
      <c r="EF27">
        <v>37.811999999999998</v>
      </c>
      <c r="EG27">
        <v>37.811999999999998</v>
      </c>
      <c r="EH27">
        <v>38.686999999999998</v>
      </c>
      <c r="EI27">
        <v>1454.61</v>
      </c>
      <c r="EJ27">
        <v>40.35</v>
      </c>
      <c r="EK27">
        <v>0</v>
      </c>
      <c r="EL27">
        <v>135.60000014305109</v>
      </c>
      <c r="EM27">
        <v>0</v>
      </c>
      <c r="EN27">
        <v>741.66280000000017</v>
      </c>
      <c r="EO27">
        <v>-23.979692303218869</v>
      </c>
      <c r="EP27">
        <v>-157.1384612688442</v>
      </c>
      <c r="EQ27">
        <v>16717.975999999999</v>
      </c>
      <c r="ER27">
        <v>15</v>
      </c>
      <c r="ES27">
        <v>1658327887.5</v>
      </c>
      <c r="ET27" t="s">
        <v>462</v>
      </c>
      <c r="EU27">
        <v>1658327887.5</v>
      </c>
      <c r="EV27">
        <v>1658327431</v>
      </c>
      <c r="EW27">
        <v>9</v>
      </c>
      <c r="EX27">
        <v>0.52400000000000002</v>
      </c>
      <c r="EY27">
        <v>7.0000000000000001E-3</v>
      </c>
      <c r="EZ27">
        <v>28.925000000000001</v>
      </c>
      <c r="FA27">
        <v>2.7879999999999998</v>
      </c>
      <c r="FB27">
        <v>831</v>
      </c>
      <c r="FC27">
        <v>16</v>
      </c>
      <c r="FD27">
        <v>0.2</v>
      </c>
      <c r="FE27">
        <v>0.02</v>
      </c>
      <c r="FF27">
        <v>-27.665565000000001</v>
      </c>
      <c r="FG27">
        <v>0.44871894934334888</v>
      </c>
      <c r="FH27">
        <v>0.19979782975548049</v>
      </c>
      <c r="FI27">
        <v>1</v>
      </c>
      <c r="FJ27">
        <v>799.32076666666683</v>
      </c>
      <c r="FK27">
        <v>0.34921468298296238</v>
      </c>
      <c r="FL27">
        <v>4.1943361281095541E-2</v>
      </c>
      <c r="FM27">
        <v>1</v>
      </c>
      <c r="FN27">
        <v>5.3868280000000004</v>
      </c>
      <c r="FO27">
        <v>-2.2592870544100321E-2</v>
      </c>
      <c r="FP27">
        <v>9.5245884950479805E-3</v>
      </c>
      <c r="FQ27">
        <v>1</v>
      </c>
      <c r="FR27">
        <v>21.751819999999999</v>
      </c>
      <c r="FS27">
        <v>-2.4720800889902542E-2</v>
      </c>
      <c r="FT27">
        <v>3.6684601674269392E-3</v>
      </c>
      <c r="FU27">
        <v>1</v>
      </c>
      <c r="FV27">
        <v>4</v>
      </c>
      <c r="FW27">
        <v>4</v>
      </c>
      <c r="FX27" t="s">
        <v>420</v>
      </c>
      <c r="FY27">
        <v>3.1783199999999998</v>
      </c>
      <c r="FZ27">
        <v>2.79697</v>
      </c>
      <c r="GA27">
        <v>0.16230700000000001</v>
      </c>
      <c r="GB27">
        <v>0.170819</v>
      </c>
      <c r="GC27">
        <v>0.101451</v>
      </c>
      <c r="GD27">
        <v>9.29233E-2</v>
      </c>
      <c r="GE27">
        <v>26119.3</v>
      </c>
      <c r="GF27">
        <v>20600.7</v>
      </c>
      <c r="GG27">
        <v>29268.7</v>
      </c>
      <c r="GH27">
        <v>24292.3</v>
      </c>
      <c r="GI27">
        <v>33179.5</v>
      </c>
      <c r="GJ27">
        <v>32178.5</v>
      </c>
      <c r="GK27">
        <v>40582.400000000001</v>
      </c>
      <c r="GL27">
        <v>39629.4</v>
      </c>
      <c r="GM27">
        <v>2.18018</v>
      </c>
      <c r="GN27">
        <v>1.90422</v>
      </c>
      <c r="GO27">
        <v>0.209615</v>
      </c>
      <c r="GP27">
        <v>0</v>
      </c>
      <c r="GQ27">
        <v>25.617799999999999</v>
      </c>
      <c r="GR27">
        <v>999.9</v>
      </c>
      <c r="GS27">
        <v>56.4</v>
      </c>
      <c r="GT27">
        <v>29.2</v>
      </c>
      <c r="GU27">
        <v>22.639700000000001</v>
      </c>
      <c r="GV27">
        <v>62.586300000000001</v>
      </c>
      <c r="GW27">
        <v>39.691499999999998</v>
      </c>
      <c r="GX27">
        <v>1</v>
      </c>
      <c r="GY27">
        <v>-2.7271299999999998E-2</v>
      </c>
      <c r="GZ27">
        <v>0.906223</v>
      </c>
      <c r="HA27">
        <v>20.259499999999999</v>
      </c>
      <c r="HB27">
        <v>5.2277699999999996</v>
      </c>
      <c r="HC27">
        <v>11.908099999999999</v>
      </c>
      <c r="HD27">
        <v>4.9641000000000002</v>
      </c>
      <c r="HE27">
        <v>3.2919999999999998</v>
      </c>
      <c r="HF27">
        <v>9999</v>
      </c>
      <c r="HG27">
        <v>9999</v>
      </c>
      <c r="HH27">
        <v>9999</v>
      </c>
      <c r="HI27">
        <v>999.9</v>
      </c>
      <c r="HJ27">
        <v>1.8769800000000001</v>
      </c>
      <c r="HK27">
        <v>1.8752800000000001</v>
      </c>
      <c r="HL27">
        <v>1.8739300000000001</v>
      </c>
      <c r="HM27">
        <v>1.8731199999999999</v>
      </c>
      <c r="HN27">
        <v>1.8746400000000001</v>
      </c>
      <c r="HO27">
        <v>1.8695999999999999</v>
      </c>
      <c r="HP27">
        <v>1.87378</v>
      </c>
      <c r="HQ27">
        <v>1.8788499999999999</v>
      </c>
      <c r="HR27">
        <v>0</v>
      </c>
      <c r="HS27">
        <v>0</v>
      </c>
      <c r="HT27">
        <v>0</v>
      </c>
      <c r="HU27">
        <v>0</v>
      </c>
      <c r="HV27" t="s">
        <v>421</v>
      </c>
      <c r="HW27" t="s">
        <v>422</v>
      </c>
      <c r="HX27" t="s">
        <v>423</v>
      </c>
      <c r="HY27" t="s">
        <v>424</v>
      </c>
      <c r="HZ27" t="s">
        <v>424</v>
      </c>
      <c r="IA27" t="s">
        <v>423</v>
      </c>
      <c r="IB27">
        <v>0</v>
      </c>
      <c r="IC27">
        <v>100</v>
      </c>
      <c r="ID27">
        <v>100</v>
      </c>
      <c r="IE27">
        <v>28.925000000000001</v>
      </c>
      <c r="IF27">
        <v>3.1711</v>
      </c>
      <c r="IG27">
        <v>15.529520528829311</v>
      </c>
      <c r="IH27">
        <v>2.1949563240502699E-2</v>
      </c>
      <c r="II27">
        <v>-8.5320762313147472E-6</v>
      </c>
      <c r="IJ27">
        <v>1.511334492907517E-9</v>
      </c>
      <c r="IK27">
        <v>1.445758516543203</v>
      </c>
      <c r="IL27">
        <v>0.144363966560806</v>
      </c>
      <c r="IM27">
        <v>-4.7264291885636238E-3</v>
      </c>
      <c r="IN27">
        <v>1.0517340238053529E-4</v>
      </c>
      <c r="IO27">
        <v>-11</v>
      </c>
      <c r="IP27">
        <v>2000</v>
      </c>
      <c r="IQ27">
        <v>0</v>
      </c>
      <c r="IR27">
        <v>19</v>
      </c>
      <c r="IS27">
        <v>1.7</v>
      </c>
      <c r="IT27">
        <v>7.3</v>
      </c>
      <c r="IU27">
        <v>1.8689</v>
      </c>
      <c r="IV27">
        <v>2.3877000000000002</v>
      </c>
      <c r="IW27">
        <v>1.42578</v>
      </c>
      <c r="IX27">
        <v>2.2863799999999999</v>
      </c>
      <c r="IY27">
        <v>1.5478499999999999</v>
      </c>
      <c r="IZ27">
        <v>2.3645</v>
      </c>
      <c r="JA27">
        <v>33.423200000000001</v>
      </c>
      <c r="JB27">
        <v>15.6556</v>
      </c>
      <c r="JC27">
        <v>18</v>
      </c>
      <c r="JD27">
        <v>633.06100000000004</v>
      </c>
      <c r="JE27">
        <v>438.65699999999998</v>
      </c>
      <c r="JF27">
        <v>24.262799999999999</v>
      </c>
      <c r="JG27">
        <v>26.857199999999999</v>
      </c>
      <c r="JH27">
        <v>30.000599999999999</v>
      </c>
      <c r="JI27">
        <v>26.8095</v>
      </c>
      <c r="JJ27">
        <v>26.7546</v>
      </c>
      <c r="JK27">
        <v>37.441699999999997</v>
      </c>
      <c r="JL27">
        <v>27.504100000000001</v>
      </c>
      <c r="JM27">
        <v>47.076599999999999</v>
      </c>
      <c r="JN27">
        <v>24.251300000000001</v>
      </c>
      <c r="JO27">
        <v>827.89</v>
      </c>
      <c r="JP27">
        <v>16.435500000000001</v>
      </c>
      <c r="JQ27">
        <v>95.651600000000002</v>
      </c>
      <c r="JR27">
        <v>100.82899999999999</v>
      </c>
    </row>
    <row r="28" spans="1:278" x14ac:dyDescent="0.2">
      <c r="A28">
        <v>12</v>
      </c>
      <c r="B28">
        <v>1658327988</v>
      </c>
      <c r="C28">
        <v>1228.400000095367</v>
      </c>
      <c r="D28" t="s">
        <v>463</v>
      </c>
      <c r="E28" t="s">
        <v>464</v>
      </c>
      <c r="F28" t="s">
        <v>408</v>
      </c>
      <c r="G28" t="s">
        <v>409</v>
      </c>
      <c r="H28" t="s">
        <v>410</v>
      </c>
      <c r="I28" t="s">
        <v>411</v>
      </c>
      <c r="J28" t="s">
        <v>412</v>
      </c>
      <c r="L28" t="s">
        <v>413</v>
      </c>
      <c r="M28" t="s">
        <v>414</v>
      </c>
      <c r="N28" t="s">
        <v>415</v>
      </c>
      <c r="O28">
        <v>1658327988</v>
      </c>
      <c r="P28">
        <f t="shared" si="0"/>
        <v>5.499917290096256E-3</v>
      </c>
      <c r="Q28">
        <f t="shared" si="1"/>
        <v>5.4999172900962563</v>
      </c>
      <c r="R28">
        <f t="shared" si="2"/>
        <v>24.221607942388783</v>
      </c>
      <c r="S28">
        <f t="shared" si="3"/>
        <v>998.82099999999991</v>
      </c>
      <c r="T28">
        <f t="shared" si="4"/>
        <v>888.39300709110989</v>
      </c>
      <c r="U28">
        <f t="shared" si="5"/>
        <v>90.118570470569452</v>
      </c>
      <c r="V28">
        <f t="shared" si="6"/>
        <v>101.32038406145779</v>
      </c>
      <c r="W28">
        <f t="shared" si="7"/>
        <v>0.45737862538308988</v>
      </c>
      <c r="X28">
        <f t="shared" si="8"/>
        <v>2.9518479759690948</v>
      </c>
      <c r="Y28">
        <f t="shared" si="9"/>
        <v>0.42134254475541782</v>
      </c>
      <c r="Z28">
        <f t="shared" si="10"/>
        <v>0.26633978977152212</v>
      </c>
      <c r="AA28">
        <f t="shared" si="11"/>
        <v>241.76397707482695</v>
      </c>
      <c r="AB28">
        <f t="shared" si="12"/>
        <v>26.498317124035356</v>
      </c>
      <c r="AC28">
        <f t="shared" si="13"/>
        <v>26.498317124035356</v>
      </c>
      <c r="AD28">
        <f t="shared" si="14"/>
        <v>3.4750459648743677</v>
      </c>
      <c r="AE28">
        <f t="shared" si="15"/>
        <v>62.942672388566301</v>
      </c>
      <c r="AF28">
        <f t="shared" si="16"/>
        <v>2.1878778154587599</v>
      </c>
      <c r="AG28">
        <f t="shared" si="17"/>
        <v>3.4759849438108597</v>
      </c>
      <c r="AH28">
        <f t="shared" si="18"/>
        <v>1.2871681494156078</v>
      </c>
      <c r="AI28">
        <f t="shared" si="19"/>
        <v>-242.54635249324488</v>
      </c>
      <c r="AJ28">
        <f t="shared" si="20"/>
        <v>0.7293190097026494</v>
      </c>
      <c r="AK28">
        <f t="shared" si="21"/>
        <v>5.3055190955455252E-2</v>
      </c>
      <c r="AL28">
        <f t="shared" si="22"/>
        <v>-1.2177598167628645E-6</v>
      </c>
      <c r="AM28">
        <v>0</v>
      </c>
      <c r="AN28">
        <v>0</v>
      </c>
      <c r="AO28">
        <f t="shared" si="23"/>
        <v>1</v>
      </c>
      <c r="AP28">
        <f t="shared" si="24"/>
        <v>0</v>
      </c>
      <c r="AQ28">
        <f t="shared" si="25"/>
        <v>53642.485965150045</v>
      </c>
      <c r="AR28" t="s">
        <v>416</v>
      </c>
      <c r="AS28">
        <v>0</v>
      </c>
      <c r="AT28">
        <v>0</v>
      </c>
      <c r="AU28">
        <v>0</v>
      </c>
      <c r="AV28" t="e">
        <f t="shared" si="26"/>
        <v>#DIV/0!</v>
      </c>
      <c r="AW28">
        <v>-1</v>
      </c>
      <c r="AX28" t="s">
        <v>465</v>
      </c>
      <c r="AY28">
        <v>10444.700000000001</v>
      </c>
      <c r="AZ28">
        <v>743.99530769230773</v>
      </c>
      <c r="BA28">
        <v>919.03</v>
      </c>
      <c r="BB28">
        <f t="shared" si="27"/>
        <v>0.19045590710607074</v>
      </c>
      <c r="BC28">
        <v>0.5</v>
      </c>
      <c r="BD28">
        <f t="shared" si="28"/>
        <v>1261.3536005569051</v>
      </c>
      <c r="BE28">
        <f t="shared" si="29"/>
        <v>24.221607942388783</v>
      </c>
      <c r="BF28">
        <f t="shared" si="30"/>
        <v>120.11612208778689</v>
      </c>
      <c r="BG28">
        <f t="shared" si="31"/>
        <v>1.9995668091210183E-2</v>
      </c>
      <c r="BH28">
        <f t="shared" si="32"/>
        <v>-1</v>
      </c>
      <c r="BI28" t="e">
        <f t="shared" si="33"/>
        <v>#DIV/0!</v>
      </c>
      <c r="BJ28" t="s">
        <v>416</v>
      </c>
      <c r="BK28">
        <v>0</v>
      </c>
      <c r="BL28" t="e">
        <f t="shared" si="34"/>
        <v>#DIV/0!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>
        <f t="shared" si="38"/>
        <v>0.1904559071060708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s">
        <v>416</v>
      </c>
      <c r="BU28" t="s">
        <v>416</v>
      </c>
      <c r="BV28" t="s">
        <v>416</v>
      </c>
      <c r="BW28" t="s">
        <v>416</v>
      </c>
      <c r="BX28" t="s">
        <v>416</v>
      </c>
      <c r="BY28" t="s">
        <v>416</v>
      </c>
      <c r="BZ28" t="s">
        <v>416</v>
      </c>
      <c r="CA28" t="s">
        <v>416</v>
      </c>
      <c r="CB28" t="s">
        <v>416</v>
      </c>
      <c r="CC28" t="s">
        <v>416</v>
      </c>
      <c r="CD28" t="s">
        <v>416</v>
      </c>
      <c r="CE28" t="s">
        <v>416</v>
      </c>
      <c r="CF28" t="s">
        <v>416</v>
      </c>
      <c r="CG28" t="s">
        <v>416</v>
      </c>
      <c r="CH28" t="s">
        <v>416</v>
      </c>
      <c r="CI28" t="s">
        <v>416</v>
      </c>
      <c r="CJ28" t="s">
        <v>416</v>
      </c>
      <c r="CK28" t="s">
        <v>416</v>
      </c>
      <c r="CL28">
        <f t="shared" si="42"/>
        <v>1500.17</v>
      </c>
      <c r="CM28">
        <f t="shared" si="43"/>
        <v>1261.3536005569051</v>
      </c>
      <c r="CN28">
        <f t="shared" si="44"/>
        <v>0.84080710889892818</v>
      </c>
      <c r="CO28">
        <f t="shared" si="45"/>
        <v>0.16115772017493146</v>
      </c>
      <c r="CP28">
        <v>6</v>
      </c>
      <c r="CQ28">
        <v>0.5</v>
      </c>
      <c r="CR28" t="s">
        <v>418</v>
      </c>
      <c r="CS28">
        <v>2</v>
      </c>
      <c r="CT28">
        <v>1658327988</v>
      </c>
      <c r="CU28">
        <v>998.82099999999991</v>
      </c>
      <c r="CV28">
        <v>1028.53</v>
      </c>
      <c r="CW28">
        <v>21.568200000000001</v>
      </c>
      <c r="CX28">
        <v>16.187999999999999</v>
      </c>
      <c r="CY28">
        <v>968.43</v>
      </c>
      <c r="CZ28">
        <v>18.410399999999999</v>
      </c>
      <c r="DA28">
        <v>600.12199999999996</v>
      </c>
      <c r="DB28">
        <v>101.34</v>
      </c>
      <c r="DC28">
        <v>9.9981799999999996E-2</v>
      </c>
      <c r="DD28">
        <v>26.5029</v>
      </c>
      <c r="DE28">
        <v>28.874199999999998</v>
      </c>
      <c r="DF28">
        <v>999.9</v>
      </c>
      <c r="DG28">
        <v>0</v>
      </c>
      <c r="DH28">
        <v>0</v>
      </c>
      <c r="DI28">
        <v>9993.75</v>
      </c>
      <c r="DJ28">
        <v>0</v>
      </c>
      <c r="DK28">
        <v>1501.56</v>
      </c>
      <c r="DL28">
        <v>-29.423400000000001</v>
      </c>
      <c r="DM28">
        <v>1021.14</v>
      </c>
      <c r="DN28">
        <v>1045.46</v>
      </c>
      <c r="DO28">
        <v>5.3802099999999999</v>
      </c>
      <c r="DP28">
        <v>1028.53</v>
      </c>
      <c r="DQ28">
        <v>16.187999999999999</v>
      </c>
      <c r="DR28">
        <v>2.1857199999999999</v>
      </c>
      <c r="DS28">
        <v>1.64049</v>
      </c>
      <c r="DT28">
        <v>18.858000000000001</v>
      </c>
      <c r="DU28">
        <v>14.3445</v>
      </c>
      <c r="DV28">
        <v>1500.17</v>
      </c>
      <c r="DW28">
        <v>0.97300600000000004</v>
      </c>
      <c r="DX28">
        <v>2.69936E-2</v>
      </c>
      <c r="DY28">
        <v>0</v>
      </c>
      <c r="DZ28">
        <v>742.8</v>
      </c>
      <c r="EA28">
        <v>4.9993100000000004</v>
      </c>
      <c r="EB28">
        <v>16683.3</v>
      </c>
      <c r="EC28">
        <v>13260.8</v>
      </c>
      <c r="ED28">
        <v>36.75</v>
      </c>
      <c r="EE28">
        <v>38.375</v>
      </c>
      <c r="EF28">
        <v>37.125</v>
      </c>
      <c r="EG28">
        <v>37.686999999999998</v>
      </c>
      <c r="EH28">
        <v>38.186999999999998</v>
      </c>
      <c r="EI28">
        <v>1454.81</v>
      </c>
      <c r="EJ28">
        <v>40.36</v>
      </c>
      <c r="EK28">
        <v>0</v>
      </c>
      <c r="EL28">
        <v>118.2999999523163</v>
      </c>
      <c r="EM28">
        <v>0</v>
      </c>
      <c r="EN28">
        <v>743.99530769230773</v>
      </c>
      <c r="EO28">
        <v>-18.001709435934131</v>
      </c>
      <c r="EP28">
        <v>-155.12136761525619</v>
      </c>
      <c r="EQ28">
        <v>16693.711538461539</v>
      </c>
      <c r="ER28">
        <v>15</v>
      </c>
      <c r="ES28">
        <v>1658328023</v>
      </c>
      <c r="ET28" t="s">
        <v>466</v>
      </c>
      <c r="EU28">
        <v>1658328023</v>
      </c>
      <c r="EV28">
        <v>1658327431</v>
      </c>
      <c r="EW28">
        <v>10</v>
      </c>
      <c r="EX28">
        <v>-0.57999999999999996</v>
      </c>
      <c r="EY28">
        <v>7.0000000000000001E-3</v>
      </c>
      <c r="EZ28">
        <v>30.390999999999998</v>
      </c>
      <c r="FA28">
        <v>2.7879999999999998</v>
      </c>
      <c r="FB28">
        <v>1029</v>
      </c>
      <c r="FC28">
        <v>16</v>
      </c>
      <c r="FD28">
        <v>0.13</v>
      </c>
      <c r="FE28">
        <v>0.02</v>
      </c>
      <c r="FF28">
        <v>-29.012602439024391</v>
      </c>
      <c r="FG28">
        <v>1.045013937282196</v>
      </c>
      <c r="FH28">
        <v>0.2532331129734936</v>
      </c>
      <c r="FI28">
        <v>1</v>
      </c>
      <c r="FJ28">
        <v>999.23793548387084</v>
      </c>
      <c r="FK28">
        <v>0.19209677419138729</v>
      </c>
      <c r="FL28">
        <v>7.5232943832264795E-2</v>
      </c>
      <c r="FM28">
        <v>1</v>
      </c>
      <c r="FN28">
        <v>5.3591856097560973</v>
      </c>
      <c r="FO28">
        <v>-2.2245574912892231E-2</v>
      </c>
      <c r="FP28">
        <v>1.877368384510622E-2</v>
      </c>
      <c r="FQ28">
        <v>1</v>
      </c>
      <c r="FR28">
        <v>21.571125806451612</v>
      </c>
      <c r="FS28">
        <v>2.6912903225802469E-2</v>
      </c>
      <c r="FT28">
        <v>2.3843532621380071E-3</v>
      </c>
      <c r="FU28">
        <v>1</v>
      </c>
      <c r="FV28">
        <v>4</v>
      </c>
      <c r="FW28">
        <v>4</v>
      </c>
      <c r="FX28" t="s">
        <v>420</v>
      </c>
      <c r="FY28">
        <v>3.1781600000000001</v>
      </c>
      <c r="FZ28">
        <v>2.7968899999999999</v>
      </c>
      <c r="GA28">
        <v>0.18848000000000001</v>
      </c>
      <c r="GB28">
        <v>0.19675200000000001</v>
      </c>
      <c r="GC28">
        <v>0.10073500000000001</v>
      </c>
      <c r="GD28">
        <v>9.2125899999999997E-2</v>
      </c>
      <c r="GE28">
        <v>25292.6</v>
      </c>
      <c r="GF28">
        <v>19949.099999999999</v>
      </c>
      <c r="GG28">
        <v>29257.1</v>
      </c>
      <c r="GH28">
        <v>24284</v>
      </c>
      <c r="GI28">
        <v>33194.699999999997</v>
      </c>
      <c r="GJ28">
        <v>32197.3</v>
      </c>
      <c r="GK28">
        <v>40566.5</v>
      </c>
      <c r="GL28">
        <v>39615.9</v>
      </c>
      <c r="GM28">
        <v>2.17902</v>
      </c>
      <c r="GN28">
        <v>1.9005799999999999</v>
      </c>
      <c r="GO28">
        <v>0.202347</v>
      </c>
      <c r="GP28">
        <v>0</v>
      </c>
      <c r="GQ28">
        <v>25.566199999999998</v>
      </c>
      <c r="GR28">
        <v>999.9</v>
      </c>
      <c r="GS28">
        <v>55.1</v>
      </c>
      <c r="GT28">
        <v>29.3</v>
      </c>
      <c r="GU28">
        <v>22.250399999999999</v>
      </c>
      <c r="GV28">
        <v>62.566400000000002</v>
      </c>
      <c r="GW28">
        <v>39.735599999999998</v>
      </c>
      <c r="GX28">
        <v>1</v>
      </c>
      <c r="GY28">
        <v>-1.2334899999999999E-2</v>
      </c>
      <c r="GZ28">
        <v>0.20405999999999999</v>
      </c>
      <c r="HA28">
        <v>20.262</v>
      </c>
      <c r="HB28">
        <v>5.2241799999999996</v>
      </c>
      <c r="HC28">
        <v>11.908099999999999</v>
      </c>
      <c r="HD28">
        <v>4.9637500000000001</v>
      </c>
      <c r="HE28">
        <v>3.2919999999999998</v>
      </c>
      <c r="HF28">
        <v>9999</v>
      </c>
      <c r="HG28">
        <v>9999</v>
      </c>
      <c r="HH28">
        <v>9999</v>
      </c>
      <c r="HI28">
        <v>999.9</v>
      </c>
      <c r="HJ28">
        <v>1.8769800000000001</v>
      </c>
      <c r="HK28">
        <v>1.87531</v>
      </c>
      <c r="HL28">
        <v>1.8739600000000001</v>
      </c>
      <c r="HM28">
        <v>1.8731500000000001</v>
      </c>
      <c r="HN28">
        <v>1.87469</v>
      </c>
      <c r="HO28">
        <v>1.8695900000000001</v>
      </c>
      <c r="HP28">
        <v>1.87378</v>
      </c>
      <c r="HQ28">
        <v>1.8789199999999999</v>
      </c>
      <c r="HR28">
        <v>0</v>
      </c>
      <c r="HS28">
        <v>0</v>
      </c>
      <c r="HT28">
        <v>0</v>
      </c>
      <c r="HU28">
        <v>0</v>
      </c>
      <c r="HV28" t="s">
        <v>421</v>
      </c>
      <c r="HW28" t="s">
        <v>422</v>
      </c>
      <c r="HX28" t="s">
        <v>423</v>
      </c>
      <c r="HY28" t="s">
        <v>424</v>
      </c>
      <c r="HZ28" t="s">
        <v>424</v>
      </c>
      <c r="IA28" t="s">
        <v>423</v>
      </c>
      <c r="IB28">
        <v>0</v>
      </c>
      <c r="IC28">
        <v>100</v>
      </c>
      <c r="ID28">
        <v>100</v>
      </c>
      <c r="IE28">
        <v>30.390999999999998</v>
      </c>
      <c r="IF28">
        <v>3.1577999999999999</v>
      </c>
      <c r="IG28">
        <v>16.053882138748691</v>
      </c>
      <c r="IH28">
        <v>2.1949563240502699E-2</v>
      </c>
      <c r="II28">
        <v>-8.5320762313147472E-6</v>
      </c>
      <c r="IJ28">
        <v>1.511334492907517E-9</v>
      </c>
      <c r="IK28">
        <v>1.445758516543203</v>
      </c>
      <c r="IL28">
        <v>0.144363966560806</v>
      </c>
      <c r="IM28">
        <v>-4.7264291885636238E-3</v>
      </c>
      <c r="IN28">
        <v>1.0517340238053529E-4</v>
      </c>
      <c r="IO28">
        <v>-11</v>
      </c>
      <c r="IP28">
        <v>2000</v>
      </c>
      <c r="IQ28">
        <v>0</v>
      </c>
      <c r="IR28">
        <v>19</v>
      </c>
      <c r="IS28">
        <v>1.7</v>
      </c>
      <c r="IT28">
        <v>9.3000000000000007</v>
      </c>
      <c r="IU28">
        <v>2.2387700000000001</v>
      </c>
      <c r="IV28">
        <v>2.3828100000000001</v>
      </c>
      <c r="IW28">
        <v>1.42578</v>
      </c>
      <c r="IX28">
        <v>2.2851599999999999</v>
      </c>
      <c r="IY28">
        <v>1.5478499999999999</v>
      </c>
      <c r="IZ28">
        <v>2.3083499999999999</v>
      </c>
      <c r="JA28">
        <v>33.535499999999999</v>
      </c>
      <c r="JB28">
        <v>15.629300000000001</v>
      </c>
      <c r="JC28">
        <v>18</v>
      </c>
      <c r="JD28">
        <v>633.61699999999996</v>
      </c>
      <c r="JE28">
        <v>437.512</v>
      </c>
      <c r="JF28">
        <v>24.597000000000001</v>
      </c>
      <c r="JG28">
        <v>27.0306</v>
      </c>
      <c r="JH28">
        <v>30.000599999999999</v>
      </c>
      <c r="JI28">
        <v>26.939800000000002</v>
      </c>
      <c r="JJ28">
        <v>26.8809</v>
      </c>
      <c r="JK28">
        <v>44.836799999999997</v>
      </c>
      <c r="JL28">
        <v>27.443100000000001</v>
      </c>
      <c r="JM28">
        <v>44.581400000000002</v>
      </c>
      <c r="JN28">
        <v>24.668700000000001</v>
      </c>
      <c r="JO28">
        <v>1029.07</v>
      </c>
      <c r="JP28">
        <v>16.235800000000001</v>
      </c>
      <c r="JQ28">
        <v>95.614000000000004</v>
      </c>
      <c r="JR28">
        <v>100.794</v>
      </c>
    </row>
    <row r="29" spans="1:278" x14ac:dyDescent="0.2">
      <c r="A29">
        <v>13</v>
      </c>
      <c r="B29">
        <v>1658328120.5</v>
      </c>
      <c r="C29">
        <v>1360.900000095367</v>
      </c>
      <c r="D29" t="s">
        <v>467</v>
      </c>
      <c r="E29" t="s">
        <v>468</v>
      </c>
      <c r="F29" t="s">
        <v>408</v>
      </c>
      <c r="G29" t="s">
        <v>409</v>
      </c>
      <c r="H29" t="s">
        <v>410</v>
      </c>
      <c r="I29" t="s">
        <v>411</v>
      </c>
      <c r="J29" t="s">
        <v>412</v>
      </c>
      <c r="L29" t="s">
        <v>413</v>
      </c>
      <c r="M29" t="s">
        <v>414</v>
      </c>
      <c r="N29" t="s">
        <v>415</v>
      </c>
      <c r="O29">
        <v>1658328120.5</v>
      </c>
      <c r="P29">
        <f t="shared" si="0"/>
        <v>5.1087488527786174E-3</v>
      </c>
      <c r="Q29">
        <f t="shared" si="1"/>
        <v>5.1087488527786178</v>
      </c>
      <c r="R29">
        <f t="shared" si="2"/>
        <v>25.741589098378697</v>
      </c>
      <c r="S29">
        <f t="shared" si="3"/>
        <v>1199.3140000000001</v>
      </c>
      <c r="T29">
        <f t="shared" si="4"/>
        <v>1065.7941317540508</v>
      </c>
      <c r="U29">
        <f t="shared" si="5"/>
        <v>108.09936989734696</v>
      </c>
      <c r="V29">
        <f t="shared" si="6"/>
        <v>121.64177287756399</v>
      </c>
      <c r="W29">
        <f t="shared" si="7"/>
        <v>0.40217993045835937</v>
      </c>
      <c r="X29">
        <f t="shared" si="8"/>
        <v>2.9502826581655706</v>
      </c>
      <c r="Y29">
        <f t="shared" si="9"/>
        <v>0.37401641317518469</v>
      </c>
      <c r="Z29">
        <f t="shared" si="10"/>
        <v>0.23612608218772868</v>
      </c>
      <c r="AA29">
        <f t="shared" si="11"/>
        <v>241.76296007510044</v>
      </c>
      <c r="AB29">
        <f t="shared" si="12"/>
        <v>26.669001743120678</v>
      </c>
      <c r="AC29">
        <f t="shared" si="13"/>
        <v>26.669001743120678</v>
      </c>
      <c r="AD29">
        <f t="shared" si="14"/>
        <v>3.5101671614582601</v>
      </c>
      <c r="AE29">
        <f t="shared" si="15"/>
        <v>61.987157981983373</v>
      </c>
      <c r="AF29">
        <f t="shared" si="16"/>
        <v>2.1635206937059999</v>
      </c>
      <c r="AG29">
        <f t="shared" si="17"/>
        <v>3.4902724437452499</v>
      </c>
      <c r="AH29">
        <f t="shared" si="18"/>
        <v>1.3466464677522603</v>
      </c>
      <c r="AI29">
        <f t="shared" si="19"/>
        <v>-225.29582440753703</v>
      </c>
      <c r="AJ29">
        <f t="shared" si="20"/>
        <v>-15.349146384540052</v>
      </c>
      <c r="AK29">
        <f t="shared" si="21"/>
        <v>-1.1185296084167815</v>
      </c>
      <c r="AL29">
        <f t="shared" si="22"/>
        <v>-5.4032539343396024E-4</v>
      </c>
      <c r="AM29">
        <v>0</v>
      </c>
      <c r="AN29">
        <v>0</v>
      </c>
      <c r="AO29">
        <f t="shared" si="23"/>
        <v>1</v>
      </c>
      <c r="AP29">
        <f t="shared" si="24"/>
        <v>0</v>
      </c>
      <c r="AQ29">
        <f t="shared" si="25"/>
        <v>53584.006632902994</v>
      </c>
      <c r="AR29" t="s">
        <v>416</v>
      </c>
      <c r="AS29">
        <v>0</v>
      </c>
      <c r="AT29">
        <v>0</v>
      </c>
      <c r="AU29">
        <v>0</v>
      </c>
      <c r="AV29" t="e">
        <f t="shared" si="26"/>
        <v>#DIV/0!</v>
      </c>
      <c r="AW29">
        <v>-1</v>
      </c>
      <c r="AX29" t="s">
        <v>469</v>
      </c>
      <c r="AY29">
        <v>10446.799999999999</v>
      </c>
      <c r="AZ29">
        <v>748.58807999999999</v>
      </c>
      <c r="BA29">
        <v>927.99</v>
      </c>
      <c r="BB29">
        <f t="shared" si="27"/>
        <v>0.19332311770600974</v>
      </c>
      <c r="BC29">
        <v>0.5</v>
      </c>
      <c r="BD29">
        <f t="shared" si="28"/>
        <v>1261.345500557047</v>
      </c>
      <c r="BE29">
        <f t="shared" si="29"/>
        <v>25.741589098378697</v>
      </c>
      <c r="BF29">
        <f t="shared" si="30"/>
        <v>121.92362233606788</v>
      </c>
      <c r="BG29">
        <f t="shared" si="31"/>
        <v>2.1200843929414129E-2</v>
      </c>
      <c r="BH29">
        <f t="shared" si="32"/>
        <v>-1</v>
      </c>
      <c r="BI29" t="e">
        <f t="shared" si="33"/>
        <v>#DIV/0!</v>
      </c>
      <c r="BJ29" t="s">
        <v>416</v>
      </c>
      <c r="BK29">
        <v>0</v>
      </c>
      <c r="BL29" t="e">
        <f t="shared" si="34"/>
        <v>#DIV/0!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>
        <f t="shared" si="38"/>
        <v>0.19332311770600977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s">
        <v>416</v>
      </c>
      <c r="BU29" t="s">
        <v>416</v>
      </c>
      <c r="BV29" t="s">
        <v>416</v>
      </c>
      <c r="BW29" t="s">
        <v>416</v>
      </c>
      <c r="BX29" t="s">
        <v>416</v>
      </c>
      <c r="BY29" t="s">
        <v>416</v>
      </c>
      <c r="BZ29" t="s">
        <v>416</v>
      </c>
      <c r="CA29" t="s">
        <v>416</v>
      </c>
      <c r="CB29" t="s">
        <v>416</v>
      </c>
      <c r="CC29" t="s">
        <v>416</v>
      </c>
      <c r="CD29" t="s">
        <v>416</v>
      </c>
      <c r="CE29" t="s">
        <v>416</v>
      </c>
      <c r="CF29" t="s">
        <v>416</v>
      </c>
      <c r="CG29" t="s">
        <v>416</v>
      </c>
      <c r="CH29" t="s">
        <v>416</v>
      </c>
      <c r="CI29" t="s">
        <v>416</v>
      </c>
      <c r="CJ29" t="s">
        <v>416</v>
      </c>
      <c r="CK29" t="s">
        <v>416</v>
      </c>
      <c r="CL29">
        <f t="shared" si="42"/>
        <v>1500.16</v>
      </c>
      <c r="CM29">
        <f t="shared" si="43"/>
        <v>1261.345500557047</v>
      </c>
      <c r="CN29">
        <f t="shared" si="44"/>
        <v>0.84080731425784383</v>
      </c>
      <c r="CO29">
        <f t="shared" si="45"/>
        <v>0.16115811651763839</v>
      </c>
      <c r="CP29">
        <v>6</v>
      </c>
      <c r="CQ29">
        <v>0.5</v>
      </c>
      <c r="CR29" t="s">
        <v>418</v>
      </c>
      <c r="CS29">
        <v>2</v>
      </c>
      <c r="CT29">
        <v>1658328120.5</v>
      </c>
      <c r="CU29">
        <v>1199.3140000000001</v>
      </c>
      <c r="CV29">
        <v>1231.17</v>
      </c>
      <c r="CW29">
        <v>21.331</v>
      </c>
      <c r="CX29">
        <v>16.333200000000001</v>
      </c>
      <c r="CY29">
        <v>1167.29</v>
      </c>
      <c r="CZ29">
        <v>18.527999999999999</v>
      </c>
      <c r="DA29">
        <v>600.23699999999997</v>
      </c>
      <c r="DB29">
        <v>101.32599999999999</v>
      </c>
      <c r="DC29">
        <v>0.10012600000000001</v>
      </c>
      <c r="DD29">
        <v>26.572500000000002</v>
      </c>
      <c r="DE29">
        <v>29.0183</v>
      </c>
      <c r="DF29">
        <v>999.9</v>
      </c>
      <c r="DG29">
        <v>0</v>
      </c>
      <c r="DH29">
        <v>0</v>
      </c>
      <c r="DI29">
        <v>9986.25</v>
      </c>
      <c r="DJ29">
        <v>0</v>
      </c>
      <c r="DK29">
        <v>1232.3599999999999</v>
      </c>
      <c r="DL29">
        <v>-31.998899999999999</v>
      </c>
      <c r="DM29">
        <v>1225.76</v>
      </c>
      <c r="DN29">
        <v>1251.6099999999999</v>
      </c>
      <c r="DO29">
        <v>5.3618100000000002</v>
      </c>
      <c r="DP29">
        <v>1231.17</v>
      </c>
      <c r="DQ29">
        <v>16.333200000000001</v>
      </c>
      <c r="DR29">
        <v>2.1982699999999999</v>
      </c>
      <c r="DS29">
        <v>1.6549799999999999</v>
      </c>
      <c r="DT29">
        <v>18.9497</v>
      </c>
      <c r="DU29">
        <v>14.480499999999999</v>
      </c>
      <c r="DV29">
        <v>1500.16</v>
      </c>
      <c r="DW29">
        <v>0.973001</v>
      </c>
      <c r="DX29">
        <v>2.69987E-2</v>
      </c>
      <c r="DY29">
        <v>0</v>
      </c>
      <c r="DZ29">
        <v>747.70899999999995</v>
      </c>
      <c r="EA29">
        <v>4.9993100000000004</v>
      </c>
      <c r="EB29">
        <v>16855.099999999999</v>
      </c>
      <c r="EC29">
        <v>13260.7</v>
      </c>
      <c r="ED29">
        <v>36.186999999999998</v>
      </c>
      <c r="EE29">
        <v>38.061999999999998</v>
      </c>
      <c r="EF29">
        <v>36.686999999999998</v>
      </c>
      <c r="EG29">
        <v>37.25</v>
      </c>
      <c r="EH29">
        <v>37.75</v>
      </c>
      <c r="EI29">
        <v>1454.79</v>
      </c>
      <c r="EJ29">
        <v>40.369999999999997</v>
      </c>
      <c r="EK29">
        <v>0</v>
      </c>
      <c r="EL29">
        <v>132.10000014305109</v>
      </c>
      <c r="EM29">
        <v>0</v>
      </c>
      <c r="EN29">
        <v>748.58807999999999</v>
      </c>
      <c r="EO29">
        <v>-12.12946153937337</v>
      </c>
      <c r="EP29">
        <v>-61.184615022103792</v>
      </c>
      <c r="EQ29">
        <v>16875.207999999999</v>
      </c>
      <c r="ER29">
        <v>15</v>
      </c>
      <c r="ES29">
        <v>1658328161</v>
      </c>
      <c r="ET29" t="s">
        <v>470</v>
      </c>
      <c r="EU29">
        <v>1658328161</v>
      </c>
      <c r="EV29">
        <v>1658328153.5</v>
      </c>
      <c r="EW29">
        <v>11</v>
      </c>
      <c r="EX29">
        <v>-0.112</v>
      </c>
      <c r="EY29">
        <v>4.0000000000000001E-3</v>
      </c>
      <c r="EZ29">
        <v>32.024000000000001</v>
      </c>
      <c r="FA29">
        <v>2.8029999999999999</v>
      </c>
      <c r="FB29">
        <v>1232</v>
      </c>
      <c r="FC29">
        <v>16</v>
      </c>
      <c r="FD29">
        <v>0.14000000000000001</v>
      </c>
      <c r="FE29">
        <v>0.02</v>
      </c>
      <c r="FF29">
        <v>-31.855677499999999</v>
      </c>
      <c r="FG29">
        <v>1.5343238273921309</v>
      </c>
      <c r="FH29">
        <v>0.28619770743971751</v>
      </c>
      <c r="FI29">
        <v>1</v>
      </c>
      <c r="FJ29">
        <v>1198.9943333333331</v>
      </c>
      <c r="FK29">
        <v>1.6586429366004289</v>
      </c>
      <c r="FL29">
        <v>0.1216739723834155</v>
      </c>
      <c r="FM29">
        <v>1</v>
      </c>
      <c r="FN29">
        <v>5.3703632499999996</v>
      </c>
      <c r="FO29">
        <v>6.7282176359954289E-3</v>
      </c>
      <c r="FP29">
        <v>1.371162524785082E-2</v>
      </c>
      <c r="FQ29">
        <v>1</v>
      </c>
      <c r="FR29">
        <v>21.69378</v>
      </c>
      <c r="FS29">
        <v>8.3586206896541657E-2</v>
      </c>
      <c r="FT29">
        <v>6.7086710059944951E-3</v>
      </c>
      <c r="FU29">
        <v>1</v>
      </c>
      <c r="FV29">
        <v>4</v>
      </c>
      <c r="FW29">
        <v>4</v>
      </c>
      <c r="FX29" t="s">
        <v>420</v>
      </c>
      <c r="FY29">
        <v>3.1782499999999998</v>
      </c>
      <c r="FZ29">
        <v>2.7969599999999999</v>
      </c>
      <c r="GA29">
        <v>0.21224199999999999</v>
      </c>
      <c r="GB29">
        <v>0.22034300000000001</v>
      </c>
      <c r="GC29">
        <v>0.101149</v>
      </c>
      <c r="GD29">
        <v>9.2675900000000005E-2</v>
      </c>
      <c r="GE29">
        <v>24544.400000000001</v>
      </c>
      <c r="GF29">
        <v>19358.5</v>
      </c>
      <c r="GG29">
        <v>29249</v>
      </c>
      <c r="GH29">
        <v>24278.799999999999</v>
      </c>
      <c r="GI29">
        <v>33171</v>
      </c>
      <c r="GJ29">
        <v>32172.3</v>
      </c>
      <c r="GK29">
        <v>40555.199999999997</v>
      </c>
      <c r="GL29">
        <v>39608.400000000001</v>
      </c>
      <c r="GM29">
        <v>2.1764800000000002</v>
      </c>
      <c r="GN29">
        <v>1.8993</v>
      </c>
      <c r="GO29">
        <v>0.20232800000000001</v>
      </c>
      <c r="GP29">
        <v>0</v>
      </c>
      <c r="GQ29">
        <v>25.711400000000001</v>
      </c>
      <c r="GR29">
        <v>999.9</v>
      </c>
      <c r="GS29">
        <v>54</v>
      </c>
      <c r="GT29">
        <v>29.5</v>
      </c>
      <c r="GU29">
        <v>22.0611</v>
      </c>
      <c r="GV29">
        <v>62.8964</v>
      </c>
      <c r="GW29">
        <v>38.7821</v>
      </c>
      <c r="GX29">
        <v>1</v>
      </c>
      <c r="GY29">
        <v>9.0955300000000001E-4</v>
      </c>
      <c r="GZ29">
        <v>0.80444400000000005</v>
      </c>
      <c r="HA29">
        <v>20.2591</v>
      </c>
      <c r="HB29">
        <v>5.2246300000000003</v>
      </c>
      <c r="HC29">
        <v>11.908099999999999</v>
      </c>
      <c r="HD29">
        <v>4.9635499999999997</v>
      </c>
      <c r="HE29">
        <v>3.2913000000000001</v>
      </c>
      <c r="HF29">
        <v>9999</v>
      </c>
      <c r="HG29">
        <v>9999</v>
      </c>
      <c r="HH29">
        <v>9999</v>
      </c>
      <c r="HI29">
        <v>999.9</v>
      </c>
      <c r="HJ29">
        <v>1.8769800000000001</v>
      </c>
      <c r="HK29">
        <v>1.87531</v>
      </c>
      <c r="HL29">
        <v>1.87395</v>
      </c>
      <c r="HM29">
        <v>1.87317</v>
      </c>
      <c r="HN29">
        <v>1.87469</v>
      </c>
      <c r="HO29">
        <v>1.86964</v>
      </c>
      <c r="HP29">
        <v>1.87378</v>
      </c>
      <c r="HQ29">
        <v>1.8789400000000001</v>
      </c>
      <c r="HR29">
        <v>0</v>
      </c>
      <c r="HS29">
        <v>0</v>
      </c>
      <c r="HT29">
        <v>0</v>
      </c>
      <c r="HU29">
        <v>0</v>
      </c>
      <c r="HV29" t="s">
        <v>421</v>
      </c>
      <c r="HW29" t="s">
        <v>422</v>
      </c>
      <c r="HX29" t="s">
        <v>423</v>
      </c>
      <c r="HY29" t="s">
        <v>424</v>
      </c>
      <c r="HZ29" t="s">
        <v>424</v>
      </c>
      <c r="IA29" t="s">
        <v>423</v>
      </c>
      <c r="IB29">
        <v>0</v>
      </c>
      <c r="IC29">
        <v>100</v>
      </c>
      <c r="ID29">
        <v>100</v>
      </c>
      <c r="IE29">
        <v>32.024000000000001</v>
      </c>
      <c r="IF29">
        <v>2.8029999999999999</v>
      </c>
      <c r="IG29">
        <v>15.47437338058614</v>
      </c>
      <c r="IH29">
        <v>2.1949563240502699E-2</v>
      </c>
      <c r="II29">
        <v>-8.5320762313147472E-6</v>
      </c>
      <c r="IJ29">
        <v>1.511334492907517E-9</v>
      </c>
      <c r="IK29">
        <v>1.445758516543203</v>
      </c>
      <c r="IL29">
        <v>0.144363966560806</v>
      </c>
      <c r="IM29">
        <v>-4.7264291885636238E-3</v>
      </c>
      <c r="IN29">
        <v>1.0517340238053529E-4</v>
      </c>
      <c r="IO29">
        <v>-11</v>
      </c>
      <c r="IP29">
        <v>2000</v>
      </c>
      <c r="IQ29">
        <v>0</v>
      </c>
      <c r="IR29">
        <v>19</v>
      </c>
      <c r="IS29">
        <v>1.6</v>
      </c>
      <c r="IT29">
        <v>11.5</v>
      </c>
      <c r="IU29">
        <v>2.6013199999999999</v>
      </c>
      <c r="IV29">
        <v>2.3864700000000001</v>
      </c>
      <c r="IW29">
        <v>1.42578</v>
      </c>
      <c r="IX29">
        <v>2.2851599999999999</v>
      </c>
      <c r="IY29">
        <v>1.5478499999999999</v>
      </c>
      <c r="IZ29">
        <v>2.33887</v>
      </c>
      <c r="JA29">
        <v>33.670499999999997</v>
      </c>
      <c r="JB29">
        <v>15.603</v>
      </c>
      <c r="JC29">
        <v>18</v>
      </c>
      <c r="JD29">
        <v>633.21900000000005</v>
      </c>
      <c r="JE29">
        <v>437.77300000000002</v>
      </c>
      <c r="JF29">
        <v>24.3994</v>
      </c>
      <c r="JG29">
        <v>27.192399999999999</v>
      </c>
      <c r="JH29">
        <v>30.0001</v>
      </c>
      <c r="JI29">
        <v>27.078199999999999</v>
      </c>
      <c r="JJ29">
        <v>27.011199999999999</v>
      </c>
      <c r="JK29">
        <v>52.067100000000003</v>
      </c>
      <c r="JL29">
        <v>26.071999999999999</v>
      </c>
      <c r="JM29">
        <v>42.961100000000002</v>
      </c>
      <c r="JN29">
        <v>24.381599999999999</v>
      </c>
      <c r="JO29">
        <v>1231.51</v>
      </c>
      <c r="JP29">
        <v>16.335699999999999</v>
      </c>
      <c r="JQ29">
        <v>95.587299999999999</v>
      </c>
      <c r="JR29">
        <v>100.774</v>
      </c>
    </row>
    <row r="30" spans="1:278" x14ac:dyDescent="0.2">
      <c r="A30">
        <v>14</v>
      </c>
      <c r="B30">
        <v>1658328265.5</v>
      </c>
      <c r="C30">
        <v>1505.900000095367</v>
      </c>
      <c r="D30" t="s">
        <v>471</v>
      </c>
      <c r="E30" t="s">
        <v>472</v>
      </c>
      <c r="F30" t="s">
        <v>408</v>
      </c>
      <c r="G30" t="s">
        <v>409</v>
      </c>
      <c r="H30" t="s">
        <v>410</v>
      </c>
      <c r="I30" t="s">
        <v>411</v>
      </c>
      <c r="J30" t="s">
        <v>412</v>
      </c>
      <c r="L30" t="s">
        <v>413</v>
      </c>
      <c r="M30" t="s">
        <v>414</v>
      </c>
      <c r="N30" t="s">
        <v>415</v>
      </c>
      <c r="O30">
        <v>1658328265.5</v>
      </c>
      <c r="P30">
        <f t="shared" si="0"/>
        <v>5.522675332973237E-3</v>
      </c>
      <c r="Q30">
        <f t="shared" si="1"/>
        <v>5.522675332973237</v>
      </c>
      <c r="R30">
        <f t="shared" si="2"/>
        <v>25.515837980214769</v>
      </c>
      <c r="S30">
        <f t="shared" si="3"/>
        <v>1498.999</v>
      </c>
      <c r="T30">
        <f t="shared" si="4"/>
        <v>1370.9811849002756</v>
      </c>
      <c r="U30">
        <f t="shared" si="5"/>
        <v>139.04753075794349</v>
      </c>
      <c r="V30">
        <f t="shared" si="6"/>
        <v>152.03134211778973</v>
      </c>
      <c r="W30">
        <f t="shared" si="7"/>
        <v>0.44794094481290297</v>
      </c>
      <c r="X30">
        <f t="shared" si="8"/>
        <v>2.9535168201421387</v>
      </c>
      <c r="Y30">
        <f t="shared" si="9"/>
        <v>0.41333433533055314</v>
      </c>
      <c r="Z30">
        <f t="shared" si="10"/>
        <v>0.26122006801006625</v>
      </c>
      <c r="AA30">
        <f t="shared" si="11"/>
        <v>241.72683107553158</v>
      </c>
      <c r="AB30">
        <f t="shared" si="12"/>
        <v>26.635827297742761</v>
      </c>
      <c r="AC30">
        <f t="shared" si="13"/>
        <v>26.635827297742761</v>
      </c>
      <c r="AD30">
        <f t="shared" si="14"/>
        <v>3.5033168071338849</v>
      </c>
      <c r="AE30">
        <f t="shared" si="15"/>
        <v>62.364509890960221</v>
      </c>
      <c r="AF30">
        <f t="shared" si="16"/>
        <v>2.18619998747165</v>
      </c>
      <c r="AG30">
        <f t="shared" si="17"/>
        <v>3.5055193912275757</v>
      </c>
      <c r="AH30">
        <f t="shared" si="18"/>
        <v>1.3171168196622349</v>
      </c>
      <c r="AI30">
        <f t="shared" si="19"/>
        <v>-243.54998218411976</v>
      </c>
      <c r="AJ30">
        <f t="shared" si="20"/>
        <v>1.6994143676929365</v>
      </c>
      <c r="AK30">
        <f t="shared" si="21"/>
        <v>0.12373013023565518</v>
      </c>
      <c r="AL30">
        <f t="shared" si="22"/>
        <v>-6.610659584183054E-6</v>
      </c>
      <c r="AM30">
        <v>0</v>
      </c>
      <c r="AN30">
        <v>0</v>
      </c>
      <c r="AO30">
        <f t="shared" si="23"/>
        <v>1</v>
      </c>
      <c r="AP30">
        <f t="shared" si="24"/>
        <v>0</v>
      </c>
      <c r="AQ30">
        <f t="shared" si="25"/>
        <v>53665.134355529852</v>
      </c>
      <c r="AR30" t="s">
        <v>416</v>
      </c>
      <c r="AS30">
        <v>0</v>
      </c>
      <c r="AT30">
        <v>0</v>
      </c>
      <c r="AU30">
        <v>0</v>
      </c>
      <c r="AV30" t="e">
        <f t="shared" si="26"/>
        <v>#DIV/0!</v>
      </c>
      <c r="AW30">
        <v>-1</v>
      </c>
      <c r="AX30" t="s">
        <v>473</v>
      </c>
      <c r="AY30">
        <v>10436</v>
      </c>
      <c r="AZ30">
        <v>745.24130769230771</v>
      </c>
      <c r="BA30">
        <v>920.74</v>
      </c>
      <c r="BB30">
        <f t="shared" si="27"/>
        <v>0.19060613453058661</v>
      </c>
      <c r="BC30">
        <v>0.5</v>
      </c>
      <c r="BD30">
        <f t="shared" si="28"/>
        <v>1261.15260055727</v>
      </c>
      <c r="BE30">
        <f t="shared" si="29"/>
        <v>25.515837980214769</v>
      </c>
      <c r="BF30">
        <f t="shared" si="30"/>
        <v>120.19171112270908</v>
      </c>
      <c r="BG30">
        <f t="shared" si="31"/>
        <v>2.1025082903130137E-2</v>
      </c>
      <c r="BH30">
        <f t="shared" si="32"/>
        <v>-1</v>
      </c>
      <c r="BI30" t="e">
        <f t="shared" si="33"/>
        <v>#DIV/0!</v>
      </c>
      <c r="BJ30" t="s">
        <v>416</v>
      </c>
      <c r="BK30">
        <v>0</v>
      </c>
      <c r="BL30" t="e">
        <f t="shared" si="34"/>
        <v>#DIV/0!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>
        <f t="shared" si="38"/>
        <v>0.19060613453058659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s">
        <v>416</v>
      </c>
      <c r="BU30" t="s">
        <v>416</v>
      </c>
      <c r="BV30" t="s">
        <v>416</v>
      </c>
      <c r="BW30" t="s">
        <v>416</v>
      </c>
      <c r="BX30" t="s">
        <v>416</v>
      </c>
      <c r="BY30" t="s">
        <v>416</v>
      </c>
      <c r="BZ30" t="s">
        <v>416</v>
      </c>
      <c r="CA30" t="s">
        <v>416</v>
      </c>
      <c r="CB30" t="s">
        <v>416</v>
      </c>
      <c r="CC30" t="s">
        <v>416</v>
      </c>
      <c r="CD30" t="s">
        <v>416</v>
      </c>
      <c r="CE30" t="s">
        <v>416</v>
      </c>
      <c r="CF30" t="s">
        <v>416</v>
      </c>
      <c r="CG30" t="s">
        <v>416</v>
      </c>
      <c r="CH30" t="s">
        <v>416</v>
      </c>
      <c r="CI30" t="s">
        <v>416</v>
      </c>
      <c r="CJ30" t="s">
        <v>416</v>
      </c>
      <c r="CK30" t="s">
        <v>416</v>
      </c>
      <c r="CL30">
        <f t="shared" si="42"/>
        <v>1499.93</v>
      </c>
      <c r="CM30">
        <f t="shared" si="43"/>
        <v>1261.15260055727</v>
      </c>
      <c r="CN30">
        <f t="shared" si="44"/>
        <v>0.84080763806128955</v>
      </c>
      <c r="CO30">
        <f t="shared" si="45"/>
        <v>0.1611587414582891</v>
      </c>
      <c r="CP30">
        <v>6</v>
      </c>
      <c r="CQ30">
        <v>0.5</v>
      </c>
      <c r="CR30" t="s">
        <v>418</v>
      </c>
      <c r="CS30">
        <v>2</v>
      </c>
      <c r="CT30">
        <v>1658328265.5</v>
      </c>
      <c r="CU30">
        <v>1498.999</v>
      </c>
      <c r="CV30">
        <v>1532.79</v>
      </c>
      <c r="CW30">
        <v>21.555499999999999</v>
      </c>
      <c r="CX30">
        <v>16.1524</v>
      </c>
      <c r="CY30">
        <v>1465.02</v>
      </c>
      <c r="CZ30">
        <v>18.395099999999999</v>
      </c>
      <c r="DA30">
        <v>600.05899999999997</v>
      </c>
      <c r="DB30">
        <v>101.322</v>
      </c>
      <c r="DC30">
        <v>9.9910299999999994E-2</v>
      </c>
      <c r="DD30">
        <v>26.6465</v>
      </c>
      <c r="DE30">
        <v>29.052499999999998</v>
      </c>
      <c r="DF30">
        <v>999.9</v>
      </c>
      <c r="DG30">
        <v>0</v>
      </c>
      <c r="DH30">
        <v>0</v>
      </c>
      <c r="DI30">
        <v>10005</v>
      </c>
      <c r="DJ30">
        <v>0</v>
      </c>
      <c r="DK30">
        <v>344.21199999999999</v>
      </c>
      <c r="DL30">
        <v>-33.808599999999998</v>
      </c>
      <c r="DM30">
        <v>1532</v>
      </c>
      <c r="DN30">
        <v>1557.95</v>
      </c>
      <c r="DO30">
        <v>5.40313</v>
      </c>
      <c r="DP30">
        <v>1532.79</v>
      </c>
      <c r="DQ30">
        <v>16.1524</v>
      </c>
      <c r="DR30">
        <v>2.18405</v>
      </c>
      <c r="DS30">
        <v>1.63659</v>
      </c>
      <c r="DT30">
        <v>18.845800000000001</v>
      </c>
      <c r="DU30">
        <v>14.307700000000001</v>
      </c>
      <c r="DV30">
        <v>1499.93</v>
      </c>
      <c r="DW30">
        <v>0.97299100000000005</v>
      </c>
      <c r="DX30">
        <v>2.7008899999999999E-2</v>
      </c>
      <c r="DY30">
        <v>0</v>
      </c>
      <c r="DZ30">
        <v>743.09699999999998</v>
      </c>
      <c r="EA30">
        <v>4.9993100000000004</v>
      </c>
      <c r="EB30">
        <v>16836.8</v>
      </c>
      <c r="EC30">
        <v>13258.6</v>
      </c>
      <c r="ED30">
        <v>38.561999999999998</v>
      </c>
      <c r="EE30">
        <v>41</v>
      </c>
      <c r="EF30">
        <v>39</v>
      </c>
      <c r="EG30">
        <v>40.75</v>
      </c>
      <c r="EH30">
        <v>40.311999999999998</v>
      </c>
      <c r="EI30">
        <v>1454.55</v>
      </c>
      <c r="EJ30">
        <v>40.380000000000003</v>
      </c>
      <c r="EK30">
        <v>0</v>
      </c>
      <c r="EL30">
        <v>144.60000014305109</v>
      </c>
      <c r="EM30">
        <v>0</v>
      </c>
      <c r="EN30">
        <v>745.24130769230771</v>
      </c>
      <c r="EO30">
        <v>-16.871521374248928</v>
      </c>
      <c r="EP30">
        <v>-152.50940203804811</v>
      </c>
      <c r="EQ30">
        <v>16836.75</v>
      </c>
      <c r="ER30">
        <v>15</v>
      </c>
      <c r="ES30">
        <v>1658328297</v>
      </c>
      <c r="ET30" t="s">
        <v>474</v>
      </c>
      <c r="EU30">
        <v>1658328297</v>
      </c>
      <c r="EV30">
        <v>1658328153.5</v>
      </c>
      <c r="EW30">
        <v>12</v>
      </c>
      <c r="EX30">
        <v>-0.184</v>
      </c>
      <c r="EY30">
        <v>4.0000000000000001E-3</v>
      </c>
      <c r="EZ30">
        <v>33.978999999999999</v>
      </c>
      <c r="FA30">
        <v>2.8029999999999999</v>
      </c>
      <c r="FB30">
        <v>1529</v>
      </c>
      <c r="FC30">
        <v>16</v>
      </c>
      <c r="FD30">
        <v>0.15</v>
      </c>
      <c r="FE30">
        <v>0.02</v>
      </c>
      <c r="FF30">
        <v>-33.485174999999998</v>
      </c>
      <c r="FG30">
        <v>1.5110206378986579</v>
      </c>
      <c r="FH30">
        <v>0.26951434818020359</v>
      </c>
      <c r="FI30">
        <v>1</v>
      </c>
      <c r="FJ30">
        <v>1498.941</v>
      </c>
      <c r="FK30">
        <v>1.605250278088171</v>
      </c>
      <c r="FL30">
        <v>0.13741300278112739</v>
      </c>
      <c r="FM30">
        <v>1</v>
      </c>
      <c r="FN30">
        <v>5.4380989999999994</v>
      </c>
      <c r="FO30">
        <v>-0.47807954971857558</v>
      </c>
      <c r="FP30">
        <v>5.0816345293615867E-2</v>
      </c>
      <c r="FQ30">
        <v>1</v>
      </c>
      <c r="FR30">
        <v>21.48360666666667</v>
      </c>
      <c r="FS30">
        <v>0.50801512791994785</v>
      </c>
      <c r="FT30">
        <v>3.6773676575627849E-2</v>
      </c>
      <c r="FU30">
        <v>1</v>
      </c>
      <c r="FV30">
        <v>4</v>
      </c>
      <c r="FW30">
        <v>4</v>
      </c>
      <c r="FX30" t="s">
        <v>420</v>
      </c>
      <c r="FY30">
        <v>3.1776900000000001</v>
      </c>
      <c r="FZ30">
        <v>2.79691</v>
      </c>
      <c r="GA30">
        <v>0.24418400000000001</v>
      </c>
      <c r="GB30">
        <v>0.25192599999999998</v>
      </c>
      <c r="GC30">
        <v>0.100589</v>
      </c>
      <c r="GD30">
        <v>9.19016E-2</v>
      </c>
      <c r="GE30">
        <v>23539.7</v>
      </c>
      <c r="GF30">
        <v>18568.099999999999</v>
      </c>
      <c r="GG30">
        <v>29237.8</v>
      </c>
      <c r="GH30">
        <v>24271.1</v>
      </c>
      <c r="GI30">
        <v>33181.1</v>
      </c>
      <c r="GJ30">
        <v>32191.4</v>
      </c>
      <c r="GK30">
        <v>40539.9</v>
      </c>
      <c r="GL30">
        <v>39596.199999999997</v>
      </c>
      <c r="GM30">
        <v>2.1751999999999998</v>
      </c>
      <c r="GN30">
        <v>1.8956500000000001</v>
      </c>
      <c r="GO30">
        <v>0.19417000000000001</v>
      </c>
      <c r="GP30">
        <v>0</v>
      </c>
      <c r="GQ30">
        <v>25.8795</v>
      </c>
      <c r="GR30">
        <v>999.9</v>
      </c>
      <c r="GS30">
        <v>52.9</v>
      </c>
      <c r="GT30">
        <v>29.7</v>
      </c>
      <c r="GU30">
        <v>21.863600000000002</v>
      </c>
      <c r="GV30">
        <v>62.556399999999996</v>
      </c>
      <c r="GW30">
        <v>39.595399999999998</v>
      </c>
      <c r="GX30">
        <v>1</v>
      </c>
      <c r="GY30">
        <v>1.4662100000000001E-2</v>
      </c>
      <c r="GZ30">
        <v>1.0248699999999999</v>
      </c>
      <c r="HA30">
        <v>20.260200000000001</v>
      </c>
      <c r="HB30">
        <v>5.2282200000000003</v>
      </c>
      <c r="HC30">
        <v>11.908099999999999</v>
      </c>
      <c r="HD30">
        <v>4.9638499999999999</v>
      </c>
      <c r="HE30">
        <v>3.2919999999999998</v>
      </c>
      <c r="HF30">
        <v>9999</v>
      </c>
      <c r="HG30">
        <v>9999</v>
      </c>
      <c r="HH30">
        <v>9999</v>
      </c>
      <c r="HI30">
        <v>999.9</v>
      </c>
      <c r="HJ30">
        <v>1.8769800000000001</v>
      </c>
      <c r="HK30">
        <v>1.87531</v>
      </c>
      <c r="HL30">
        <v>1.8739600000000001</v>
      </c>
      <c r="HM30">
        <v>1.8731599999999999</v>
      </c>
      <c r="HN30">
        <v>1.87469</v>
      </c>
      <c r="HO30">
        <v>1.86965</v>
      </c>
      <c r="HP30">
        <v>1.8737900000000001</v>
      </c>
      <c r="HQ30">
        <v>1.8789400000000001</v>
      </c>
      <c r="HR30">
        <v>0</v>
      </c>
      <c r="HS30">
        <v>0</v>
      </c>
      <c r="HT30">
        <v>0</v>
      </c>
      <c r="HU30">
        <v>0</v>
      </c>
      <c r="HV30" t="s">
        <v>421</v>
      </c>
      <c r="HW30" t="s">
        <v>422</v>
      </c>
      <c r="HX30" t="s">
        <v>423</v>
      </c>
      <c r="HY30" t="s">
        <v>424</v>
      </c>
      <c r="HZ30" t="s">
        <v>424</v>
      </c>
      <c r="IA30" t="s">
        <v>423</v>
      </c>
      <c r="IB30">
        <v>0</v>
      </c>
      <c r="IC30">
        <v>100</v>
      </c>
      <c r="ID30">
        <v>100</v>
      </c>
      <c r="IE30">
        <v>33.978999999999999</v>
      </c>
      <c r="IF30">
        <v>3.1604000000000001</v>
      </c>
      <c r="IG30">
        <v>15.363335094617939</v>
      </c>
      <c r="IH30">
        <v>2.1949563240502699E-2</v>
      </c>
      <c r="II30">
        <v>-8.5320762313147472E-6</v>
      </c>
      <c r="IJ30">
        <v>1.511334492907517E-9</v>
      </c>
      <c r="IK30">
        <v>1.4495</v>
      </c>
      <c r="IL30">
        <v>0.14436399999999999</v>
      </c>
      <c r="IM30">
        <v>-4.7264300000000002E-3</v>
      </c>
      <c r="IN30">
        <v>1.05173E-4</v>
      </c>
      <c r="IO30">
        <v>-11</v>
      </c>
      <c r="IP30">
        <v>2000</v>
      </c>
      <c r="IQ30">
        <v>0</v>
      </c>
      <c r="IR30">
        <v>19</v>
      </c>
      <c r="IS30">
        <v>1.7</v>
      </c>
      <c r="IT30">
        <v>1.9</v>
      </c>
      <c r="IU30">
        <v>3.11768</v>
      </c>
      <c r="IV30">
        <v>2.35107</v>
      </c>
      <c r="IW30">
        <v>1.42578</v>
      </c>
      <c r="IX30">
        <v>2.2863799999999999</v>
      </c>
      <c r="IY30">
        <v>1.5478499999999999</v>
      </c>
      <c r="IZ30">
        <v>2.3852500000000001</v>
      </c>
      <c r="JA30">
        <v>33.828299999999999</v>
      </c>
      <c r="JB30">
        <v>15.5855</v>
      </c>
      <c r="JC30">
        <v>18</v>
      </c>
      <c r="JD30">
        <v>633.90099999999995</v>
      </c>
      <c r="JE30">
        <v>436.87099999999998</v>
      </c>
      <c r="JF30">
        <v>24.389199999999999</v>
      </c>
      <c r="JG30">
        <v>27.326499999999999</v>
      </c>
      <c r="JH30">
        <v>30.000800000000002</v>
      </c>
      <c r="JI30">
        <v>27.229800000000001</v>
      </c>
      <c r="JJ30">
        <v>27.170300000000001</v>
      </c>
      <c r="JK30">
        <v>62.417000000000002</v>
      </c>
      <c r="JL30">
        <v>26.4893</v>
      </c>
      <c r="JM30">
        <v>41.005299999999998</v>
      </c>
      <c r="JN30">
        <v>24.382200000000001</v>
      </c>
      <c r="JO30">
        <v>1533.29</v>
      </c>
      <c r="JP30">
        <v>16.149799999999999</v>
      </c>
      <c r="JQ30">
        <v>95.551100000000005</v>
      </c>
      <c r="JR30">
        <v>100.74299999999999</v>
      </c>
    </row>
    <row r="31" spans="1:278" x14ac:dyDescent="0.2">
      <c r="A31">
        <v>15</v>
      </c>
      <c r="B31">
        <v>1658328406.5</v>
      </c>
      <c r="C31">
        <v>1646.900000095367</v>
      </c>
      <c r="D31" t="s">
        <v>475</v>
      </c>
      <c r="E31" t="s">
        <v>476</v>
      </c>
      <c r="F31" t="s">
        <v>408</v>
      </c>
      <c r="G31" t="s">
        <v>409</v>
      </c>
      <c r="H31" t="s">
        <v>410</v>
      </c>
      <c r="I31" t="s">
        <v>411</v>
      </c>
      <c r="J31" t="s">
        <v>412</v>
      </c>
      <c r="L31" t="s">
        <v>413</v>
      </c>
      <c r="M31" t="s">
        <v>414</v>
      </c>
      <c r="N31" t="s">
        <v>415</v>
      </c>
      <c r="O31">
        <v>1658328406.5</v>
      </c>
      <c r="P31">
        <f t="shared" si="0"/>
        <v>5.522931780155174E-3</v>
      </c>
      <c r="Q31">
        <f t="shared" si="1"/>
        <v>5.5229317801551741</v>
      </c>
      <c r="R31">
        <f t="shared" si="2"/>
        <v>24.831225578378298</v>
      </c>
      <c r="S31">
        <f t="shared" si="3"/>
        <v>1998.9839999999999</v>
      </c>
      <c r="T31">
        <f t="shared" si="4"/>
        <v>1864.894896674451</v>
      </c>
      <c r="U31">
        <f t="shared" si="5"/>
        <v>189.13826143072342</v>
      </c>
      <c r="V31">
        <f t="shared" si="6"/>
        <v>202.73762294167199</v>
      </c>
      <c r="W31">
        <f t="shared" si="7"/>
        <v>0.45445150421579622</v>
      </c>
      <c r="X31">
        <f t="shared" si="8"/>
        <v>2.9531474723516764</v>
      </c>
      <c r="Y31">
        <f t="shared" si="9"/>
        <v>0.41887032149112174</v>
      </c>
      <c r="Z31">
        <f t="shared" si="10"/>
        <v>0.26475824264961817</v>
      </c>
      <c r="AA31">
        <f t="shared" si="11"/>
        <v>241.72842707552445</v>
      </c>
      <c r="AB31">
        <f t="shared" si="12"/>
        <v>26.582768798798881</v>
      </c>
      <c r="AC31">
        <f t="shared" si="13"/>
        <v>26.582768798798881</v>
      </c>
      <c r="AD31">
        <f t="shared" si="14"/>
        <v>3.4923847592369492</v>
      </c>
      <c r="AE31">
        <f t="shared" si="15"/>
        <v>62.74281262024499</v>
      </c>
      <c r="AF31">
        <f t="shared" si="16"/>
        <v>2.192606179127</v>
      </c>
      <c r="AG31">
        <f t="shared" si="17"/>
        <v>3.4945933845807859</v>
      </c>
      <c r="AH31">
        <f t="shared" si="18"/>
        <v>1.2997785801099493</v>
      </c>
      <c r="AI31">
        <f t="shared" si="19"/>
        <v>-243.56129150484318</v>
      </c>
      <c r="AJ31">
        <f t="shared" si="20"/>
        <v>1.7085154717946214</v>
      </c>
      <c r="AK31">
        <f t="shared" si="21"/>
        <v>0.12434227656220569</v>
      </c>
      <c r="AL31">
        <f t="shared" si="22"/>
        <v>-6.6809619081453775E-6</v>
      </c>
      <c r="AM31">
        <v>0</v>
      </c>
      <c r="AN31">
        <v>0</v>
      </c>
      <c r="AO31">
        <f t="shared" si="23"/>
        <v>1</v>
      </c>
      <c r="AP31">
        <f t="shared" si="24"/>
        <v>0</v>
      </c>
      <c r="AQ31">
        <f t="shared" si="25"/>
        <v>53663.793258616162</v>
      </c>
      <c r="AR31" t="s">
        <v>416</v>
      </c>
      <c r="AS31">
        <v>0</v>
      </c>
      <c r="AT31">
        <v>0</v>
      </c>
      <c r="AU31">
        <v>0</v>
      </c>
      <c r="AV31" t="e">
        <f t="shared" si="26"/>
        <v>#DIV/0!</v>
      </c>
      <c r="AW31">
        <v>-1</v>
      </c>
      <c r="AX31" t="s">
        <v>477</v>
      </c>
      <c r="AY31">
        <v>10437.700000000001</v>
      </c>
      <c r="AZ31">
        <v>744.56196</v>
      </c>
      <c r="BA31">
        <v>913.86</v>
      </c>
      <c r="BB31">
        <f t="shared" si="27"/>
        <v>0.18525599107084234</v>
      </c>
      <c r="BC31">
        <v>0.5</v>
      </c>
      <c r="BD31">
        <f t="shared" si="28"/>
        <v>1261.1610005572663</v>
      </c>
      <c r="BE31">
        <f t="shared" si="29"/>
        <v>24.831225578378298</v>
      </c>
      <c r="BF31">
        <f t="shared" si="30"/>
        <v>116.81881552906576</v>
      </c>
      <c r="BG31">
        <f t="shared" si="31"/>
        <v>2.0482099880161465E-2</v>
      </c>
      <c r="BH31">
        <f t="shared" si="32"/>
        <v>-1</v>
      </c>
      <c r="BI31" t="e">
        <f t="shared" si="33"/>
        <v>#DIV/0!</v>
      </c>
      <c r="BJ31" t="s">
        <v>416</v>
      </c>
      <c r="BK31">
        <v>0</v>
      </c>
      <c r="BL31" t="e">
        <f t="shared" si="34"/>
        <v>#DIV/0!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>
        <f t="shared" si="38"/>
        <v>0.18525599107084237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s">
        <v>416</v>
      </c>
      <c r="BU31" t="s">
        <v>416</v>
      </c>
      <c r="BV31" t="s">
        <v>416</v>
      </c>
      <c r="BW31" t="s">
        <v>416</v>
      </c>
      <c r="BX31" t="s">
        <v>416</v>
      </c>
      <c r="BY31" t="s">
        <v>416</v>
      </c>
      <c r="BZ31" t="s">
        <v>416</v>
      </c>
      <c r="CA31" t="s">
        <v>416</v>
      </c>
      <c r="CB31" t="s">
        <v>416</v>
      </c>
      <c r="CC31" t="s">
        <v>416</v>
      </c>
      <c r="CD31" t="s">
        <v>416</v>
      </c>
      <c r="CE31" t="s">
        <v>416</v>
      </c>
      <c r="CF31" t="s">
        <v>416</v>
      </c>
      <c r="CG31" t="s">
        <v>416</v>
      </c>
      <c r="CH31" t="s">
        <v>416</v>
      </c>
      <c r="CI31" t="s">
        <v>416</v>
      </c>
      <c r="CJ31" t="s">
        <v>416</v>
      </c>
      <c r="CK31" t="s">
        <v>416</v>
      </c>
      <c r="CL31">
        <f t="shared" si="42"/>
        <v>1499.94</v>
      </c>
      <c r="CM31">
        <f t="shared" si="43"/>
        <v>1261.1610005572663</v>
      </c>
      <c r="CN31">
        <f t="shared" si="44"/>
        <v>0.84080763267681791</v>
      </c>
      <c r="CO31">
        <f t="shared" si="45"/>
        <v>0.16115873106625894</v>
      </c>
      <c r="CP31">
        <v>6</v>
      </c>
      <c r="CQ31">
        <v>0.5</v>
      </c>
      <c r="CR31" t="s">
        <v>418</v>
      </c>
      <c r="CS31">
        <v>2</v>
      </c>
      <c r="CT31">
        <v>1658328406.5</v>
      </c>
      <c r="CU31">
        <v>1998.9839999999999</v>
      </c>
      <c r="CV31">
        <v>2034.84</v>
      </c>
      <c r="CW31">
        <v>21.619</v>
      </c>
      <c r="CX31">
        <v>16.2178</v>
      </c>
      <c r="CY31">
        <v>1961.82</v>
      </c>
      <c r="CZ31">
        <v>18.454000000000001</v>
      </c>
      <c r="DA31">
        <v>600.25900000000001</v>
      </c>
      <c r="DB31">
        <v>101.32</v>
      </c>
      <c r="DC31">
        <v>0.10033300000000001</v>
      </c>
      <c r="DD31">
        <v>26.593499999999999</v>
      </c>
      <c r="DE31">
        <v>28.9114</v>
      </c>
      <c r="DF31">
        <v>999.9</v>
      </c>
      <c r="DG31">
        <v>0</v>
      </c>
      <c r="DH31">
        <v>0</v>
      </c>
      <c r="DI31">
        <v>10003.1</v>
      </c>
      <c r="DJ31">
        <v>0</v>
      </c>
      <c r="DK31">
        <v>149.50299999999999</v>
      </c>
      <c r="DL31">
        <v>-36.203099999999999</v>
      </c>
      <c r="DM31">
        <v>2042.8</v>
      </c>
      <c r="DN31">
        <v>2068.38</v>
      </c>
      <c r="DO31">
        <v>5.4012500000000001</v>
      </c>
      <c r="DP31">
        <v>2034.84</v>
      </c>
      <c r="DQ31">
        <v>16.2178</v>
      </c>
      <c r="DR31">
        <v>2.1904400000000002</v>
      </c>
      <c r="DS31">
        <v>1.6431800000000001</v>
      </c>
      <c r="DT31">
        <v>18.892600000000002</v>
      </c>
      <c r="DU31">
        <v>14.369899999999999</v>
      </c>
      <c r="DV31">
        <v>1499.94</v>
      </c>
      <c r="DW31">
        <v>0.97299100000000005</v>
      </c>
      <c r="DX31">
        <v>2.7008899999999999E-2</v>
      </c>
      <c r="DY31">
        <v>0</v>
      </c>
      <c r="DZ31">
        <v>742.678</v>
      </c>
      <c r="EA31">
        <v>4.9993100000000004</v>
      </c>
      <c r="EB31">
        <v>16784.400000000001</v>
      </c>
      <c r="EC31">
        <v>13258.7</v>
      </c>
      <c r="ED31">
        <v>38.5</v>
      </c>
      <c r="EE31">
        <v>40.125</v>
      </c>
      <c r="EF31">
        <v>39.061999999999998</v>
      </c>
      <c r="EG31">
        <v>39.375</v>
      </c>
      <c r="EH31">
        <v>39.875</v>
      </c>
      <c r="EI31">
        <v>1454.56</v>
      </c>
      <c r="EJ31">
        <v>40.380000000000003</v>
      </c>
      <c r="EK31">
        <v>0</v>
      </c>
      <c r="EL31">
        <v>140.4000000953674</v>
      </c>
      <c r="EM31">
        <v>0</v>
      </c>
      <c r="EN31">
        <v>744.56196</v>
      </c>
      <c r="EO31">
        <v>-18.304153831540049</v>
      </c>
      <c r="EP31">
        <v>-463.5615377067644</v>
      </c>
      <c r="EQ31">
        <v>16833.556</v>
      </c>
      <c r="ER31">
        <v>15</v>
      </c>
      <c r="ES31">
        <v>1658328440</v>
      </c>
      <c r="ET31" t="s">
        <v>478</v>
      </c>
      <c r="EU31">
        <v>1658328440</v>
      </c>
      <c r="EV31">
        <v>1658328153.5</v>
      </c>
      <c r="EW31">
        <v>13</v>
      </c>
      <c r="EX31">
        <v>0.13</v>
      </c>
      <c r="EY31">
        <v>4.0000000000000001E-3</v>
      </c>
      <c r="EZ31">
        <v>37.164000000000001</v>
      </c>
      <c r="FA31">
        <v>2.8029999999999999</v>
      </c>
      <c r="FB31">
        <v>2036</v>
      </c>
      <c r="FC31">
        <v>16</v>
      </c>
      <c r="FD31">
        <v>0.11</v>
      </c>
      <c r="FE31">
        <v>0.02</v>
      </c>
      <c r="FF31">
        <v>-35.9194575</v>
      </c>
      <c r="FG31">
        <v>1.184124202626746</v>
      </c>
      <c r="FH31">
        <v>0.28794833815070042</v>
      </c>
      <c r="FI31">
        <v>1</v>
      </c>
      <c r="FJ31">
        <v>1998.619666666666</v>
      </c>
      <c r="FK31">
        <v>1.8220244716308061</v>
      </c>
      <c r="FL31">
        <v>0.19444765076721859</v>
      </c>
      <c r="FM31">
        <v>1</v>
      </c>
      <c r="FN31">
        <v>5.4046694999999998</v>
      </c>
      <c r="FO31">
        <v>1.7896210131334502E-2</v>
      </c>
      <c r="FP31">
        <v>7.2095010056175161E-3</v>
      </c>
      <c r="FQ31">
        <v>1</v>
      </c>
      <c r="FR31">
        <v>21.629460000000002</v>
      </c>
      <c r="FS31">
        <v>-0.1435141268075712</v>
      </c>
      <c r="FT31">
        <v>1.094256520809184E-2</v>
      </c>
      <c r="FU31">
        <v>1</v>
      </c>
      <c r="FV31">
        <v>4</v>
      </c>
      <c r="FW31">
        <v>4</v>
      </c>
      <c r="FX31" t="s">
        <v>420</v>
      </c>
      <c r="FY31">
        <v>3.17801</v>
      </c>
      <c r="FZ31">
        <v>2.79731</v>
      </c>
      <c r="GA31">
        <v>0.290051</v>
      </c>
      <c r="GB31">
        <v>0.29719000000000001</v>
      </c>
      <c r="GC31">
        <v>0.10079</v>
      </c>
      <c r="GD31">
        <v>9.2142799999999997E-2</v>
      </c>
      <c r="GE31">
        <v>22107.3</v>
      </c>
      <c r="GF31">
        <v>17442.2</v>
      </c>
      <c r="GG31">
        <v>29233.3</v>
      </c>
      <c r="GH31">
        <v>24268.400000000001</v>
      </c>
      <c r="GI31">
        <v>33170.5</v>
      </c>
      <c r="GJ31">
        <v>32181.4</v>
      </c>
      <c r="GK31">
        <v>40533.9</v>
      </c>
      <c r="GL31">
        <v>39592.5</v>
      </c>
      <c r="GM31">
        <v>2.1738499999999998</v>
      </c>
      <c r="GN31">
        <v>1.8958299999999999</v>
      </c>
      <c r="GO31">
        <v>0.195358</v>
      </c>
      <c r="GP31">
        <v>0</v>
      </c>
      <c r="GQ31">
        <v>25.7181</v>
      </c>
      <c r="GR31">
        <v>999.9</v>
      </c>
      <c r="GS31">
        <v>52.1</v>
      </c>
      <c r="GT31">
        <v>29.9</v>
      </c>
      <c r="GU31">
        <v>21.783200000000001</v>
      </c>
      <c r="GV31">
        <v>62.196399999999997</v>
      </c>
      <c r="GW31">
        <v>39.294899999999998</v>
      </c>
      <c r="GX31">
        <v>1</v>
      </c>
      <c r="GY31">
        <v>1.9456299999999999E-2</v>
      </c>
      <c r="GZ31">
        <v>0.14561299999999999</v>
      </c>
      <c r="HA31">
        <v>20.262499999999999</v>
      </c>
      <c r="HB31">
        <v>5.2270200000000004</v>
      </c>
      <c r="HC31">
        <v>11.908099999999999</v>
      </c>
      <c r="HD31">
        <v>4.9638499999999999</v>
      </c>
      <c r="HE31">
        <v>3.2919999999999998</v>
      </c>
      <c r="HF31">
        <v>9999</v>
      </c>
      <c r="HG31">
        <v>9999</v>
      </c>
      <c r="HH31">
        <v>9999</v>
      </c>
      <c r="HI31">
        <v>999.9</v>
      </c>
      <c r="HJ31">
        <v>1.8769800000000001</v>
      </c>
      <c r="HK31">
        <v>1.87531</v>
      </c>
      <c r="HL31">
        <v>1.87401</v>
      </c>
      <c r="HM31">
        <v>1.87317</v>
      </c>
      <c r="HN31">
        <v>1.87469</v>
      </c>
      <c r="HO31">
        <v>1.86964</v>
      </c>
      <c r="HP31">
        <v>1.87381</v>
      </c>
      <c r="HQ31">
        <v>1.8788899999999999</v>
      </c>
      <c r="HR31">
        <v>0</v>
      </c>
      <c r="HS31">
        <v>0</v>
      </c>
      <c r="HT31">
        <v>0</v>
      </c>
      <c r="HU31">
        <v>0</v>
      </c>
      <c r="HV31" t="s">
        <v>421</v>
      </c>
      <c r="HW31" t="s">
        <v>422</v>
      </c>
      <c r="HX31" t="s">
        <v>423</v>
      </c>
      <c r="HY31" t="s">
        <v>424</v>
      </c>
      <c r="HZ31" t="s">
        <v>424</v>
      </c>
      <c r="IA31" t="s">
        <v>423</v>
      </c>
      <c r="IB31">
        <v>0</v>
      </c>
      <c r="IC31">
        <v>100</v>
      </c>
      <c r="ID31">
        <v>100</v>
      </c>
      <c r="IE31">
        <v>37.164000000000001</v>
      </c>
      <c r="IF31">
        <v>3.165</v>
      </c>
      <c r="IG31">
        <v>15.180430203837419</v>
      </c>
      <c r="IH31">
        <v>2.1949563240502699E-2</v>
      </c>
      <c r="II31">
        <v>-8.5320762313147472E-6</v>
      </c>
      <c r="IJ31">
        <v>1.511334492907517E-9</v>
      </c>
      <c r="IK31">
        <v>1.4495</v>
      </c>
      <c r="IL31">
        <v>0.14436399999999999</v>
      </c>
      <c r="IM31">
        <v>-4.7264300000000002E-3</v>
      </c>
      <c r="IN31">
        <v>1.05173E-4</v>
      </c>
      <c r="IO31">
        <v>-11</v>
      </c>
      <c r="IP31">
        <v>2000</v>
      </c>
      <c r="IQ31">
        <v>0</v>
      </c>
      <c r="IR31">
        <v>19</v>
      </c>
      <c r="IS31">
        <v>1.8</v>
      </c>
      <c r="IT31">
        <v>4.2</v>
      </c>
      <c r="IU31">
        <v>3.9209000000000001</v>
      </c>
      <c r="IV31">
        <v>2.3584000000000001</v>
      </c>
      <c r="IW31">
        <v>1.42578</v>
      </c>
      <c r="IX31">
        <v>2.2851599999999999</v>
      </c>
      <c r="IY31">
        <v>1.5478499999999999</v>
      </c>
      <c r="IZ31">
        <v>2.2973599999999998</v>
      </c>
      <c r="JA31">
        <v>33.963900000000002</v>
      </c>
      <c r="JB31">
        <v>15.5505</v>
      </c>
      <c r="JC31">
        <v>18</v>
      </c>
      <c r="JD31">
        <v>634.13499999999999</v>
      </c>
      <c r="JE31">
        <v>437.77800000000002</v>
      </c>
      <c r="JF31">
        <v>24.7437</v>
      </c>
      <c r="JG31">
        <v>27.4435</v>
      </c>
      <c r="JH31">
        <v>29.999600000000001</v>
      </c>
      <c r="JI31">
        <v>27.344799999999999</v>
      </c>
      <c r="JJ31">
        <v>27.2758</v>
      </c>
      <c r="JK31">
        <v>78.500799999999998</v>
      </c>
      <c r="JL31">
        <v>25.043800000000001</v>
      </c>
      <c r="JM31">
        <v>38.9131</v>
      </c>
      <c r="JN31">
        <v>24.754000000000001</v>
      </c>
      <c r="JO31">
        <v>2035.68</v>
      </c>
      <c r="JP31">
        <v>16.1906</v>
      </c>
      <c r="JQ31">
        <v>95.536699999999996</v>
      </c>
      <c r="JR31">
        <v>100.733</v>
      </c>
    </row>
    <row r="32" spans="1:278" x14ac:dyDescent="0.2">
      <c r="A32">
        <v>16</v>
      </c>
      <c r="B32">
        <v>1658329283.5999999</v>
      </c>
      <c r="C32">
        <v>2524</v>
      </c>
      <c r="D32" t="s">
        <v>479</v>
      </c>
      <c r="E32" t="s">
        <v>480</v>
      </c>
      <c r="F32" t="s">
        <v>408</v>
      </c>
      <c r="G32" t="s">
        <v>410</v>
      </c>
      <c r="H32" t="s">
        <v>481</v>
      </c>
      <c r="I32" t="s">
        <v>411</v>
      </c>
      <c r="J32" t="s">
        <v>412</v>
      </c>
      <c r="L32" t="s">
        <v>413</v>
      </c>
      <c r="M32" t="s">
        <v>414</v>
      </c>
      <c r="N32" t="s">
        <v>482</v>
      </c>
      <c r="O32">
        <v>1658329283.5999999</v>
      </c>
      <c r="P32">
        <f t="shared" si="0"/>
        <v>4.7131280599029034E-3</v>
      </c>
      <c r="Q32">
        <f t="shared" si="1"/>
        <v>4.7131280599029033</v>
      </c>
      <c r="R32">
        <f t="shared" si="2"/>
        <v>10.016971631500914</v>
      </c>
      <c r="S32">
        <f t="shared" si="3"/>
        <v>407.06599999999997</v>
      </c>
      <c r="T32">
        <f t="shared" si="4"/>
        <v>353.01119224486979</v>
      </c>
      <c r="U32">
        <f t="shared" si="5"/>
        <v>35.802288296287912</v>
      </c>
      <c r="V32">
        <f t="shared" si="6"/>
        <v>41.284510541828396</v>
      </c>
      <c r="W32">
        <f t="shared" si="7"/>
        <v>0.37023726206566326</v>
      </c>
      <c r="X32">
        <f t="shared" si="8"/>
        <v>2.9572121789595842</v>
      </c>
      <c r="Y32">
        <f t="shared" si="9"/>
        <v>0.34627896223168947</v>
      </c>
      <c r="Z32">
        <f t="shared" si="10"/>
        <v>0.21844758483321031</v>
      </c>
      <c r="AA32">
        <f t="shared" si="11"/>
        <v>241.75019207515768</v>
      </c>
      <c r="AB32">
        <f t="shared" si="12"/>
        <v>27.323861698678357</v>
      </c>
      <c r="AC32">
        <f t="shared" si="13"/>
        <v>27.323861698678357</v>
      </c>
      <c r="AD32">
        <f t="shared" si="14"/>
        <v>3.6478074504744078</v>
      </c>
      <c r="AE32">
        <f t="shared" si="15"/>
        <v>64.008571431821537</v>
      </c>
      <c r="AF32">
        <f t="shared" si="16"/>
        <v>2.3079370599436198</v>
      </c>
      <c r="AG32">
        <f t="shared" si="17"/>
        <v>3.6056687539135428</v>
      </c>
      <c r="AH32">
        <f t="shared" si="18"/>
        <v>1.339870390530788</v>
      </c>
      <c r="AI32">
        <f t="shared" si="19"/>
        <v>-207.84894744171805</v>
      </c>
      <c r="AJ32">
        <f t="shared" si="20"/>
        <v>-31.592765647079233</v>
      </c>
      <c r="AK32">
        <f t="shared" si="21"/>
        <v>-2.310766295525347</v>
      </c>
      <c r="AL32">
        <f t="shared" si="22"/>
        <v>-2.2873091649557864E-3</v>
      </c>
      <c r="AM32">
        <v>0</v>
      </c>
      <c r="AN32">
        <v>0</v>
      </c>
      <c r="AO32">
        <f t="shared" si="23"/>
        <v>1</v>
      </c>
      <c r="AP32">
        <f t="shared" si="24"/>
        <v>0</v>
      </c>
      <c r="AQ32">
        <f t="shared" si="25"/>
        <v>53687.233371657952</v>
      </c>
      <c r="AR32" t="s">
        <v>416</v>
      </c>
      <c r="AS32">
        <v>0</v>
      </c>
      <c r="AT32">
        <v>0</v>
      </c>
      <c r="AU32">
        <v>0</v>
      </c>
      <c r="AV32" t="e">
        <f t="shared" si="26"/>
        <v>#DIV/0!</v>
      </c>
      <c r="AW32">
        <v>-1</v>
      </c>
      <c r="AX32" t="s">
        <v>483</v>
      </c>
      <c r="AY32">
        <v>10470.799999999999</v>
      </c>
      <c r="AZ32">
        <v>684.72767999999996</v>
      </c>
      <c r="BA32">
        <v>827.78</v>
      </c>
      <c r="BB32">
        <f t="shared" si="27"/>
        <v>0.17281441929014962</v>
      </c>
      <c r="BC32">
        <v>0.5</v>
      </c>
      <c r="BD32">
        <f t="shared" si="28"/>
        <v>1261.2783005570764</v>
      </c>
      <c r="BE32">
        <f t="shared" si="29"/>
        <v>10.016971631500914</v>
      </c>
      <c r="BF32">
        <f t="shared" si="30"/>
        <v>108.98353853701897</v>
      </c>
      <c r="BG32">
        <f t="shared" si="31"/>
        <v>8.7347666463737476E-3</v>
      </c>
      <c r="BH32">
        <f t="shared" si="32"/>
        <v>-1</v>
      </c>
      <c r="BI32" t="e">
        <f t="shared" si="33"/>
        <v>#DIV/0!</v>
      </c>
      <c r="BJ32" t="s">
        <v>416</v>
      </c>
      <c r="BK32">
        <v>0</v>
      </c>
      <c r="BL32" t="e">
        <f t="shared" si="34"/>
        <v>#DIV/0!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>
        <f t="shared" si="38"/>
        <v>0.17281441929014957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s">
        <v>416</v>
      </c>
      <c r="BU32" t="s">
        <v>416</v>
      </c>
      <c r="BV32" t="s">
        <v>416</v>
      </c>
      <c r="BW32" t="s">
        <v>416</v>
      </c>
      <c r="BX32" t="s">
        <v>416</v>
      </c>
      <c r="BY32" t="s">
        <v>416</v>
      </c>
      <c r="BZ32" t="s">
        <v>416</v>
      </c>
      <c r="CA32" t="s">
        <v>416</v>
      </c>
      <c r="CB32" t="s">
        <v>416</v>
      </c>
      <c r="CC32" t="s">
        <v>416</v>
      </c>
      <c r="CD32" t="s">
        <v>416</v>
      </c>
      <c r="CE32" t="s">
        <v>416</v>
      </c>
      <c r="CF32" t="s">
        <v>416</v>
      </c>
      <c r="CG32" t="s">
        <v>416</v>
      </c>
      <c r="CH32" t="s">
        <v>416</v>
      </c>
      <c r="CI32" t="s">
        <v>416</v>
      </c>
      <c r="CJ32" t="s">
        <v>416</v>
      </c>
      <c r="CK32" t="s">
        <v>416</v>
      </c>
      <c r="CL32">
        <f t="shared" si="42"/>
        <v>1500.08</v>
      </c>
      <c r="CM32">
        <f t="shared" si="43"/>
        <v>1261.2783005570764</v>
      </c>
      <c r="CN32">
        <f t="shared" si="44"/>
        <v>0.8408073573123277</v>
      </c>
      <c r="CO32">
        <f t="shared" si="45"/>
        <v>0.16115819961279246</v>
      </c>
      <c r="CP32">
        <v>6</v>
      </c>
      <c r="CQ32">
        <v>0.5</v>
      </c>
      <c r="CR32" t="s">
        <v>418</v>
      </c>
      <c r="CS32">
        <v>2</v>
      </c>
      <c r="CT32">
        <v>1658329283.5999999</v>
      </c>
      <c r="CU32">
        <v>407.06599999999997</v>
      </c>
      <c r="CV32">
        <v>418.99900000000002</v>
      </c>
      <c r="CW32">
        <v>22.7563</v>
      </c>
      <c r="CX32">
        <v>18.151399999999999</v>
      </c>
      <c r="CY32">
        <v>384.55099999999999</v>
      </c>
      <c r="CZ32">
        <v>19.815300000000001</v>
      </c>
      <c r="DA32">
        <v>600.12699999999995</v>
      </c>
      <c r="DB32">
        <v>101.32</v>
      </c>
      <c r="DC32">
        <v>9.9697400000000005E-2</v>
      </c>
      <c r="DD32">
        <v>27.125699999999998</v>
      </c>
      <c r="DE32">
        <v>28.911000000000001</v>
      </c>
      <c r="DF32">
        <v>999.9</v>
      </c>
      <c r="DG32">
        <v>0</v>
      </c>
      <c r="DH32">
        <v>0</v>
      </c>
      <c r="DI32">
        <v>10026.200000000001</v>
      </c>
      <c r="DJ32">
        <v>0</v>
      </c>
      <c r="DK32">
        <v>170.346</v>
      </c>
      <c r="DL32">
        <v>-11.873799999999999</v>
      </c>
      <c r="DM32">
        <v>416.74700000000001</v>
      </c>
      <c r="DN32">
        <v>426.745</v>
      </c>
      <c r="DO32">
        <v>4.9364800000000004</v>
      </c>
      <c r="DP32">
        <v>418.99900000000002</v>
      </c>
      <c r="DQ32">
        <v>18.151399999999999</v>
      </c>
      <c r="DR32">
        <v>2.3392499999999998</v>
      </c>
      <c r="DS32">
        <v>1.8390899999999999</v>
      </c>
      <c r="DT32">
        <v>19.949300000000001</v>
      </c>
      <c r="DU32">
        <v>16.123100000000001</v>
      </c>
      <c r="DV32">
        <v>1500.08</v>
      </c>
      <c r="DW32">
        <v>0.97299599999999997</v>
      </c>
      <c r="DX32">
        <v>2.7003699999999999E-2</v>
      </c>
      <c r="DY32">
        <v>0</v>
      </c>
      <c r="DZ32">
        <v>684.92399999999998</v>
      </c>
      <c r="EA32">
        <v>4.9993100000000004</v>
      </c>
      <c r="EB32">
        <v>15800</v>
      </c>
      <c r="EC32">
        <v>13259.9</v>
      </c>
      <c r="ED32">
        <v>38.125</v>
      </c>
      <c r="EE32">
        <v>39.125</v>
      </c>
      <c r="EF32">
        <v>38.436999999999998</v>
      </c>
      <c r="EG32">
        <v>38.875</v>
      </c>
      <c r="EH32">
        <v>39.436999999999998</v>
      </c>
      <c r="EI32">
        <v>1454.71</v>
      </c>
      <c r="EJ32">
        <v>40.369999999999997</v>
      </c>
      <c r="EK32">
        <v>0</v>
      </c>
      <c r="EL32">
        <v>876.5</v>
      </c>
      <c r="EM32">
        <v>0</v>
      </c>
      <c r="EN32">
        <v>684.72767999999996</v>
      </c>
      <c r="EO32">
        <v>0.99238461437186842</v>
      </c>
      <c r="EP32">
        <v>154.1153849157626</v>
      </c>
      <c r="EQ32">
        <v>15800.052</v>
      </c>
      <c r="ER32">
        <v>15</v>
      </c>
      <c r="ES32">
        <v>1658329316.0999999</v>
      </c>
      <c r="ET32" t="s">
        <v>484</v>
      </c>
      <c r="EU32">
        <v>1658329314.5999999</v>
      </c>
      <c r="EV32">
        <v>1658329316.0999999</v>
      </c>
      <c r="EW32">
        <v>14</v>
      </c>
      <c r="EX32">
        <v>-0.219</v>
      </c>
      <c r="EY32">
        <v>2.1999999999999999E-2</v>
      </c>
      <c r="EZ32">
        <v>22.515000000000001</v>
      </c>
      <c r="FA32">
        <v>2.9409999999999998</v>
      </c>
      <c r="FB32">
        <v>417</v>
      </c>
      <c r="FC32">
        <v>18</v>
      </c>
      <c r="FD32">
        <v>0.25</v>
      </c>
      <c r="FE32">
        <v>0.02</v>
      </c>
      <c r="FF32">
        <v>-17.770919512195121</v>
      </c>
      <c r="FG32">
        <v>12.908487804878069</v>
      </c>
      <c r="FH32">
        <v>1.8194321018597559</v>
      </c>
      <c r="FI32">
        <v>0</v>
      </c>
      <c r="FJ32">
        <v>409.81761290322578</v>
      </c>
      <c r="FK32">
        <v>-3.8111129032266571</v>
      </c>
      <c r="FL32">
        <v>0.47255227923236348</v>
      </c>
      <c r="FM32">
        <v>1</v>
      </c>
      <c r="FN32">
        <v>4.9256529268292688</v>
      </c>
      <c r="FO32">
        <v>9.5911567944247184E-2</v>
      </c>
      <c r="FP32">
        <v>1.4120424792183841E-2</v>
      </c>
      <c r="FQ32">
        <v>1</v>
      </c>
      <c r="FR32">
        <v>23.03490322580646</v>
      </c>
      <c r="FS32">
        <v>0.40934032258065062</v>
      </c>
      <c r="FT32">
        <v>3.0661402487449769E-2</v>
      </c>
      <c r="FU32">
        <v>1</v>
      </c>
      <c r="FV32">
        <v>3</v>
      </c>
      <c r="FW32">
        <v>4</v>
      </c>
      <c r="FX32" t="s">
        <v>485</v>
      </c>
      <c r="FY32">
        <v>3.1773500000000001</v>
      </c>
      <c r="FZ32">
        <v>2.7968799999999998</v>
      </c>
      <c r="GA32">
        <v>9.8206100000000005E-2</v>
      </c>
      <c r="GB32">
        <v>0.105406</v>
      </c>
      <c r="GC32">
        <v>0.105943</v>
      </c>
      <c r="GD32">
        <v>9.9749099999999993E-2</v>
      </c>
      <c r="GE32">
        <v>28063.3</v>
      </c>
      <c r="GF32">
        <v>22192.3</v>
      </c>
      <c r="GG32">
        <v>29217.1</v>
      </c>
      <c r="GH32">
        <v>24259.9</v>
      </c>
      <c r="GI32">
        <v>32948.400000000001</v>
      </c>
      <c r="GJ32">
        <v>31892.2</v>
      </c>
      <c r="GK32">
        <v>40507.5</v>
      </c>
      <c r="GL32">
        <v>39580.800000000003</v>
      </c>
      <c r="GM32">
        <v>2.1680799999999998</v>
      </c>
      <c r="GN32">
        <v>1.8797999999999999</v>
      </c>
      <c r="GO32">
        <v>0.20013700000000001</v>
      </c>
      <c r="GP32">
        <v>0</v>
      </c>
      <c r="GQ32">
        <v>25.639399999999998</v>
      </c>
      <c r="GR32">
        <v>999.9</v>
      </c>
      <c r="GS32">
        <v>48.2</v>
      </c>
      <c r="GT32">
        <v>31.2</v>
      </c>
      <c r="GU32">
        <v>21.706399999999999</v>
      </c>
      <c r="GV32">
        <v>62.295499999999997</v>
      </c>
      <c r="GW32">
        <v>39.286900000000003</v>
      </c>
      <c r="GX32">
        <v>1</v>
      </c>
      <c r="GY32">
        <v>3.9377500000000003E-2</v>
      </c>
      <c r="GZ32">
        <v>0.182364</v>
      </c>
      <c r="HA32">
        <v>20.261099999999999</v>
      </c>
      <c r="HB32">
        <v>5.2202799999999998</v>
      </c>
      <c r="HC32">
        <v>11.908099999999999</v>
      </c>
      <c r="HD32">
        <v>4.9634999999999998</v>
      </c>
      <c r="HE32">
        <v>3.29128</v>
      </c>
      <c r="HF32">
        <v>9999</v>
      </c>
      <c r="HG32">
        <v>9999</v>
      </c>
      <c r="HH32">
        <v>9999</v>
      </c>
      <c r="HI32">
        <v>999.9</v>
      </c>
      <c r="HJ32">
        <v>1.87714</v>
      </c>
      <c r="HK32">
        <v>1.87544</v>
      </c>
      <c r="HL32">
        <v>1.87408</v>
      </c>
      <c r="HM32">
        <v>1.8733200000000001</v>
      </c>
      <c r="HN32">
        <v>1.8747799999999999</v>
      </c>
      <c r="HO32">
        <v>1.8696699999999999</v>
      </c>
      <c r="HP32">
        <v>1.8739300000000001</v>
      </c>
      <c r="HQ32">
        <v>1.87897</v>
      </c>
      <c r="HR32">
        <v>0</v>
      </c>
      <c r="HS32">
        <v>0</v>
      </c>
      <c r="HT32">
        <v>0</v>
      </c>
      <c r="HU32">
        <v>0</v>
      </c>
      <c r="HV32" t="s">
        <v>421</v>
      </c>
      <c r="HW32" t="s">
        <v>422</v>
      </c>
      <c r="HX32" t="s">
        <v>423</v>
      </c>
      <c r="HY32" t="s">
        <v>424</v>
      </c>
      <c r="HZ32" t="s">
        <v>424</v>
      </c>
      <c r="IA32" t="s">
        <v>423</v>
      </c>
      <c r="IB32">
        <v>0</v>
      </c>
      <c r="IC32">
        <v>100</v>
      </c>
      <c r="ID32">
        <v>100</v>
      </c>
      <c r="IE32">
        <v>22.515000000000001</v>
      </c>
      <c r="IF32">
        <v>2.9409999999999998</v>
      </c>
      <c r="IG32">
        <v>15.30983406994118</v>
      </c>
      <c r="IH32">
        <v>2.1949563240502699E-2</v>
      </c>
      <c r="II32">
        <v>-8.5320762313147472E-6</v>
      </c>
      <c r="IJ32">
        <v>1.511334492907517E-9</v>
      </c>
      <c r="IK32">
        <v>1.4495</v>
      </c>
      <c r="IL32">
        <v>0.14436399999999999</v>
      </c>
      <c r="IM32">
        <v>-4.7264300000000002E-3</v>
      </c>
      <c r="IN32">
        <v>1.05173E-4</v>
      </c>
      <c r="IO32">
        <v>-11</v>
      </c>
      <c r="IP32">
        <v>2000</v>
      </c>
      <c r="IQ32">
        <v>0</v>
      </c>
      <c r="IR32">
        <v>19</v>
      </c>
      <c r="IS32">
        <v>14.1</v>
      </c>
      <c r="IT32">
        <v>18.8</v>
      </c>
      <c r="IU32">
        <v>1.073</v>
      </c>
      <c r="IV32">
        <v>2.4267599999999998</v>
      </c>
      <c r="IW32">
        <v>1.42578</v>
      </c>
      <c r="IX32">
        <v>2.2839399999999999</v>
      </c>
      <c r="IY32">
        <v>1.5478499999999999</v>
      </c>
      <c r="IZ32">
        <v>2.3938000000000001</v>
      </c>
      <c r="JA32">
        <v>35.174700000000001</v>
      </c>
      <c r="JB32">
        <v>15.4192</v>
      </c>
      <c r="JC32">
        <v>18</v>
      </c>
      <c r="JD32">
        <v>633.94799999999998</v>
      </c>
      <c r="JE32">
        <v>431.39600000000002</v>
      </c>
      <c r="JF32">
        <v>25.38</v>
      </c>
      <c r="JG32">
        <v>27.786200000000001</v>
      </c>
      <c r="JH32">
        <v>29.999600000000001</v>
      </c>
      <c r="JI32">
        <v>27.729099999999999</v>
      </c>
      <c r="JJ32">
        <v>27.6585</v>
      </c>
      <c r="JK32">
        <v>21.514199999999999</v>
      </c>
      <c r="JL32">
        <v>16.250599999999999</v>
      </c>
      <c r="JM32">
        <v>30.523299999999999</v>
      </c>
      <c r="JN32">
        <v>25.422699999999999</v>
      </c>
      <c r="JO32">
        <v>416.99900000000002</v>
      </c>
      <c r="JP32">
        <v>18.0154</v>
      </c>
      <c r="JQ32">
        <v>95.478300000000004</v>
      </c>
      <c r="JR32">
        <v>100.70099999999999</v>
      </c>
    </row>
    <row r="33" spans="1:278" x14ac:dyDescent="0.2">
      <c r="A33">
        <v>17</v>
      </c>
      <c r="B33">
        <v>1658329369.0999999</v>
      </c>
      <c r="C33">
        <v>2609.5</v>
      </c>
      <c r="D33" t="s">
        <v>486</v>
      </c>
      <c r="E33" t="s">
        <v>487</v>
      </c>
      <c r="F33" t="s">
        <v>408</v>
      </c>
      <c r="G33" t="s">
        <v>410</v>
      </c>
      <c r="H33" t="s">
        <v>481</v>
      </c>
      <c r="I33" t="s">
        <v>411</v>
      </c>
      <c r="J33" t="s">
        <v>412</v>
      </c>
      <c r="L33" t="s">
        <v>413</v>
      </c>
      <c r="M33" t="s">
        <v>414</v>
      </c>
      <c r="N33" t="s">
        <v>482</v>
      </c>
      <c r="O33">
        <v>1658329369.0999999</v>
      </c>
      <c r="P33">
        <f t="shared" si="0"/>
        <v>5.3883542759951518E-3</v>
      </c>
      <c r="Q33">
        <f t="shared" si="1"/>
        <v>5.3883542759951517</v>
      </c>
      <c r="R33">
        <f t="shared" si="2"/>
        <v>16.226150643097494</v>
      </c>
      <c r="S33">
        <f t="shared" si="3"/>
        <v>400.23099999999999</v>
      </c>
      <c r="T33">
        <f t="shared" si="4"/>
        <v>329.64234434874652</v>
      </c>
      <c r="U33">
        <f t="shared" si="5"/>
        <v>33.43173090013363</v>
      </c>
      <c r="V33">
        <f t="shared" si="6"/>
        <v>40.590704802582998</v>
      </c>
      <c r="W33">
        <f t="shared" si="7"/>
        <v>0.44158501699417885</v>
      </c>
      <c r="X33">
        <f t="shared" si="8"/>
        <v>2.9481593940809749</v>
      </c>
      <c r="Y33">
        <f t="shared" si="9"/>
        <v>0.40785780208007949</v>
      </c>
      <c r="Z33">
        <f t="shared" si="10"/>
        <v>0.25772638043932877</v>
      </c>
      <c r="AA33">
        <f t="shared" si="11"/>
        <v>241.74265007465374</v>
      </c>
      <c r="AB33">
        <f t="shared" si="12"/>
        <v>27.198228466161112</v>
      </c>
      <c r="AC33">
        <f t="shared" si="13"/>
        <v>27.198228466161112</v>
      </c>
      <c r="AD33">
        <f t="shared" si="14"/>
        <v>3.6210422277941037</v>
      </c>
      <c r="AE33">
        <f t="shared" si="15"/>
        <v>64.172240081918261</v>
      </c>
      <c r="AF33">
        <f t="shared" si="16"/>
        <v>2.3204178303820999</v>
      </c>
      <c r="AG33">
        <f t="shared" si="17"/>
        <v>3.6159215065891419</v>
      </c>
      <c r="AH33">
        <f t="shared" si="18"/>
        <v>1.3006243974120038</v>
      </c>
      <c r="AI33">
        <f t="shared" si="19"/>
        <v>-237.6264235713862</v>
      </c>
      <c r="AJ33">
        <f t="shared" si="20"/>
        <v>-3.8350066239454028</v>
      </c>
      <c r="AK33">
        <f t="shared" si="21"/>
        <v>-0.28125378848360272</v>
      </c>
      <c r="AL33">
        <f t="shared" si="22"/>
        <v>-3.3909161472500671E-5</v>
      </c>
      <c r="AM33">
        <v>0</v>
      </c>
      <c r="AN33">
        <v>0</v>
      </c>
      <c r="AO33">
        <f t="shared" si="23"/>
        <v>1</v>
      </c>
      <c r="AP33">
        <f t="shared" si="24"/>
        <v>0</v>
      </c>
      <c r="AQ33">
        <f t="shared" si="25"/>
        <v>53414.586435204554</v>
      </c>
      <c r="AR33" t="s">
        <v>416</v>
      </c>
      <c r="AS33">
        <v>0</v>
      </c>
      <c r="AT33">
        <v>0</v>
      </c>
      <c r="AU33">
        <v>0</v>
      </c>
      <c r="AV33" t="e">
        <f t="shared" si="26"/>
        <v>#DIV/0!</v>
      </c>
      <c r="AW33">
        <v>-1</v>
      </c>
      <c r="AX33" t="s">
        <v>488</v>
      </c>
      <c r="AY33">
        <v>10473.200000000001</v>
      </c>
      <c r="AZ33">
        <v>682.05700000000013</v>
      </c>
      <c r="BA33">
        <v>824.47</v>
      </c>
      <c r="BB33">
        <f t="shared" si="27"/>
        <v>0.17273278591094876</v>
      </c>
      <c r="BC33">
        <v>0.5</v>
      </c>
      <c r="BD33">
        <f t="shared" si="28"/>
        <v>1261.2441005568155</v>
      </c>
      <c r="BE33">
        <f t="shared" si="29"/>
        <v>16.226150643097494</v>
      </c>
      <c r="BF33">
        <f t="shared" si="30"/>
        <v>108.92910360146377</v>
      </c>
      <c r="BG33">
        <f t="shared" si="31"/>
        <v>1.365806241273396E-2</v>
      </c>
      <c r="BH33">
        <f t="shared" si="32"/>
        <v>-1</v>
      </c>
      <c r="BI33" t="e">
        <f t="shared" si="33"/>
        <v>#DIV/0!</v>
      </c>
      <c r="BJ33" t="s">
        <v>416</v>
      </c>
      <c r="BK33">
        <v>0</v>
      </c>
      <c r="BL33" t="e">
        <f t="shared" si="34"/>
        <v>#DIV/0!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>
        <f t="shared" si="38"/>
        <v>0.17273278591094873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s">
        <v>416</v>
      </c>
      <c r="BU33" t="s">
        <v>416</v>
      </c>
      <c r="BV33" t="s">
        <v>416</v>
      </c>
      <c r="BW33" t="s">
        <v>416</v>
      </c>
      <c r="BX33" t="s">
        <v>416</v>
      </c>
      <c r="BY33" t="s">
        <v>416</v>
      </c>
      <c r="BZ33" t="s">
        <v>416</v>
      </c>
      <c r="CA33" t="s">
        <v>416</v>
      </c>
      <c r="CB33" t="s">
        <v>416</v>
      </c>
      <c r="CC33" t="s">
        <v>416</v>
      </c>
      <c r="CD33" t="s">
        <v>416</v>
      </c>
      <c r="CE33" t="s">
        <v>416</v>
      </c>
      <c r="CF33" t="s">
        <v>416</v>
      </c>
      <c r="CG33" t="s">
        <v>416</v>
      </c>
      <c r="CH33" t="s">
        <v>416</v>
      </c>
      <c r="CI33" t="s">
        <v>416</v>
      </c>
      <c r="CJ33" t="s">
        <v>416</v>
      </c>
      <c r="CK33" t="s">
        <v>416</v>
      </c>
      <c r="CL33">
        <f t="shared" si="42"/>
        <v>1500.04</v>
      </c>
      <c r="CM33">
        <f t="shared" si="43"/>
        <v>1261.2441005568155</v>
      </c>
      <c r="CN33">
        <f t="shared" si="44"/>
        <v>0.84080697885177424</v>
      </c>
      <c r="CO33">
        <f t="shared" si="45"/>
        <v>0.16115746918392426</v>
      </c>
      <c r="CP33">
        <v>6</v>
      </c>
      <c r="CQ33">
        <v>0.5</v>
      </c>
      <c r="CR33" t="s">
        <v>418</v>
      </c>
      <c r="CS33">
        <v>2</v>
      </c>
      <c r="CT33">
        <v>1658329369.0999999</v>
      </c>
      <c r="CU33">
        <v>400.23099999999999</v>
      </c>
      <c r="CV33">
        <v>418.61</v>
      </c>
      <c r="CW33">
        <v>22.8797</v>
      </c>
      <c r="CX33">
        <v>17.6157</v>
      </c>
      <c r="CY33">
        <v>377.98200000000003</v>
      </c>
      <c r="CZ33">
        <v>19.6022</v>
      </c>
      <c r="DA33">
        <v>600.12199999999996</v>
      </c>
      <c r="DB33">
        <v>101.318</v>
      </c>
      <c r="DC33">
        <v>0.100193</v>
      </c>
      <c r="DD33">
        <v>27.174099999999999</v>
      </c>
      <c r="DE33">
        <v>29.042000000000002</v>
      </c>
      <c r="DF33">
        <v>999.9</v>
      </c>
      <c r="DG33">
        <v>0</v>
      </c>
      <c r="DH33">
        <v>0</v>
      </c>
      <c r="DI33">
        <v>9975</v>
      </c>
      <c r="DJ33">
        <v>0</v>
      </c>
      <c r="DK33">
        <v>174.27500000000001</v>
      </c>
      <c r="DL33">
        <v>-18.378799999999998</v>
      </c>
      <c r="DM33">
        <v>409.60300000000001</v>
      </c>
      <c r="DN33">
        <v>426.11700000000002</v>
      </c>
      <c r="DO33">
        <v>5.2639300000000002</v>
      </c>
      <c r="DP33">
        <v>418.61</v>
      </c>
      <c r="DQ33">
        <v>17.6157</v>
      </c>
      <c r="DR33">
        <v>2.31813</v>
      </c>
      <c r="DS33">
        <v>1.7847900000000001</v>
      </c>
      <c r="DT33">
        <v>19.802900000000001</v>
      </c>
      <c r="DU33">
        <v>15.654199999999999</v>
      </c>
      <c r="DV33">
        <v>1500.04</v>
      </c>
      <c r="DW33">
        <v>0.97301199999999999</v>
      </c>
      <c r="DX33">
        <v>2.6988399999999999E-2</v>
      </c>
      <c r="DY33">
        <v>0</v>
      </c>
      <c r="DZ33">
        <v>681.62699999999995</v>
      </c>
      <c r="EA33">
        <v>4.9993100000000004</v>
      </c>
      <c r="EB33">
        <v>15845.1</v>
      </c>
      <c r="EC33">
        <v>13259.6</v>
      </c>
      <c r="ED33">
        <v>37.311999999999998</v>
      </c>
      <c r="EE33">
        <v>38.375</v>
      </c>
      <c r="EF33">
        <v>37.625</v>
      </c>
      <c r="EG33">
        <v>38</v>
      </c>
      <c r="EH33">
        <v>38.686999999999998</v>
      </c>
      <c r="EI33">
        <v>1454.69</v>
      </c>
      <c r="EJ33">
        <v>40.35</v>
      </c>
      <c r="EK33">
        <v>0</v>
      </c>
      <c r="EL33">
        <v>85.100000143051147</v>
      </c>
      <c r="EM33">
        <v>0</v>
      </c>
      <c r="EN33">
        <v>682.05700000000013</v>
      </c>
      <c r="EO33">
        <v>-1.0431453033220519</v>
      </c>
      <c r="EP33">
        <v>7.6136749872593734</v>
      </c>
      <c r="EQ33">
        <v>15835.16538461538</v>
      </c>
      <c r="ER33">
        <v>15</v>
      </c>
      <c r="ES33">
        <v>1658329316.0999999</v>
      </c>
      <c r="ET33" t="s">
        <v>484</v>
      </c>
      <c r="EU33">
        <v>1658329314.5999999</v>
      </c>
      <c r="EV33">
        <v>1658329316.0999999</v>
      </c>
      <c r="EW33">
        <v>14</v>
      </c>
      <c r="EX33">
        <v>-0.219</v>
      </c>
      <c r="EY33">
        <v>2.1999999999999999E-2</v>
      </c>
      <c r="EZ33">
        <v>22.515000000000001</v>
      </c>
      <c r="FA33">
        <v>2.9409999999999998</v>
      </c>
      <c r="FB33">
        <v>417</v>
      </c>
      <c r="FC33">
        <v>18</v>
      </c>
      <c r="FD33">
        <v>0.25</v>
      </c>
      <c r="FE33">
        <v>0.02</v>
      </c>
      <c r="FF33">
        <v>-18.424485365853659</v>
      </c>
      <c r="FG33">
        <v>-0.46243275261325922</v>
      </c>
      <c r="FH33">
        <v>0.1019116512666268</v>
      </c>
      <c r="FI33">
        <v>1</v>
      </c>
      <c r="FJ33">
        <v>400.32948387096781</v>
      </c>
      <c r="FK33">
        <v>-0.53075806451753305</v>
      </c>
      <c r="FL33">
        <v>4.5205531325659118E-2</v>
      </c>
      <c r="FM33">
        <v>1</v>
      </c>
      <c r="FN33">
        <v>5.3081704878048788</v>
      </c>
      <c r="FO33">
        <v>-0.25091644599302321</v>
      </c>
      <c r="FP33">
        <v>3.1530832525673111E-2</v>
      </c>
      <c r="FQ33">
        <v>1</v>
      </c>
      <c r="FR33">
        <v>22.97538387096775</v>
      </c>
      <c r="FS33">
        <v>-0.83729032258076386</v>
      </c>
      <c r="FT33">
        <v>6.3554863760346636E-2</v>
      </c>
      <c r="FU33">
        <v>1</v>
      </c>
      <c r="FV33">
        <v>4</v>
      </c>
      <c r="FW33">
        <v>4</v>
      </c>
      <c r="FX33" t="s">
        <v>420</v>
      </c>
      <c r="FY33">
        <v>3.1774300000000002</v>
      </c>
      <c r="FZ33">
        <v>2.7969300000000001</v>
      </c>
      <c r="GA33">
        <v>9.6919000000000005E-2</v>
      </c>
      <c r="GB33">
        <v>0.105346</v>
      </c>
      <c r="GC33">
        <v>0.10514999999999999</v>
      </c>
      <c r="GD33">
        <v>9.7669800000000001E-2</v>
      </c>
      <c r="GE33">
        <v>28110.1</v>
      </c>
      <c r="GF33">
        <v>22197.5</v>
      </c>
      <c r="GG33">
        <v>29223.5</v>
      </c>
      <c r="GH33">
        <v>24263.599999999999</v>
      </c>
      <c r="GI33">
        <v>32984.800000000003</v>
      </c>
      <c r="GJ33">
        <v>31971.599999999999</v>
      </c>
      <c r="GK33">
        <v>40515.9</v>
      </c>
      <c r="GL33">
        <v>39586.800000000003</v>
      </c>
      <c r="GM33">
        <v>2.1694</v>
      </c>
      <c r="GN33">
        <v>1.87975</v>
      </c>
      <c r="GO33">
        <v>0.204127</v>
      </c>
      <c r="GP33">
        <v>0</v>
      </c>
      <c r="GQ33">
        <v>25.7057</v>
      </c>
      <c r="GR33">
        <v>999.9</v>
      </c>
      <c r="GS33">
        <v>47.9</v>
      </c>
      <c r="GT33">
        <v>31.2</v>
      </c>
      <c r="GU33">
        <v>21.5731</v>
      </c>
      <c r="GV33">
        <v>62.6355</v>
      </c>
      <c r="GW33">
        <v>39.591299999999997</v>
      </c>
      <c r="GX33">
        <v>1</v>
      </c>
      <c r="GY33">
        <v>3.2627000000000003E-2</v>
      </c>
      <c r="GZ33">
        <v>1.1982200000000001</v>
      </c>
      <c r="HA33">
        <v>20.256499999999999</v>
      </c>
      <c r="HB33">
        <v>5.2282200000000003</v>
      </c>
      <c r="HC33">
        <v>11.908099999999999</v>
      </c>
      <c r="HD33">
        <v>4.9637000000000002</v>
      </c>
      <c r="HE33">
        <v>3.2919999999999998</v>
      </c>
      <c r="HF33">
        <v>9999</v>
      </c>
      <c r="HG33">
        <v>9999</v>
      </c>
      <c r="HH33">
        <v>9999</v>
      </c>
      <c r="HI33">
        <v>999.9</v>
      </c>
      <c r="HJ33">
        <v>1.87714</v>
      </c>
      <c r="HK33">
        <v>1.87541</v>
      </c>
      <c r="HL33">
        <v>1.87408</v>
      </c>
      <c r="HM33">
        <v>1.8733</v>
      </c>
      <c r="HN33">
        <v>1.87476</v>
      </c>
      <c r="HO33">
        <v>1.86968</v>
      </c>
      <c r="HP33">
        <v>1.8739300000000001</v>
      </c>
      <c r="HQ33">
        <v>1.87897</v>
      </c>
      <c r="HR33">
        <v>0</v>
      </c>
      <c r="HS33">
        <v>0</v>
      </c>
      <c r="HT33">
        <v>0</v>
      </c>
      <c r="HU33">
        <v>0</v>
      </c>
      <c r="HV33" t="s">
        <v>421</v>
      </c>
      <c r="HW33" t="s">
        <v>422</v>
      </c>
      <c r="HX33" t="s">
        <v>423</v>
      </c>
      <c r="HY33" t="s">
        <v>424</v>
      </c>
      <c r="HZ33" t="s">
        <v>424</v>
      </c>
      <c r="IA33" t="s">
        <v>423</v>
      </c>
      <c r="IB33">
        <v>0</v>
      </c>
      <c r="IC33">
        <v>100</v>
      </c>
      <c r="ID33">
        <v>100</v>
      </c>
      <c r="IE33">
        <v>22.248999999999999</v>
      </c>
      <c r="IF33">
        <v>3.2774999999999999</v>
      </c>
      <c r="IG33">
        <v>15.090361335002219</v>
      </c>
      <c r="IH33">
        <v>2.1949563240502699E-2</v>
      </c>
      <c r="II33">
        <v>-8.5320762313147472E-6</v>
      </c>
      <c r="IJ33">
        <v>1.511334492907517E-9</v>
      </c>
      <c r="IK33">
        <v>1.4716033729580771</v>
      </c>
      <c r="IL33">
        <v>0.144363966560806</v>
      </c>
      <c r="IM33">
        <v>-4.7264291885636238E-3</v>
      </c>
      <c r="IN33">
        <v>1.0517340238053529E-4</v>
      </c>
      <c r="IO33">
        <v>-11</v>
      </c>
      <c r="IP33">
        <v>2000</v>
      </c>
      <c r="IQ33">
        <v>0</v>
      </c>
      <c r="IR33">
        <v>19</v>
      </c>
      <c r="IS33">
        <v>0.9</v>
      </c>
      <c r="IT33">
        <v>0.9</v>
      </c>
      <c r="IU33">
        <v>1.07666</v>
      </c>
      <c r="IV33">
        <v>2.4352999999999998</v>
      </c>
      <c r="IW33">
        <v>1.42578</v>
      </c>
      <c r="IX33">
        <v>2.2839399999999999</v>
      </c>
      <c r="IY33">
        <v>1.5478499999999999</v>
      </c>
      <c r="IZ33">
        <v>2.2997999999999998</v>
      </c>
      <c r="JA33">
        <v>35.174700000000001</v>
      </c>
      <c r="JB33">
        <v>15.4016</v>
      </c>
      <c r="JC33">
        <v>18</v>
      </c>
      <c r="JD33">
        <v>634.04999999999995</v>
      </c>
      <c r="JE33">
        <v>430.76600000000002</v>
      </c>
      <c r="JF33">
        <v>25.853400000000001</v>
      </c>
      <c r="JG33">
        <v>27.6831</v>
      </c>
      <c r="JH33">
        <v>30.001300000000001</v>
      </c>
      <c r="JI33">
        <v>27.6463</v>
      </c>
      <c r="JJ33">
        <v>27.5779</v>
      </c>
      <c r="JK33">
        <v>21.575199999999999</v>
      </c>
      <c r="JL33">
        <v>19.287099999999999</v>
      </c>
      <c r="JM33">
        <v>30.838999999999999</v>
      </c>
      <c r="JN33">
        <v>25.700199999999999</v>
      </c>
      <c r="JO33">
        <v>418.64600000000002</v>
      </c>
      <c r="JP33">
        <v>17.571200000000001</v>
      </c>
      <c r="JQ33">
        <v>95.498599999999996</v>
      </c>
      <c r="JR33">
        <v>100.71599999999999</v>
      </c>
    </row>
    <row r="34" spans="1:278" x14ac:dyDescent="0.2">
      <c r="A34">
        <v>18</v>
      </c>
      <c r="B34">
        <v>1658329444.0999999</v>
      </c>
      <c r="C34">
        <v>2684.5</v>
      </c>
      <c r="D34" t="s">
        <v>489</v>
      </c>
      <c r="E34" t="s">
        <v>490</v>
      </c>
      <c r="F34" t="s">
        <v>408</v>
      </c>
      <c r="G34" t="s">
        <v>410</v>
      </c>
      <c r="H34" t="s">
        <v>481</v>
      </c>
      <c r="I34" t="s">
        <v>411</v>
      </c>
      <c r="J34" t="s">
        <v>412</v>
      </c>
      <c r="L34" t="s">
        <v>413</v>
      </c>
      <c r="M34" t="s">
        <v>414</v>
      </c>
      <c r="N34" t="s">
        <v>482</v>
      </c>
      <c r="O34">
        <v>1658329444.0999999</v>
      </c>
      <c r="P34">
        <f t="shared" si="0"/>
        <v>5.2329451680255788E-3</v>
      </c>
      <c r="Q34">
        <f t="shared" si="1"/>
        <v>5.2329451680255792</v>
      </c>
      <c r="R34">
        <f t="shared" si="2"/>
        <v>16.922996175867898</v>
      </c>
      <c r="S34">
        <f t="shared" si="3"/>
        <v>409.64299999999997</v>
      </c>
      <c r="T34">
        <f t="shared" si="4"/>
        <v>334.98856640258924</v>
      </c>
      <c r="U34">
        <f t="shared" si="5"/>
        <v>33.973453400151477</v>
      </c>
      <c r="V34">
        <f t="shared" si="6"/>
        <v>41.544663809429295</v>
      </c>
      <c r="W34">
        <f t="shared" si="7"/>
        <v>0.43247752174801785</v>
      </c>
      <c r="X34">
        <f t="shared" si="8"/>
        <v>2.9532185810090223</v>
      </c>
      <c r="Y34">
        <f t="shared" si="9"/>
        <v>0.40012355635137886</v>
      </c>
      <c r="Z34">
        <f t="shared" si="10"/>
        <v>0.25278209672473179</v>
      </c>
      <c r="AA34">
        <f t="shared" si="11"/>
        <v>241.71711407476838</v>
      </c>
      <c r="AB34">
        <f t="shared" si="12"/>
        <v>27.149854269629625</v>
      </c>
      <c r="AC34">
        <f t="shared" si="13"/>
        <v>27.149854269629625</v>
      </c>
      <c r="AD34">
        <f t="shared" si="14"/>
        <v>3.6107822666740028</v>
      </c>
      <c r="AE34">
        <f t="shared" si="15"/>
        <v>64.583608305624551</v>
      </c>
      <c r="AF34">
        <f t="shared" si="16"/>
        <v>2.3232246008042692</v>
      </c>
      <c r="AG34">
        <f t="shared" si="17"/>
        <v>3.5972356790754612</v>
      </c>
      <c r="AH34">
        <f t="shared" si="18"/>
        <v>1.2875576658697336</v>
      </c>
      <c r="AI34">
        <f t="shared" si="19"/>
        <v>-230.77288190992803</v>
      </c>
      <c r="AJ34">
        <f t="shared" si="20"/>
        <v>-10.198331369396172</v>
      </c>
      <c r="AK34">
        <f t="shared" si="21"/>
        <v>-0.74613965178071162</v>
      </c>
      <c r="AL34">
        <f t="shared" si="22"/>
        <v>-2.3885633653719651E-4</v>
      </c>
      <c r="AM34">
        <v>0</v>
      </c>
      <c r="AN34">
        <v>0</v>
      </c>
      <c r="AO34">
        <f t="shared" si="23"/>
        <v>1</v>
      </c>
      <c r="AP34">
        <f t="shared" si="24"/>
        <v>0</v>
      </c>
      <c r="AQ34">
        <f t="shared" si="25"/>
        <v>53577.7652995428</v>
      </c>
      <c r="AR34" t="s">
        <v>416</v>
      </c>
      <c r="AS34">
        <v>0</v>
      </c>
      <c r="AT34">
        <v>0</v>
      </c>
      <c r="AU34">
        <v>0</v>
      </c>
      <c r="AV34" t="e">
        <f t="shared" si="26"/>
        <v>#DIV/0!</v>
      </c>
      <c r="AW34">
        <v>-1</v>
      </c>
      <c r="AX34" t="s">
        <v>491</v>
      </c>
      <c r="AY34">
        <v>10474.9</v>
      </c>
      <c r="AZ34">
        <v>684.33315999999979</v>
      </c>
      <c r="BA34">
        <v>829.38</v>
      </c>
      <c r="BB34">
        <f t="shared" si="27"/>
        <v>0.17488586655091776</v>
      </c>
      <c r="BC34">
        <v>0.5</v>
      </c>
      <c r="BD34">
        <f t="shared" si="28"/>
        <v>1261.1097005568749</v>
      </c>
      <c r="BE34">
        <f t="shared" si="29"/>
        <v>16.922996175867898</v>
      </c>
      <c r="BF34">
        <f t="shared" si="30"/>
        <v>110.27513139882875</v>
      </c>
      <c r="BG34">
        <f t="shared" si="31"/>
        <v>1.4212083348461711E-2</v>
      </c>
      <c r="BH34">
        <f t="shared" si="32"/>
        <v>-1</v>
      </c>
      <c r="BI34" t="e">
        <f t="shared" si="33"/>
        <v>#DIV/0!</v>
      </c>
      <c r="BJ34" t="s">
        <v>416</v>
      </c>
      <c r="BK34">
        <v>0</v>
      </c>
      <c r="BL34" t="e">
        <f t="shared" si="34"/>
        <v>#DIV/0!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>
        <f t="shared" si="38"/>
        <v>0.17488586655091778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s">
        <v>416</v>
      </c>
      <c r="BU34" t="s">
        <v>416</v>
      </c>
      <c r="BV34" t="s">
        <v>416</v>
      </c>
      <c r="BW34" t="s">
        <v>416</v>
      </c>
      <c r="BX34" t="s">
        <v>416</v>
      </c>
      <c r="BY34" t="s">
        <v>416</v>
      </c>
      <c r="BZ34" t="s">
        <v>416</v>
      </c>
      <c r="CA34" t="s">
        <v>416</v>
      </c>
      <c r="CB34" t="s">
        <v>416</v>
      </c>
      <c r="CC34" t="s">
        <v>416</v>
      </c>
      <c r="CD34" t="s">
        <v>416</v>
      </c>
      <c r="CE34" t="s">
        <v>416</v>
      </c>
      <c r="CF34" t="s">
        <v>416</v>
      </c>
      <c r="CG34" t="s">
        <v>416</v>
      </c>
      <c r="CH34" t="s">
        <v>416</v>
      </c>
      <c r="CI34" t="s">
        <v>416</v>
      </c>
      <c r="CJ34" t="s">
        <v>416</v>
      </c>
      <c r="CK34" t="s">
        <v>416</v>
      </c>
      <c r="CL34">
        <f t="shared" si="42"/>
        <v>1499.88</v>
      </c>
      <c r="CM34">
        <f t="shared" si="43"/>
        <v>1261.1097005568749</v>
      </c>
      <c r="CN34">
        <f t="shared" si="44"/>
        <v>0.84080706493644475</v>
      </c>
      <c r="CO34">
        <f t="shared" si="45"/>
        <v>0.16115763532733843</v>
      </c>
      <c r="CP34">
        <v>6</v>
      </c>
      <c r="CQ34">
        <v>0.5</v>
      </c>
      <c r="CR34" t="s">
        <v>418</v>
      </c>
      <c r="CS34">
        <v>2</v>
      </c>
      <c r="CT34">
        <v>1658329444.0999999</v>
      </c>
      <c r="CU34">
        <v>409.64299999999997</v>
      </c>
      <c r="CV34">
        <v>428.709</v>
      </c>
      <c r="CW34">
        <v>22.907699999999998</v>
      </c>
      <c r="CX34">
        <v>17.794799999999999</v>
      </c>
      <c r="CY34">
        <v>387.245</v>
      </c>
      <c r="CZ34">
        <v>19.6281</v>
      </c>
      <c r="DA34">
        <v>600.02</v>
      </c>
      <c r="DB34">
        <v>101.31699999999999</v>
      </c>
      <c r="DC34">
        <v>9.9755099999999999E-2</v>
      </c>
      <c r="DD34">
        <v>27.085799999999999</v>
      </c>
      <c r="DE34">
        <v>28.997699999999998</v>
      </c>
      <c r="DF34">
        <v>999.9</v>
      </c>
      <c r="DG34">
        <v>0</v>
      </c>
      <c r="DH34">
        <v>0</v>
      </c>
      <c r="DI34">
        <v>10003.799999999999</v>
      </c>
      <c r="DJ34">
        <v>0</v>
      </c>
      <c r="DK34">
        <v>174.86199999999999</v>
      </c>
      <c r="DL34">
        <v>-19.065200000000001</v>
      </c>
      <c r="DM34">
        <v>419.24700000000001</v>
      </c>
      <c r="DN34">
        <v>436.476</v>
      </c>
      <c r="DO34">
        <v>5.1128200000000001</v>
      </c>
      <c r="DP34">
        <v>428.709</v>
      </c>
      <c r="DQ34">
        <v>17.794799999999999</v>
      </c>
      <c r="DR34">
        <v>2.3209300000000002</v>
      </c>
      <c r="DS34">
        <v>1.80291</v>
      </c>
      <c r="DT34">
        <v>19.822399999999998</v>
      </c>
      <c r="DU34">
        <v>15.812099999999999</v>
      </c>
      <c r="DV34">
        <v>1499.88</v>
      </c>
      <c r="DW34">
        <v>0.97300699999999996</v>
      </c>
      <c r="DX34">
        <v>2.69935E-2</v>
      </c>
      <c r="DY34">
        <v>0</v>
      </c>
      <c r="DZ34">
        <v>684.54600000000005</v>
      </c>
      <c r="EA34">
        <v>4.9993100000000004</v>
      </c>
      <c r="EB34">
        <v>15417.2</v>
      </c>
      <c r="EC34">
        <v>13258.2</v>
      </c>
      <c r="ED34">
        <v>36.811999999999998</v>
      </c>
      <c r="EE34">
        <v>38</v>
      </c>
      <c r="EF34">
        <v>37.186999999999998</v>
      </c>
      <c r="EG34">
        <v>37.625</v>
      </c>
      <c r="EH34">
        <v>38.25</v>
      </c>
      <c r="EI34">
        <v>1454.53</v>
      </c>
      <c r="EJ34">
        <v>40.35</v>
      </c>
      <c r="EK34">
        <v>0</v>
      </c>
      <c r="EL34">
        <v>74.5</v>
      </c>
      <c r="EM34">
        <v>0</v>
      </c>
      <c r="EN34">
        <v>684.33315999999979</v>
      </c>
      <c r="EO34">
        <v>0.25446153576935099</v>
      </c>
      <c r="EP34">
        <v>-298.11538445741883</v>
      </c>
      <c r="EQ34">
        <v>15475.808000000001</v>
      </c>
      <c r="ER34">
        <v>15</v>
      </c>
      <c r="ES34">
        <v>1658329316.0999999</v>
      </c>
      <c r="ET34" t="s">
        <v>484</v>
      </c>
      <c r="EU34">
        <v>1658329314.5999999</v>
      </c>
      <c r="EV34">
        <v>1658329316.0999999</v>
      </c>
      <c r="EW34">
        <v>14</v>
      </c>
      <c r="EX34">
        <v>-0.219</v>
      </c>
      <c r="EY34">
        <v>2.1999999999999999E-2</v>
      </c>
      <c r="EZ34">
        <v>22.515000000000001</v>
      </c>
      <c r="FA34">
        <v>2.9409999999999998</v>
      </c>
      <c r="FB34">
        <v>417</v>
      </c>
      <c r="FC34">
        <v>18</v>
      </c>
      <c r="FD34">
        <v>0.25</v>
      </c>
      <c r="FE34">
        <v>0.02</v>
      </c>
      <c r="FF34">
        <v>-19.194279999999999</v>
      </c>
      <c r="FG34">
        <v>1.23103339587246</v>
      </c>
      <c r="FH34">
        <v>0.13316348448429849</v>
      </c>
      <c r="FI34">
        <v>1</v>
      </c>
      <c r="FJ34">
        <v>409.46503333333328</v>
      </c>
      <c r="FK34">
        <v>2.189392658509965</v>
      </c>
      <c r="FL34">
        <v>0.1676081707104074</v>
      </c>
      <c r="FM34">
        <v>1</v>
      </c>
      <c r="FN34">
        <v>5.1053557499999993</v>
      </c>
      <c r="FO34">
        <v>-2.8542776735472869E-2</v>
      </c>
      <c r="FP34">
        <v>6.7426318628188951E-3</v>
      </c>
      <c r="FQ34">
        <v>1</v>
      </c>
      <c r="FR34">
        <v>22.885196666666669</v>
      </c>
      <c r="FS34">
        <v>0.15943314794213201</v>
      </c>
      <c r="FT34">
        <v>1.174329548674042E-2</v>
      </c>
      <c r="FU34">
        <v>1</v>
      </c>
      <c r="FV34">
        <v>4</v>
      </c>
      <c r="FW34">
        <v>4</v>
      </c>
      <c r="FX34" t="s">
        <v>420</v>
      </c>
      <c r="FY34">
        <v>3.1772499999999999</v>
      </c>
      <c r="FZ34">
        <v>2.7967399999999998</v>
      </c>
      <c r="GA34">
        <v>9.8765099999999995E-2</v>
      </c>
      <c r="GB34">
        <v>0.10727299999999999</v>
      </c>
      <c r="GC34">
        <v>0.105257</v>
      </c>
      <c r="GD34">
        <v>9.8379800000000003E-2</v>
      </c>
      <c r="GE34">
        <v>28054.6</v>
      </c>
      <c r="GF34">
        <v>22150.1</v>
      </c>
      <c r="GG34">
        <v>29225.4</v>
      </c>
      <c r="GH34">
        <v>24263.8</v>
      </c>
      <c r="GI34">
        <v>32982.800000000003</v>
      </c>
      <c r="GJ34">
        <v>31946.2</v>
      </c>
      <c r="GK34">
        <v>40518.400000000001</v>
      </c>
      <c r="GL34">
        <v>39586.9</v>
      </c>
      <c r="GM34">
        <v>2.1700499999999998</v>
      </c>
      <c r="GN34">
        <v>1.87967</v>
      </c>
      <c r="GO34">
        <v>0.18648100000000001</v>
      </c>
      <c r="GP34">
        <v>0</v>
      </c>
      <c r="GQ34">
        <v>25.950299999999999</v>
      </c>
      <c r="GR34">
        <v>999.9</v>
      </c>
      <c r="GS34">
        <v>47.8</v>
      </c>
      <c r="GT34">
        <v>31.3</v>
      </c>
      <c r="GU34">
        <v>21.650300000000001</v>
      </c>
      <c r="GV34">
        <v>62.545499999999997</v>
      </c>
      <c r="GW34">
        <v>39.819699999999997</v>
      </c>
      <c r="GX34">
        <v>1</v>
      </c>
      <c r="GY34">
        <v>2.9387699999999999E-2</v>
      </c>
      <c r="GZ34">
        <v>-0.70355100000000004</v>
      </c>
      <c r="HA34">
        <v>20.2578</v>
      </c>
      <c r="HB34">
        <v>5.22403</v>
      </c>
      <c r="HC34">
        <v>11.908099999999999</v>
      </c>
      <c r="HD34">
        <v>4.9634499999999999</v>
      </c>
      <c r="HE34">
        <v>3.2912499999999998</v>
      </c>
      <c r="HF34">
        <v>9999</v>
      </c>
      <c r="HG34">
        <v>9999</v>
      </c>
      <c r="HH34">
        <v>9999</v>
      </c>
      <c r="HI34">
        <v>999.9</v>
      </c>
      <c r="HJ34">
        <v>1.87713</v>
      </c>
      <c r="HK34">
        <v>1.8753599999999999</v>
      </c>
      <c r="HL34">
        <v>1.87408</v>
      </c>
      <c r="HM34">
        <v>1.8732500000000001</v>
      </c>
      <c r="HN34">
        <v>1.87479</v>
      </c>
      <c r="HO34">
        <v>1.8696600000000001</v>
      </c>
      <c r="HP34">
        <v>1.87392</v>
      </c>
      <c r="HQ34">
        <v>1.87897</v>
      </c>
      <c r="HR34">
        <v>0</v>
      </c>
      <c r="HS34">
        <v>0</v>
      </c>
      <c r="HT34">
        <v>0</v>
      </c>
      <c r="HU34">
        <v>0</v>
      </c>
      <c r="HV34" t="s">
        <v>421</v>
      </c>
      <c r="HW34" t="s">
        <v>422</v>
      </c>
      <c r="HX34" t="s">
        <v>423</v>
      </c>
      <c r="HY34" t="s">
        <v>424</v>
      </c>
      <c r="HZ34" t="s">
        <v>424</v>
      </c>
      <c r="IA34" t="s">
        <v>423</v>
      </c>
      <c r="IB34">
        <v>0</v>
      </c>
      <c r="IC34">
        <v>100</v>
      </c>
      <c r="ID34">
        <v>100</v>
      </c>
      <c r="IE34">
        <v>22.398</v>
      </c>
      <c r="IF34">
        <v>3.2795999999999998</v>
      </c>
      <c r="IG34">
        <v>15.090361335002219</v>
      </c>
      <c r="IH34">
        <v>2.1949563240502699E-2</v>
      </c>
      <c r="II34">
        <v>-8.5320762313147472E-6</v>
      </c>
      <c r="IJ34">
        <v>1.511334492907517E-9</v>
      </c>
      <c r="IK34">
        <v>1.4716033729580771</v>
      </c>
      <c r="IL34">
        <v>0.144363966560806</v>
      </c>
      <c r="IM34">
        <v>-4.7264291885636238E-3</v>
      </c>
      <c r="IN34">
        <v>1.0517340238053529E-4</v>
      </c>
      <c r="IO34">
        <v>-11</v>
      </c>
      <c r="IP34">
        <v>2000</v>
      </c>
      <c r="IQ34">
        <v>0</v>
      </c>
      <c r="IR34">
        <v>19</v>
      </c>
      <c r="IS34">
        <v>2.2000000000000002</v>
      </c>
      <c r="IT34">
        <v>2.1</v>
      </c>
      <c r="IU34">
        <v>1.09741</v>
      </c>
      <c r="IV34">
        <v>2.4267599999999998</v>
      </c>
      <c r="IW34">
        <v>1.42578</v>
      </c>
      <c r="IX34">
        <v>2.2839399999999999</v>
      </c>
      <c r="IY34">
        <v>1.5478499999999999</v>
      </c>
      <c r="IZ34">
        <v>2.3828100000000001</v>
      </c>
      <c r="JA34">
        <v>35.174700000000001</v>
      </c>
      <c r="JB34">
        <v>15.392899999999999</v>
      </c>
      <c r="JC34">
        <v>18</v>
      </c>
      <c r="JD34">
        <v>634.12</v>
      </c>
      <c r="JE34">
        <v>430.48</v>
      </c>
      <c r="JF34">
        <v>25.1295</v>
      </c>
      <c r="JG34">
        <v>27.6418</v>
      </c>
      <c r="JH34">
        <v>29.999199999999998</v>
      </c>
      <c r="JI34">
        <v>27.607500000000002</v>
      </c>
      <c r="JJ34">
        <v>27.545300000000001</v>
      </c>
      <c r="JK34">
        <v>21.997699999999998</v>
      </c>
      <c r="JL34">
        <v>18.349799999999998</v>
      </c>
      <c r="JM34">
        <v>30.838999999999999</v>
      </c>
      <c r="JN34">
        <v>25.3</v>
      </c>
      <c r="JO34">
        <v>428.71699999999998</v>
      </c>
      <c r="JP34">
        <v>17.744900000000001</v>
      </c>
      <c r="JQ34">
        <v>95.504599999999996</v>
      </c>
      <c r="JR34">
        <v>100.717</v>
      </c>
    </row>
    <row r="35" spans="1:278" x14ac:dyDescent="0.2">
      <c r="A35">
        <v>19</v>
      </c>
      <c r="B35">
        <v>1658329521.5999999</v>
      </c>
      <c r="C35">
        <v>2762</v>
      </c>
      <c r="D35" t="s">
        <v>492</v>
      </c>
      <c r="E35" t="s">
        <v>493</v>
      </c>
      <c r="F35" t="s">
        <v>408</v>
      </c>
      <c r="G35" t="s">
        <v>410</v>
      </c>
      <c r="H35" t="s">
        <v>481</v>
      </c>
      <c r="I35" t="s">
        <v>411</v>
      </c>
      <c r="J35" t="s">
        <v>412</v>
      </c>
      <c r="L35" t="s">
        <v>413</v>
      </c>
      <c r="M35" t="s">
        <v>414</v>
      </c>
      <c r="N35" t="s">
        <v>482</v>
      </c>
      <c r="O35">
        <v>1658329521.5999999</v>
      </c>
      <c r="P35">
        <f t="shared" si="0"/>
        <v>5.279488528568162E-3</v>
      </c>
      <c r="Q35">
        <f t="shared" si="1"/>
        <v>5.2794885285681623</v>
      </c>
      <c r="R35">
        <f t="shared" si="2"/>
        <v>16.841170438833558</v>
      </c>
      <c r="S35">
        <f t="shared" si="3"/>
        <v>409.97500000000002</v>
      </c>
      <c r="T35">
        <f t="shared" si="4"/>
        <v>336.52266987630969</v>
      </c>
      <c r="U35">
        <f t="shared" si="5"/>
        <v>34.12912937000312</v>
      </c>
      <c r="V35">
        <f t="shared" si="6"/>
        <v>41.578446464275004</v>
      </c>
      <c r="W35">
        <f t="shared" si="7"/>
        <v>0.43860449043513555</v>
      </c>
      <c r="X35">
        <f t="shared" si="8"/>
        <v>2.9494650224154029</v>
      </c>
      <c r="Y35">
        <f t="shared" si="9"/>
        <v>0.40532618419041416</v>
      </c>
      <c r="Z35">
        <f t="shared" si="10"/>
        <v>0.25610805470041448</v>
      </c>
      <c r="AA35">
        <f t="shared" si="11"/>
        <v>241.7250940747326</v>
      </c>
      <c r="AB35">
        <f t="shared" si="12"/>
        <v>26.993554663538347</v>
      </c>
      <c r="AC35">
        <f t="shared" si="13"/>
        <v>26.993554663538347</v>
      </c>
      <c r="AD35">
        <f t="shared" si="14"/>
        <v>3.5778050236931769</v>
      </c>
      <c r="AE35">
        <f t="shared" si="15"/>
        <v>64.344200666504506</v>
      </c>
      <c r="AF35">
        <f t="shared" si="16"/>
        <v>2.2950673662700001</v>
      </c>
      <c r="AG35">
        <f t="shared" si="17"/>
        <v>3.5668597052985653</v>
      </c>
      <c r="AH35">
        <f t="shared" si="18"/>
        <v>1.2827376574231768</v>
      </c>
      <c r="AI35">
        <f t="shared" si="19"/>
        <v>-232.82544410985594</v>
      </c>
      <c r="AJ35">
        <f t="shared" si="20"/>
        <v>-8.2931943212426606</v>
      </c>
      <c r="AK35">
        <f t="shared" si="21"/>
        <v>-0.60661384031907617</v>
      </c>
      <c r="AL35">
        <f t="shared" si="22"/>
        <v>-1.5819668508676443E-4</v>
      </c>
      <c r="AM35">
        <v>0</v>
      </c>
      <c r="AN35">
        <v>0</v>
      </c>
      <c r="AO35">
        <f t="shared" si="23"/>
        <v>1</v>
      </c>
      <c r="AP35">
        <f t="shared" si="24"/>
        <v>0</v>
      </c>
      <c r="AQ35">
        <f t="shared" si="25"/>
        <v>53494.068188237608</v>
      </c>
      <c r="AR35" t="s">
        <v>416</v>
      </c>
      <c r="AS35">
        <v>0</v>
      </c>
      <c r="AT35">
        <v>0</v>
      </c>
      <c r="AU35">
        <v>0</v>
      </c>
      <c r="AV35" t="e">
        <f t="shared" si="26"/>
        <v>#DIV/0!</v>
      </c>
      <c r="AW35">
        <v>-1</v>
      </c>
      <c r="AX35" t="s">
        <v>494</v>
      </c>
      <c r="AY35">
        <v>10476.200000000001</v>
      </c>
      <c r="AZ35">
        <v>684.91427999999985</v>
      </c>
      <c r="BA35">
        <v>828.51</v>
      </c>
      <c r="BB35">
        <f t="shared" si="27"/>
        <v>0.17331802875040758</v>
      </c>
      <c r="BC35">
        <v>0.5</v>
      </c>
      <c r="BD35">
        <f t="shared" si="28"/>
        <v>1261.1517005568562</v>
      </c>
      <c r="BE35">
        <f t="shared" si="29"/>
        <v>16.841170438833558</v>
      </c>
      <c r="BF35">
        <f t="shared" si="30"/>
        <v>109.29016334786931</v>
      </c>
      <c r="BG35">
        <f t="shared" si="31"/>
        <v>1.4146728288877431E-2</v>
      </c>
      <c r="BH35">
        <f t="shared" si="32"/>
        <v>-1</v>
      </c>
      <c r="BI35" t="e">
        <f t="shared" si="33"/>
        <v>#DIV/0!</v>
      </c>
      <c r="BJ35" t="s">
        <v>416</v>
      </c>
      <c r="BK35">
        <v>0</v>
      </c>
      <c r="BL35" t="e">
        <f t="shared" si="34"/>
        <v>#DIV/0!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>
        <f t="shared" si="38"/>
        <v>0.17331802875040753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s">
        <v>416</v>
      </c>
      <c r="BU35" t="s">
        <v>416</v>
      </c>
      <c r="BV35" t="s">
        <v>416</v>
      </c>
      <c r="BW35" t="s">
        <v>416</v>
      </c>
      <c r="BX35" t="s">
        <v>416</v>
      </c>
      <c r="BY35" t="s">
        <v>416</v>
      </c>
      <c r="BZ35" t="s">
        <v>416</v>
      </c>
      <c r="CA35" t="s">
        <v>416</v>
      </c>
      <c r="CB35" t="s">
        <v>416</v>
      </c>
      <c r="CC35" t="s">
        <v>416</v>
      </c>
      <c r="CD35" t="s">
        <v>416</v>
      </c>
      <c r="CE35" t="s">
        <v>416</v>
      </c>
      <c r="CF35" t="s">
        <v>416</v>
      </c>
      <c r="CG35" t="s">
        <v>416</v>
      </c>
      <c r="CH35" t="s">
        <v>416</v>
      </c>
      <c r="CI35" t="s">
        <v>416</v>
      </c>
      <c r="CJ35" t="s">
        <v>416</v>
      </c>
      <c r="CK35" t="s">
        <v>416</v>
      </c>
      <c r="CL35">
        <f t="shared" si="42"/>
        <v>1499.93</v>
      </c>
      <c r="CM35">
        <f t="shared" si="43"/>
        <v>1261.1517005568562</v>
      </c>
      <c r="CN35">
        <f t="shared" si="44"/>
        <v>0.84080703803301238</v>
      </c>
      <c r="CO35">
        <f t="shared" si="45"/>
        <v>0.16115758340371389</v>
      </c>
      <c r="CP35">
        <v>6</v>
      </c>
      <c r="CQ35">
        <v>0.5</v>
      </c>
      <c r="CR35" t="s">
        <v>418</v>
      </c>
      <c r="CS35">
        <v>2</v>
      </c>
      <c r="CT35">
        <v>1658329521.5999999</v>
      </c>
      <c r="CU35">
        <v>409.97500000000002</v>
      </c>
      <c r="CV35">
        <v>428.97800000000001</v>
      </c>
      <c r="CW35">
        <v>22.63</v>
      </c>
      <c r="CX35">
        <v>17.470700000000001</v>
      </c>
      <c r="CY35">
        <v>387.572</v>
      </c>
      <c r="CZ35">
        <v>19.370899999999999</v>
      </c>
      <c r="DA35">
        <v>600.08299999999997</v>
      </c>
      <c r="DB35">
        <v>101.31699999999999</v>
      </c>
      <c r="DC35">
        <v>0.10002900000000001</v>
      </c>
      <c r="DD35">
        <v>26.941400000000002</v>
      </c>
      <c r="DE35">
        <v>28.884799999999998</v>
      </c>
      <c r="DF35">
        <v>999.9</v>
      </c>
      <c r="DG35">
        <v>0</v>
      </c>
      <c r="DH35">
        <v>0</v>
      </c>
      <c r="DI35">
        <v>9982.5</v>
      </c>
      <c r="DJ35">
        <v>0</v>
      </c>
      <c r="DK35">
        <v>174.06299999999999</v>
      </c>
      <c r="DL35">
        <v>-19.002199999999998</v>
      </c>
      <c r="DM35">
        <v>419.46800000000002</v>
      </c>
      <c r="DN35">
        <v>436.60500000000002</v>
      </c>
      <c r="DO35">
        <v>5.1593200000000001</v>
      </c>
      <c r="DP35">
        <v>428.97800000000001</v>
      </c>
      <c r="DQ35">
        <v>17.470700000000001</v>
      </c>
      <c r="DR35">
        <v>2.2928000000000002</v>
      </c>
      <c r="DS35">
        <v>1.77007</v>
      </c>
      <c r="DT35">
        <v>19.625900000000001</v>
      </c>
      <c r="DU35">
        <v>15.525</v>
      </c>
      <c r="DV35">
        <v>1499.93</v>
      </c>
      <c r="DW35">
        <v>0.97300699999999996</v>
      </c>
      <c r="DX35">
        <v>2.69935E-2</v>
      </c>
      <c r="DY35">
        <v>0</v>
      </c>
      <c r="DZ35">
        <v>684.54499999999996</v>
      </c>
      <c r="EA35">
        <v>4.9993100000000004</v>
      </c>
      <c r="EB35">
        <v>15295.1</v>
      </c>
      <c r="EC35">
        <v>13258.7</v>
      </c>
      <c r="ED35">
        <v>36.5</v>
      </c>
      <c r="EE35">
        <v>37.75</v>
      </c>
      <c r="EF35">
        <v>36.875</v>
      </c>
      <c r="EG35">
        <v>37.436999999999998</v>
      </c>
      <c r="EH35">
        <v>38</v>
      </c>
      <c r="EI35">
        <v>1454.58</v>
      </c>
      <c r="EJ35">
        <v>40.35</v>
      </c>
      <c r="EK35">
        <v>0</v>
      </c>
      <c r="EL35">
        <v>77.300000190734863</v>
      </c>
      <c r="EM35">
        <v>0</v>
      </c>
      <c r="EN35">
        <v>684.91427999999985</v>
      </c>
      <c r="EO35">
        <v>0.29623076025544881</v>
      </c>
      <c r="EP35">
        <v>332.39230658764978</v>
      </c>
      <c r="EQ35">
        <v>15294.608</v>
      </c>
      <c r="ER35">
        <v>15</v>
      </c>
      <c r="ES35">
        <v>1658329316.0999999</v>
      </c>
      <c r="ET35" t="s">
        <v>484</v>
      </c>
      <c r="EU35">
        <v>1658329314.5999999</v>
      </c>
      <c r="EV35">
        <v>1658329316.0999999</v>
      </c>
      <c r="EW35">
        <v>14</v>
      </c>
      <c r="EX35">
        <v>-0.219</v>
      </c>
      <c r="EY35">
        <v>2.1999999999999999E-2</v>
      </c>
      <c r="EZ35">
        <v>22.515000000000001</v>
      </c>
      <c r="FA35">
        <v>2.9409999999999998</v>
      </c>
      <c r="FB35">
        <v>417</v>
      </c>
      <c r="FC35">
        <v>18</v>
      </c>
      <c r="FD35">
        <v>0.25</v>
      </c>
      <c r="FE35">
        <v>0.02</v>
      </c>
      <c r="FF35">
        <v>-18.9311325</v>
      </c>
      <c r="FG35">
        <v>0.31583527204507511</v>
      </c>
      <c r="FH35">
        <v>4.858379044238896E-2</v>
      </c>
      <c r="FI35">
        <v>1</v>
      </c>
      <c r="FJ35">
        <v>410.0372666666666</v>
      </c>
      <c r="FK35">
        <v>-0.1621001112337617</v>
      </c>
      <c r="FL35">
        <v>1.91135786520675E-2</v>
      </c>
      <c r="FM35">
        <v>1</v>
      </c>
      <c r="FN35">
        <v>5.1606882499999998</v>
      </c>
      <c r="FO35">
        <v>-5.5263827392128567E-2</v>
      </c>
      <c r="FP35">
        <v>1.8011854830569281E-2</v>
      </c>
      <c r="FQ35">
        <v>1</v>
      </c>
      <c r="FR35">
        <v>22.62454</v>
      </c>
      <c r="FS35">
        <v>0.18480800889880181</v>
      </c>
      <c r="FT35">
        <v>1.491204434900398E-2</v>
      </c>
      <c r="FU35">
        <v>1</v>
      </c>
      <c r="FV35">
        <v>4</v>
      </c>
      <c r="FW35">
        <v>4</v>
      </c>
      <c r="FX35" t="s">
        <v>420</v>
      </c>
      <c r="FY35">
        <v>3.1773699999999998</v>
      </c>
      <c r="FZ35">
        <v>2.79684</v>
      </c>
      <c r="GA35">
        <v>9.8829500000000001E-2</v>
      </c>
      <c r="GB35">
        <v>0.107323</v>
      </c>
      <c r="GC35">
        <v>0.10427599999999999</v>
      </c>
      <c r="GD35">
        <v>9.7105499999999997E-2</v>
      </c>
      <c r="GE35">
        <v>28050.3</v>
      </c>
      <c r="GF35">
        <v>22147.1</v>
      </c>
      <c r="GG35">
        <v>29223</v>
      </c>
      <c r="GH35">
        <v>24261.9</v>
      </c>
      <c r="GI35">
        <v>33016.800000000003</v>
      </c>
      <c r="GJ35">
        <v>31989.9</v>
      </c>
      <c r="GK35">
        <v>40514.800000000003</v>
      </c>
      <c r="GL35">
        <v>39584.199999999997</v>
      </c>
      <c r="GM35">
        <v>2.1699000000000002</v>
      </c>
      <c r="GN35">
        <v>1.8777699999999999</v>
      </c>
      <c r="GO35">
        <v>0.170819</v>
      </c>
      <c r="GP35">
        <v>0</v>
      </c>
      <c r="GQ35">
        <v>26.093399999999999</v>
      </c>
      <c r="GR35">
        <v>999.9</v>
      </c>
      <c r="GS35">
        <v>47.7</v>
      </c>
      <c r="GT35">
        <v>31.4</v>
      </c>
      <c r="GU35">
        <v>21.727399999999999</v>
      </c>
      <c r="GV35">
        <v>62.525500000000001</v>
      </c>
      <c r="GW35">
        <v>39.683500000000002</v>
      </c>
      <c r="GX35">
        <v>1</v>
      </c>
      <c r="GY35">
        <v>3.0757099999999999E-2</v>
      </c>
      <c r="GZ35">
        <v>0.40495900000000001</v>
      </c>
      <c r="HA35">
        <v>20.260400000000001</v>
      </c>
      <c r="HB35">
        <v>5.2226800000000004</v>
      </c>
      <c r="HC35">
        <v>11.908099999999999</v>
      </c>
      <c r="HD35">
        <v>4.9632500000000004</v>
      </c>
      <c r="HE35">
        <v>3.2913000000000001</v>
      </c>
      <c r="HF35">
        <v>9999</v>
      </c>
      <c r="HG35">
        <v>9999</v>
      </c>
      <c r="HH35">
        <v>9999</v>
      </c>
      <c r="HI35">
        <v>999.9</v>
      </c>
      <c r="HJ35">
        <v>1.87714</v>
      </c>
      <c r="HK35">
        <v>1.8754200000000001</v>
      </c>
      <c r="HL35">
        <v>1.87408</v>
      </c>
      <c r="HM35">
        <v>1.8733</v>
      </c>
      <c r="HN35">
        <v>1.8748</v>
      </c>
      <c r="HO35">
        <v>1.8696999999999999</v>
      </c>
      <c r="HP35">
        <v>1.8739300000000001</v>
      </c>
      <c r="HQ35">
        <v>1.8789800000000001</v>
      </c>
      <c r="HR35">
        <v>0</v>
      </c>
      <c r="HS35">
        <v>0</v>
      </c>
      <c r="HT35">
        <v>0</v>
      </c>
      <c r="HU35">
        <v>0</v>
      </c>
      <c r="HV35" t="s">
        <v>421</v>
      </c>
      <c r="HW35" t="s">
        <v>422</v>
      </c>
      <c r="HX35" t="s">
        <v>423</v>
      </c>
      <c r="HY35" t="s">
        <v>424</v>
      </c>
      <c r="HZ35" t="s">
        <v>424</v>
      </c>
      <c r="IA35" t="s">
        <v>423</v>
      </c>
      <c r="IB35">
        <v>0</v>
      </c>
      <c r="IC35">
        <v>100</v>
      </c>
      <c r="ID35">
        <v>100</v>
      </c>
      <c r="IE35">
        <v>22.402999999999999</v>
      </c>
      <c r="IF35">
        <v>3.2591000000000001</v>
      </c>
      <c r="IG35">
        <v>15.090361335002219</v>
      </c>
      <c r="IH35">
        <v>2.1949563240502699E-2</v>
      </c>
      <c r="II35">
        <v>-8.5320762313147472E-6</v>
      </c>
      <c r="IJ35">
        <v>1.511334492907517E-9</v>
      </c>
      <c r="IK35">
        <v>1.4716033729580771</v>
      </c>
      <c r="IL35">
        <v>0.144363966560806</v>
      </c>
      <c r="IM35">
        <v>-4.7264291885636238E-3</v>
      </c>
      <c r="IN35">
        <v>1.0517340238053529E-4</v>
      </c>
      <c r="IO35">
        <v>-11</v>
      </c>
      <c r="IP35">
        <v>2000</v>
      </c>
      <c r="IQ35">
        <v>0</v>
      </c>
      <c r="IR35">
        <v>19</v>
      </c>
      <c r="IS35">
        <v>3.5</v>
      </c>
      <c r="IT35">
        <v>3.4</v>
      </c>
      <c r="IU35">
        <v>1.09863</v>
      </c>
      <c r="IV35">
        <v>2.4389599999999998</v>
      </c>
      <c r="IW35">
        <v>1.42578</v>
      </c>
      <c r="IX35">
        <v>2.2839399999999999</v>
      </c>
      <c r="IY35">
        <v>1.5478499999999999</v>
      </c>
      <c r="IZ35">
        <v>2.33643</v>
      </c>
      <c r="JA35">
        <v>35.197800000000001</v>
      </c>
      <c r="JB35">
        <v>15.3841</v>
      </c>
      <c r="JC35">
        <v>18</v>
      </c>
      <c r="JD35">
        <v>633.93299999999999</v>
      </c>
      <c r="JE35">
        <v>429.34500000000003</v>
      </c>
      <c r="JF35">
        <v>25.034800000000001</v>
      </c>
      <c r="JG35">
        <v>27.6511</v>
      </c>
      <c r="JH35">
        <v>30.0001</v>
      </c>
      <c r="JI35">
        <v>27.6005</v>
      </c>
      <c r="JJ35">
        <v>27.539200000000001</v>
      </c>
      <c r="JK35">
        <v>22.003499999999999</v>
      </c>
      <c r="JL35">
        <v>20.5564</v>
      </c>
      <c r="JM35">
        <v>30.4542</v>
      </c>
      <c r="JN35">
        <v>25.064</v>
      </c>
      <c r="JO35">
        <v>428.95800000000003</v>
      </c>
      <c r="JP35">
        <v>17.3551</v>
      </c>
      <c r="JQ35">
        <v>95.496499999999997</v>
      </c>
      <c r="JR35">
        <v>100.709</v>
      </c>
    </row>
    <row r="36" spans="1:278" x14ac:dyDescent="0.2">
      <c r="A36">
        <v>20</v>
      </c>
      <c r="B36">
        <v>1658329604.5999999</v>
      </c>
      <c r="C36">
        <v>2845</v>
      </c>
      <c r="D36" t="s">
        <v>495</v>
      </c>
      <c r="E36" t="s">
        <v>496</v>
      </c>
      <c r="F36" t="s">
        <v>408</v>
      </c>
      <c r="G36" t="s">
        <v>410</v>
      </c>
      <c r="H36" t="s">
        <v>481</v>
      </c>
      <c r="I36" t="s">
        <v>411</v>
      </c>
      <c r="J36" t="s">
        <v>412</v>
      </c>
      <c r="L36" t="s">
        <v>413</v>
      </c>
      <c r="M36" t="s">
        <v>414</v>
      </c>
      <c r="N36" t="s">
        <v>482</v>
      </c>
      <c r="O36">
        <v>1658329604.5999999</v>
      </c>
      <c r="P36">
        <f t="shared" si="0"/>
        <v>5.2810560978291746E-3</v>
      </c>
      <c r="Q36">
        <f t="shared" si="1"/>
        <v>5.2810560978291745</v>
      </c>
      <c r="R36">
        <f t="shared" si="2"/>
        <v>11.99619462362665</v>
      </c>
      <c r="S36">
        <f t="shared" si="3"/>
        <v>300.66000000000003</v>
      </c>
      <c r="T36">
        <f t="shared" si="4"/>
        <v>246.15356664908361</v>
      </c>
      <c r="U36">
        <f t="shared" si="5"/>
        <v>24.963435038899828</v>
      </c>
      <c r="V36">
        <f t="shared" si="6"/>
        <v>30.491154286200004</v>
      </c>
      <c r="W36">
        <f t="shared" si="7"/>
        <v>0.42118974130549924</v>
      </c>
      <c r="X36">
        <f t="shared" si="8"/>
        <v>2.9490813305698684</v>
      </c>
      <c r="Y36">
        <f t="shared" si="9"/>
        <v>0.39039853116234841</v>
      </c>
      <c r="Z36">
        <f t="shared" si="10"/>
        <v>0.246577703908132</v>
      </c>
      <c r="AA36">
        <f t="shared" si="11"/>
        <v>241.75222607461072</v>
      </c>
      <c r="AB36">
        <f t="shared" si="12"/>
        <v>27.106210840418434</v>
      </c>
      <c r="AC36">
        <f t="shared" si="13"/>
        <v>27.106210840418434</v>
      </c>
      <c r="AD36">
        <f t="shared" si="14"/>
        <v>3.6015474641306895</v>
      </c>
      <c r="AE36">
        <f t="shared" si="15"/>
        <v>63.203909487644253</v>
      </c>
      <c r="AF36">
        <f t="shared" si="16"/>
        <v>2.2693933514250002</v>
      </c>
      <c r="AG36">
        <f t="shared" si="17"/>
        <v>3.5905901546622596</v>
      </c>
      <c r="AH36">
        <f t="shared" si="18"/>
        <v>1.3321541127056893</v>
      </c>
      <c r="AI36">
        <f t="shared" si="19"/>
        <v>-232.8945739142666</v>
      </c>
      <c r="AJ36">
        <f t="shared" si="20"/>
        <v>-8.2533498203891575</v>
      </c>
      <c r="AK36">
        <f t="shared" si="21"/>
        <v>-0.60445917887026945</v>
      </c>
      <c r="AL36">
        <f t="shared" si="22"/>
        <v>-1.5683891529860716E-4</v>
      </c>
      <c r="AM36">
        <v>0</v>
      </c>
      <c r="AN36">
        <v>0</v>
      </c>
      <c r="AO36">
        <f t="shared" si="23"/>
        <v>1</v>
      </c>
      <c r="AP36">
        <f t="shared" si="24"/>
        <v>0</v>
      </c>
      <c r="AQ36">
        <f t="shared" si="25"/>
        <v>53462.693531423705</v>
      </c>
      <c r="AR36" t="s">
        <v>416</v>
      </c>
      <c r="AS36">
        <v>0</v>
      </c>
      <c r="AT36">
        <v>0</v>
      </c>
      <c r="AU36">
        <v>0</v>
      </c>
      <c r="AV36" t="e">
        <f t="shared" si="26"/>
        <v>#DIV/0!</v>
      </c>
      <c r="AW36">
        <v>-1</v>
      </c>
      <c r="AX36" t="s">
        <v>497</v>
      </c>
      <c r="AY36">
        <v>10470.700000000001</v>
      </c>
      <c r="AZ36">
        <v>656.91084000000001</v>
      </c>
      <c r="BA36">
        <v>775.3</v>
      </c>
      <c r="BB36">
        <f t="shared" si="27"/>
        <v>0.1527010963498</v>
      </c>
      <c r="BC36">
        <v>0.5</v>
      </c>
      <c r="BD36">
        <f t="shared" si="28"/>
        <v>1261.2945005567931</v>
      </c>
      <c r="BE36">
        <f t="shared" si="29"/>
        <v>11.99619462362665</v>
      </c>
      <c r="BF36">
        <f t="shared" si="30"/>
        <v>96.300526527497865</v>
      </c>
      <c r="BG36">
        <f t="shared" si="31"/>
        <v>1.0303854189397905E-2</v>
      </c>
      <c r="BH36">
        <f t="shared" si="32"/>
        <v>-1</v>
      </c>
      <c r="BI36" t="e">
        <f t="shared" si="33"/>
        <v>#DIV/0!</v>
      </c>
      <c r="BJ36" t="s">
        <v>416</v>
      </c>
      <c r="BK36">
        <v>0</v>
      </c>
      <c r="BL36" t="e">
        <f t="shared" si="34"/>
        <v>#DIV/0!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>
        <f t="shared" si="38"/>
        <v>0.15270109634980003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s">
        <v>416</v>
      </c>
      <c r="BU36" t="s">
        <v>416</v>
      </c>
      <c r="BV36" t="s">
        <v>416</v>
      </c>
      <c r="BW36" t="s">
        <v>416</v>
      </c>
      <c r="BX36" t="s">
        <v>416</v>
      </c>
      <c r="BY36" t="s">
        <v>416</v>
      </c>
      <c r="BZ36" t="s">
        <v>416</v>
      </c>
      <c r="CA36" t="s">
        <v>416</v>
      </c>
      <c r="CB36" t="s">
        <v>416</v>
      </c>
      <c r="CC36" t="s">
        <v>416</v>
      </c>
      <c r="CD36" t="s">
        <v>416</v>
      </c>
      <c r="CE36" t="s">
        <v>416</v>
      </c>
      <c r="CF36" t="s">
        <v>416</v>
      </c>
      <c r="CG36" t="s">
        <v>416</v>
      </c>
      <c r="CH36" t="s">
        <v>416</v>
      </c>
      <c r="CI36" t="s">
        <v>416</v>
      </c>
      <c r="CJ36" t="s">
        <v>416</v>
      </c>
      <c r="CK36" t="s">
        <v>416</v>
      </c>
      <c r="CL36">
        <f t="shared" si="42"/>
        <v>1500.1</v>
      </c>
      <c r="CM36">
        <f t="shared" si="43"/>
        <v>1261.2945005567931</v>
      </c>
      <c r="CN36">
        <f t="shared" si="44"/>
        <v>0.84080694657475707</v>
      </c>
      <c r="CO36">
        <f t="shared" si="45"/>
        <v>0.16115740688928121</v>
      </c>
      <c r="CP36">
        <v>6</v>
      </c>
      <c r="CQ36">
        <v>0.5</v>
      </c>
      <c r="CR36" t="s">
        <v>418</v>
      </c>
      <c r="CS36">
        <v>2</v>
      </c>
      <c r="CT36">
        <v>1658329604.5999999</v>
      </c>
      <c r="CU36">
        <v>300.66000000000003</v>
      </c>
      <c r="CV36">
        <v>314.238</v>
      </c>
      <c r="CW36">
        <v>22.377500000000001</v>
      </c>
      <c r="CX36">
        <v>17.216899999999999</v>
      </c>
      <c r="CY36">
        <v>280.28300000000002</v>
      </c>
      <c r="CZ36">
        <v>19.137</v>
      </c>
      <c r="DA36">
        <v>600.26499999999999</v>
      </c>
      <c r="DB36">
        <v>101.31399999999999</v>
      </c>
      <c r="DC36">
        <v>0.10007000000000001</v>
      </c>
      <c r="DD36">
        <v>27.054300000000001</v>
      </c>
      <c r="DE36">
        <v>28.936900000000001</v>
      </c>
      <c r="DF36">
        <v>999.9</v>
      </c>
      <c r="DG36">
        <v>0</v>
      </c>
      <c r="DH36">
        <v>0</v>
      </c>
      <c r="DI36">
        <v>9980.6200000000008</v>
      </c>
      <c r="DJ36">
        <v>0</v>
      </c>
      <c r="DK36">
        <v>216.75899999999999</v>
      </c>
      <c r="DL36">
        <v>-13.349600000000001</v>
      </c>
      <c r="DM36">
        <v>307.77499999999998</v>
      </c>
      <c r="DN36">
        <v>319.74299999999999</v>
      </c>
      <c r="DO36">
        <v>5.1606199999999998</v>
      </c>
      <c r="DP36">
        <v>314.238</v>
      </c>
      <c r="DQ36">
        <v>17.216899999999999</v>
      </c>
      <c r="DR36">
        <v>2.2671600000000001</v>
      </c>
      <c r="DS36">
        <v>1.7443200000000001</v>
      </c>
      <c r="DT36">
        <v>19.445</v>
      </c>
      <c r="DU36">
        <v>15.2966</v>
      </c>
      <c r="DV36">
        <v>1500.1</v>
      </c>
      <c r="DW36">
        <v>0.97301199999999999</v>
      </c>
      <c r="DX36">
        <v>2.6988399999999999E-2</v>
      </c>
      <c r="DY36">
        <v>0</v>
      </c>
      <c r="DZ36">
        <v>655.68799999999999</v>
      </c>
      <c r="EA36">
        <v>4.9993100000000004</v>
      </c>
      <c r="EB36">
        <v>14674.2</v>
      </c>
      <c r="EC36">
        <v>13260.1</v>
      </c>
      <c r="ED36">
        <v>38.125</v>
      </c>
      <c r="EE36">
        <v>39.811999999999998</v>
      </c>
      <c r="EF36">
        <v>38.436999999999998</v>
      </c>
      <c r="EG36">
        <v>39.75</v>
      </c>
      <c r="EH36">
        <v>39.875</v>
      </c>
      <c r="EI36">
        <v>1454.75</v>
      </c>
      <c r="EJ36">
        <v>40.35</v>
      </c>
      <c r="EK36">
        <v>0</v>
      </c>
      <c r="EL36">
        <v>82.200000047683716</v>
      </c>
      <c r="EM36">
        <v>0</v>
      </c>
      <c r="EN36">
        <v>656.91084000000001</v>
      </c>
      <c r="EO36">
        <v>-9.9778461309872117</v>
      </c>
      <c r="EP36">
        <v>-469.73076879075978</v>
      </c>
      <c r="EQ36">
        <v>14696.904</v>
      </c>
      <c r="ER36">
        <v>15</v>
      </c>
      <c r="ES36">
        <v>1658329634.5999999</v>
      </c>
      <c r="ET36" t="s">
        <v>498</v>
      </c>
      <c r="EU36">
        <v>1658329634.5999999</v>
      </c>
      <c r="EV36">
        <v>1658329316.0999999</v>
      </c>
      <c r="EW36">
        <v>15</v>
      </c>
      <c r="EX36">
        <v>-0.45400000000000001</v>
      </c>
      <c r="EY36">
        <v>2.1999999999999999E-2</v>
      </c>
      <c r="EZ36">
        <v>20.376999999999999</v>
      </c>
      <c r="FA36">
        <v>2.9409999999999998</v>
      </c>
      <c r="FB36">
        <v>313</v>
      </c>
      <c r="FC36">
        <v>18</v>
      </c>
      <c r="FD36">
        <v>0.14000000000000001</v>
      </c>
      <c r="FE36">
        <v>0.02</v>
      </c>
      <c r="FF36">
        <v>-13.07322926829268</v>
      </c>
      <c r="FG36">
        <v>-1.5815372822299689</v>
      </c>
      <c r="FH36">
        <v>0.1584991609486178</v>
      </c>
      <c r="FI36">
        <v>1</v>
      </c>
      <c r="FJ36">
        <v>301.44361290322581</v>
      </c>
      <c r="FK36">
        <v>-4.8225967741946896</v>
      </c>
      <c r="FL36">
        <v>0.36130397151637728</v>
      </c>
      <c r="FM36">
        <v>1</v>
      </c>
      <c r="FN36">
        <v>5.2418931707317071</v>
      </c>
      <c r="FO36">
        <v>-0.41171811846690642</v>
      </c>
      <c r="FP36">
        <v>4.2131350903701827E-2</v>
      </c>
      <c r="FQ36">
        <v>1</v>
      </c>
      <c r="FR36">
        <v>22.285638709677421</v>
      </c>
      <c r="FS36">
        <v>0.50998548387096709</v>
      </c>
      <c r="FT36">
        <v>3.8584374887146507E-2</v>
      </c>
      <c r="FU36">
        <v>1</v>
      </c>
      <c r="FV36">
        <v>4</v>
      </c>
      <c r="FW36">
        <v>4</v>
      </c>
      <c r="FX36" t="s">
        <v>420</v>
      </c>
      <c r="FY36">
        <v>3.1778</v>
      </c>
      <c r="FZ36">
        <v>2.7968600000000001</v>
      </c>
      <c r="GA36">
        <v>7.6184799999999997E-2</v>
      </c>
      <c r="GB36">
        <v>8.4125000000000005E-2</v>
      </c>
      <c r="GC36">
        <v>0.10338</v>
      </c>
      <c r="GD36">
        <v>9.6103900000000006E-2</v>
      </c>
      <c r="GE36">
        <v>28756.7</v>
      </c>
      <c r="GF36">
        <v>22724</v>
      </c>
      <c r="GG36">
        <v>29224.6</v>
      </c>
      <c r="GH36">
        <v>24263.3</v>
      </c>
      <c r="GI36">
        <v>33050.699999999997</v>
      </c>
      <c r="GJ36">
        <v>32026.5</v>
      </c>
      <c r="GK36">
        <v>40516.1</v>
      </c>
      <c r="GL36">
        <v>39586.1</v>
      </c>
      <c r="GM36">
        <v>2.1709499999999999</v>
      </c>
      <c r="GN36">
        <v>1.8763300000000001</v>
      </c>
      <c r="GO36">
        <v>0.19961599999999999</v>
      </c>
      <c r="GP36">
        <v>0</v>
      </c>
      <c r="GQ36">
        <v>25.673999999999999</v>
      </c>
      <c r="GR36">
        <v>999.9</v>
      </c>
      <c r="GS36">
        <v>47.2</v>
      </c>
      <c r="GT36">
        <v>31.4</v>
      </c>
      <c r="GU36">
        <v>21.500699999999998</v>
      </c>
      <c r="GV36">
        <v>62.475499999999997</v>
      </c>
      <c r="GW36">
        <v>38.902200000000001</v>
      </c>
      <c r="GX36">
        <v>1</v>
      </c>
      <c r="GY36">
        <v>2.7997999999999999E-2</v>
      </c>
      <c r="GZ36">
        <v>-0.681759</v>
      </c>
      <c r="HA36">
        <v>20.2606</v>
      </c>
      <c r="HB36">
        <v>5.2226800000000004</v>
      </c>
      <c r="HC36">
        <v>11.908099999999999</v>
      </c>
      <c r="HD36">
        <v>4.96305</v>
      </c>
      <c r="HE36">
        <v>3.2910300000000001</v>
      </c>
      <c r="HF36">
        <v>9999</v>
      </c>
      <c r="HG36">
        <v>9999</v>
      </c>
      <c r="HH36">
        <v>9999</v>
      </c>
      <c r="HI36">
        <v>999.9</v>
      </c>
      <c r="HJ36">
        <v>1.87714</v>
      </c>
      <c r="HK36">
        <v>1.8754500000000001</v>
      </c>
      <c r="HL36">
        <v>1.87408</v>
      </c>
      <c r="HM36">
        <v>1.8732800000000001</v>
      </c>
      <c r="HN36">
        <v>1.8747499999999999</v>
      </c>
      <c r="HO36">
        <v>1.8696699999999999</v>
      </c>
      <c r="HP36">
        <v>1.8739300000000001</v>
      </c>
      <c r="HQ36">
        <v>1.87897</v>
      </c>
      <c r="HR36">
        <v>0</v>
      </c>
      <c r="HS36">
        <v>0</v>
      </c>
      <c r="HT36">
        <v>0</v>
      </c>
      <c r="HU36">
        <v>0</v>
      </c>
      <c r="HV36" t="s">
        <v>421</v>
      </c>
      <c r="HW36" t="s">
        <v>422</v>
      </c>
      <c r="HX36" t="s">
        <v>423</v>
      </c>
      <c r="HY36" t="s">
        <v>424</v>
      </c>
      <c r="HZ36" t="s">
        <v>424</v>
      </c>
      <c r="IA36" t="s">
        <v>423</v>
      </c>
      <c r="IB36">
        <v>0</v>
      </c>
      <c r="IC36">
        <v>100</v>
      </c>
      <c r="ID36">
        <v>100</v>
      </c>
      <c r="IE36">
        <v>20.376999999999999</v>
      </c>
      <c r="IF36">
        <v>3.2404999999999999</v>
      </c>
      <c r="IG36">
        <v>15.090361335002219</v>
      </c>
      <c r="IH36">
        <v>2.1949563240502699E-2</v>
      </c>
      <c r="II36">
        <v>-8.5320762313147472E-6</v>
      </c>
      <c r="IJ36">
        <v>1.511334492907517E-9</v>
      </c>
      <c r="IK36">
        <v>1.4716033729580771</v>
      </c>
      <c r="IL36">
        <v>0.144363966560806</v>
      </c>
      <c r="IM36">
        <v>-4.7264291885636238E-3</v>
      </c>
      <c r="IN36">
        <v>1.0517340238053529E-4</v>
      </c>
      <c r="IO36">
        <v>-11</v>
      </c>
      <c r="IP36">
        <v>2000</v>
      </c>
      <c r="IQ36">
        <v>0</v>
      </c>
      <c r="IR36">
        <v>19</v>
      </c>
      <c r="IS36">
        <v>4.8</v>
      </c>
      <c r="IT36">
        <v>4.8</v>
      </c>
      <c r="IU36">
        <v>0.853271</v>
      </c>
      <c r="IV36">
        <v>2.4475099999999999</v>
      </c>
      <c r="IW36">
        <v>1.42578</v>
      </c>
      <c r="IX36">
        <v>2.2839399999999999</v>
      </c>
      <c r="IY36">
        <v>1.5478499999999999</v>
      </c>
      <c r="IZ36">
        <v>2.32544</v>
      </c>
      <c r="JA36">
        <v>35.2209</v>
      </c>
      <c r="JB36">
        <v>15.3666</v>
      </c>
      <c r="JC36">
        <v>18</v>
      </c>
      <c r="JD36">
        <v>634.42100000000005</v>
      </c>
      <c r="JE36">
        <v>428.28199999999998</v>
      </c>
      <c r="JF36">
        <v>26.6736</v>
      </c>
      <c r="JG36">
        <v>27.6326</v>
      </c>
      <c r="JH36">
        <v>29.9999</v>
      </c>
      <c r="JI36">
        <v>27.572900000000001</v>
      </c>
      <c r="JJ36">
        <v>27.5078</v>
      </c>
      <c r="JK36">
        <v>17.090199999999999</v>
      </c>
      <c r="JL36">
        <v>19.828299999999999</v>
      </c>
      <c r="JM36">
        <v>29.701899999999998</v>
      </c>
      <c r="JN36">
        <v>26.682300000000001</v>
      </c>
      <c r="JO36">
        <v>314.03500000000003</v>
      </c>
      <c r="JP36">
        <v>17.411300000000001</v>
      </c>
      <c r="JQ36">
        <v>95.500399999999999</v>
      </c>
      <c r="JR36">
        <v>100.715</v>
      </c>
    </row>
    <row r="37" spans="1:278" x14ac:dyDescent="0.2">
      <c r="A37">
        <v>21</v>
      </c>
      <c r="B37">
        <v>1658329715.5999999</v>
      </c>
      <c r="C37">
        <v>2956</v>
      </c>
      <c r="D37" t="s">
        <v>499</v>
      </c>
      <c r="E37" t="s">
        <v>500</v>
      </c>
      <c r="F37" t="s">
        <v>408</v>
      </c>
      <c r="G37" t="s">
        <v>410</v>
      </c>
      <c r="H37" t="s">
        <v>481</v>
      </c>
      <c r="I37" t="s">
        <v>411</v>
      </c>
      <c r="J37" t="s">
        <v>412</v>
      </c>
      <c r="L37" t="s">
        <v>413</v>
      </c>
      <c r="M37" t="s">
        <v>414</v>
      </c>
      <c r="N37" t="s">
        <v>482</v>
      </c>
      <c r="O37">
        <v>1658329715.5999999</v>
      </c>
      <c r="P37">
        <f t="shared" si="0"/>
        <v>5.2337104175419558E-3</v>
      </c>
      <c r="Q37">
        <f t="shared" si="1"/>
        <v>5.233710417541956</v>
      </c>
      <c r="R37">
        <f t="shared" si="2"/>
        <v>7.0545941870263311</v>
      </c>
      <c r="S37">
        <f t="shared" si="3"/>
        <v>200.803</v>
      </c>
      <c r="T37">
        <f t="shared" si="4"/>
        <v>169.05916655157986</v>
      </c>
      <c r="U37">
        <f t="shared" si="5"/>
        <v>17.144222135116678</v>
      </c>
      <c r="V37">
        <f t="shared" si="6"/>
        <v>20.3633515272743</v>
      </c>
      <c r="W37">
        <f t="shared" si="7"/>
        <v>0.43230974433813235</v>
      </c>
      <c r="X37">
        <f t="shared" si="8"/>
        <v>2.9595686461677011</v>
      </c>
      <c r="Y37">
        <f t="shared" si="9"/>
        <v>0.40004369204420154</v>
      </c>
      <c r="Z37">
        <f t="shared" si="10"/>
        <v>0.2527253029200045</v>
      </c>
      <c r="AA37">
        <f t="shared" si="11"/>
        <v>241.71711407476838</v>
      </c>
      <c r="AB37">
        <f t="shared" si="12"/>
        <v>27.278223481447206</v>
      </c>
      <c r="AC37">
        <f t="shared" si="13"/>
        <v>27.278223481447206</v>
      </c>
      <c r="AD37">
        <f t="shared" si="14"/>
        <v>3.6380646675332025</v>
      </c>
      <c r="AE37">
        <f t="shared" si="15"/>
        <v>64.85067829440743</v>
      </c>
      <c r="AF37">
        <f t="shared" si="16"/>
        <v>2.35051222860104</v>
      </c>
      <c r="AG37">
        <f t="shared" si="17"/>
        <v>3.6244990652684397</v>
      </c>
      <c r="AH37">
        <f t="shared" si="18"/>
        <v>1.2875524389321624</v>
      </c>
      <c r="AI37">
        <f t="shared" si="19"/>
        <v>-230.80662941360026</v>
      </c>
      <c r="AJ37">
        <f t="shared" si="20"/>
        <v>-10.167480683094084</v>
      </c>
      <c r="AK37">
        <f t="shared" si="21"/>
        <v>-0.74324057640823904</v>
      </c>
      <c r="AL37">
        <f t="shared" si="22"/>
        <v>-2.3659833419742426E-4</v>
      </c>
      <c r="AM37">
        <v>0</v>
      </c>
      <c r="AN37">
        <v>0</v>
      </c>
      <c r="AO37">
        <f t="shared" si="23"/>
        <v>1</v>
      </c>
      <c r="AP37">
        <f t="shared" si="24"/>
        <v>0</v>
      </c>
      <c r="AQ37">
        <f t="shared" si="25"/>
        <v>53739.918853048592</v>
      </c>
      <c r="AR37" t="s">
        <v>416</v>
      </c>
      <c r="AS37">
        <v>0</v>
      </c>
      <c r="AT37">
        <v>0</v>
      </c>
      <c r="AU37">
        <v>0</v>
      </c>
      <c r="AV37" t="e">
        <f t="shared" si="26"/>
        <v>#DIV/0!</v>
      </c>
      <c r="AW37">
        <v>-1</v>
      </c>
      <c r="AX37" t="s">
        <v>501</v>
      </c>
      <c r="AY37">
        <v>10465.700000000001</v>
      </c>
      <c r="AZ37">
        <v>643.08123999999998</v>
      </c>
      <c r="BA37">
        <v>742</v>
      </c>
      <c r="BB37">
        <f t="shared" si="27"/>
        <v>0.13331369272237203</v>
      </c>
      <c r="BC37">
        <v>0.5</v>
      </c>
      <c r="BD37">
        <f t="shared" si="28"/>
        <v>1261.1097005568749</v>
      </c>
      <c r="BE37">
        <f t="shared" si="29"/>
        <v>7.0545941870263311</v>
      </c>
      <c r="BF37">
        <f t="shared" si="30"/>
        <v>84.061595554620922</v>
      </c>
      <c r="BG37">
        <f t="shared" si="31"/>
        <v>6.3869100233465989E-3</v>
      </c>
      <c r="BH37">
        <f t="shared" si="32"/>
        <v>-1</v>
      </c>
      <c r="BI37" t="e">
        <f t="shared" si="33"/>
        <v>#DIV/0!</v>
      </c>
      <c r="BJ37" t="s">
        <v>416</v>
      </c>
      <c r="BK37">
        <v>0</v>
      </c>
      <c r="BL37" t="e">
        <f t="shared" si="34"/>
        <v>#DIV/0!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>
        <f t="shared" si="38"/>
        <v>0.13331369272237201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s">
        <v>416</v>
      </c>
      <c r="BU37" t="s">
        <v>416</v>
      </c>
      <c r="BV37" t="s">
        <v>416</v>
      </c>
      <c r="BW37" t="s">
        <v>416</v>
      </c>
      <c r="BX37" t="s">
        <v>416</v>
      </c>
      <c r="BY37" t="s">
        <v>416</v>
      </c>
      <c r="BZ37" t="s">
        <v>416</v>
      </c>
      <c r="CA37" t="s">
        <v>416</v>
      </c>
      <c r="CB37" t="s">
        <v>416</v>
      </c>
      <c r="CC37" t="s">
        <v>416</v>
      </c>
      <c r="CD37" t="s">
        <v>416</v>
      </c>
      <c r="CE37" t="s">
        <v>416</v>
      </c>
      <c r="CF37" t="s">
        <v>416</v>
      </c>
      <c r="CG37" t="s">
        <v>416</v>
      </c>
      <c r="CH37" t="s">
        <v>416</v>
      </c>
      <c r="CI37" t="s">
        <v>416</v>
      </c>
      <c r="CJ37" t="s">
        <v>416</v>
      </c>
      <c r="CK37" t="s">
        <v>416</v>
      </c>
      <c r="CL37">
        <f t="shared" si="42"/>
        <v>1499.88</v>
      </c>
      <c r="CM37">
        <f t="shared" si="43"/>
        <v>1261.1097005568749</v>
      </c>
      <c r="CN37">
        <f t="shared" si="44"/>
        <v>0.84080706493644475</v>
      </c>
      <c r="CO37">
        <f t="shared" si="45"/>
        <v>0.16115763532733843</v>
      </c>
      <c r="CP37">
        <v>6</v>
      </c>
      <c r="CQ37">
        <v>0.5</v>
      </c>
      <c r="CR37" t="s">
        <v>418</v>
      </c>
      <c r="CS37">
        <v>2</v>
      </c>
      <c r="CT37">
        <v>1658329715.5999999</v>
      </c>
      <c r="CU37">
        <v>200.803</v>
      </c>
      <c r="CV37">
        <v>208.90600000000001</v>
      </c>
      <c r="CW37">
        <v>23.1784</v>
      </c>
      <c r="CX37">
        <v>18.067599999999999</v>
      </c>
      <c r="CY37">
        <v>182.477</v>
      </c>
      <c r="CZ37">
        <v>19.878599999999999</v>
      </c>
      <c r="DA37">
        <v>600.18799999999999</v>
      </c>
      <c r="DB37">
        <v>101.31</v>
      </c>
      <c r="DC37">
        <v>9.9598099999999995E-2</v>
      </c>
      <c r="DD37">
        <v>27.214500000000001</v>
      </c>
      <c r="DE37">
        <v>29.037600000000001</v>
      </c>
      <c r="DF37">
        <v>999.9</v>
      </c>
      <c r="DG37">
        <v>0</v>
      </c>
      <c r="DH37">
        <v>0</v>
      </c>
      <c r="DI37">
        <v>10040.6</v>
      </c>
      <c r="DJ37">
        <v>0</v>
      </c>
      <c r="DK37">
        <v>698.36400000000003</v>
      </c>
      <c r="DL37">
        <v>-8.0622900000000008</v>
      </c>
      <c r="DM37">
        <v>205.61</v>
      </c>
      <c r="DN37">
        <v>212.75</v>
      </c>
      <c r="DO37">
        <v>5.1108000000000002</v>
      </c>
      <c r="DP37">
        <v>208.90600000000001</v>
      </c>
      <c r="DQ37">
        <v>18.067599999999999</v>
      </c>
      <c r="DR37">
        <v>2.3481999999999998</v>
      </c>
      <c r="DS37">
        <v>1.83043</v>
      </c>
      <c r="DT37">
        <v>20.010899999999999</v>
      </c>
      <c r="DU37">
        <v>16.049099999999999</v>
      </c>
      <c r="DV37">
        <v>1499.88</v>
      </c>
      <c r="DW37">
        <v>0.97300699999999996</v>
      </c>
      <c r="DX37">
        <v>2.69935E-2</v>
      </c>
      <c r="DY37">
        <v>0</v>
      </c>
      <c r="DZ37">
        <v>642.26099999999997</v>
      </c>
      <c r="EA37">
        <v>4.9993100000000004</v>
      </c>
      <c r="EB37">
        <v>14818.1</v>
      </c>
      <c r="EC37">
        <v>13258.2</v>
      </c>
      <c r="ED37">
        <v>39.561999999999998</v>
      </c>
      <c r="EE37">
        <v>40.811999999999998</v>
      </c>
      <c r="EF37">
        <v>39.75</v>
      </c>
      <c r="EG37">
        <v>41.311999999999998</v>
      </c>
      <c r="EH37">
        <v>40.936999999999998</v>
      </c>
      <c r="EI37">
        <v>1454.53</v>
      </c>
      <c r="EJ37">
        <v>40.35</v>
      </c>
      <c r="EK37">
        <v>0</v>
      </c>
      <c r="EL37">
        <v>110.7000000476837</v>
      </c>
      <c r="EM37">
        <v>0</v>
      </c>
      <c r="EN37">
        <v>643.08123999999998</v>
      </c>
      <c r="EO37">
        <v>-2.3451538557871272</v>
      </c>
      <c r="EP37">
        <v>133.02307743301799</v>
      </c>
      <c r="EQ37">
        <v>14812.88</v>
      </c>
      <c r="ER37">
        <v>15</v>
      </c>
      <c r="ES37">
        <v>1658329733.5999999</v>
      </c>
      <c r="ET37" t="s">
        <v>502</v>
      </c>
      <c r="EU37">
        <v>1658329733.5999999</v>
      </c>
      <c r="EV37">
        <v>1658329316.0999999</v>
      </c>
      <c r="EW37">
        <v>16</v>
      </c>
      <c r="EX37">
        <v>-0.193</v>
      </c>
      <c r="EY37">
        <v>2.1999999999999999E-2</v>
      </c>
      <c r="EZ37">
        <v>18.326000000000001</v>
      </c>
      <c r="FA37">
        <v>2.9409999999999998</v>
      </c>
      <c r="FB37">
        <v>209</v>
      </c>
      <c r="FC37">
        <v>18</v>
      </c>
      <c r="FD37">
        <v>0.14000000000000001</v>
      </c>
      <c r="FE37">
        <v>0.02</v>
      </c>
      <c r="FF37">
        <v>-7.8288231707317077</v>
      </c>
      <c r="FG37">
        <v>-1.166012195121944</v>
      </c>
      <c r="FH37">
        <v>0.1220743473669567</v>
      </c>
      <c r="FI37">
        <v>1</v>
      </c>
      <c r="FJ37">
        <v>201.4117419354838</v>
      </c>
      <c r="FK37">
        <v>-4.8275806451622536</v>
      </c>
      <c r="FL37">
        <v>0.36069180551267832</v>
      </c>
      <c r="FM37">
        <v>1</v>
      </c>
      <c r="FN37">
        <v>5.1482990243902433</v>
      </c>
      <c r="FO37">
        <v>7.0166759581878679E-2</v>
      </c>
      <c r="FP37">
        <v>2.967909979938485E-2</v>
      </c>
      <c r="FQ37">
        <v>1</v>
      </c>
      <c r="FR37">
        <v>23.278703225806449</v>
      </c>
      <c r="FS37">
        <v>-0.89200645161299463</v>
      </c>
      <c r="FT37">
        <v>6.7253187879213139E-2</v>
      </c>
      <c r="FU37">
        <v>1</v>
      </c>
      <c r="FV37">
        <v>4</v>
      </c>
      <c r="FW37">
        <v>4</v>
      </c>
      <c r="FX37" t="s">
        <v>420</v>
      </c>
      <c r="FY37">
        <v>3.1777500000000001</v>
      </c>
      <c r="FZ37">
        <v>2.79691</v>
      </c>
      <c r="GA37">
        <v>5.2433599999999997E-2</v>
      </c>
      <c r="GB37">
        <v>5.95066E-2</v>
      </c>
      <c r="GC37">
        <v>0.106224</v>
      </c>
      <c r="GD37">
        <v>9.9458699999999997E-2</v>
      </c>
      <c r="GE37">
        <v>29498.9</v>
      </c>
      <c r="GF37">
        <v>23336.1</v>
      </c>
      <c r="GG37">
        <v>29226.9</v>
      </c>
      <c r="GH37">
        <v>24264.3</v>
      </c>
      <c r="GI37">
        <v>32945.5</v>
      </c>
      <c r="GJ37">
        <v>31905.7</v>
      </c>
      <c r="GK37">
        <v>40519.699999999997</v>
      </c>
      <c r="GL37">
        <v>39586.800000000003</v>
      </c>
      <c r="GM37">
        <v>2.1711</v>
      </c>
      <c r="GN37">
        <v>1.87853</v>
      </c>
      <c r="GO37">
        <v>0.20827000000000001</v>
      </c>
      <c r="GP37">
        <v>0</v>
      </c>
      <c r="GQ37">
        <v>25.633400000000002</v>
      </c>
      <c r="GR37">
        <v>999.9</v>
      </c>
      <c r="GS37">
        <v>47.3</v>
      </c>
      <c r="GT37">
        <v>31.5</v>
      </c>
      <c r="GU37">
        <v>21.6724</v>
      </c>
      <c r="GV37">
        <v>62.1755</v>
      </c>
      <c r="GW37">
        <v>39.102600000000002</v>
      </c>
      <c r="GX37">
        <v>1</v>
      </c>
      <c r="GY37">
        <v>2.42226E-2</v>
      </c>
      <c r="GZ37">
        <v>0.53693900000000006</v>
      </c>
      <c r="HA37">
        <v>20.260400000000001</v>
      </c>
      <c r="HB37">
        <v>5.2282200000000003</v>
      </c>
      <c r="HC37">
        <v>11.908099999999999</v>
      </c>
      <c r="HD37">
        <v>4.9638999999999998</v>
      </c>
      <c r="HE37">
        <v>3.2919999999999998</v>
      </c>
      <c r="HF37">
        <v>9999</v>
      </c>
      <c r="HG37">
        <v>9999</v>
      </c>
      <c r="HH37">
        <v>9999</v>
      </c>
      <c r="HI37">
        <v>999.9</v>
      </c>
      <c r="HJ37">
        <v>1.87714</v>
      </c>
      <c r="HK37">
        <v>1.8754299999999999</v>
      </c>
      <c r="HL37">
        <v>1.87408</v>
      </c>
      <c r="HM37">
        <v>1.8732500000000001</v>
      </c>
      <c r="HN37">
        <v>1.87477</v>
      </c>
      <c r="HO37">
        <v>1.86968</v>
      </c>
      <c r="HP37">
        <v>1.8739300000000001</v>
      </c>
      <c r="HQ37">
        <v>1.8789800000000001</v>
      </c>
      <c r="HR37">
        <v>0</v>
      </c>
      <c r="HS37">
        <v>0</v>
      </c>
      <c r="HT37">
        <v>0</v>
      </c>
      <c r="HU37">
        <v>0</v>
      </c>
      <c r="HV37" t="s">
        <v>421</v>
      </c>
      <c r="HW37" t="s">
        <v>422</v>
      </c>
      <c r="HX37" t="s">
        <v>423</v>
      </c>
      <c r="HY37" t="s">
        <v>424</v>
      </c>
      <c r="HZ37" t="s">
        <v>424</v>
      </c>
      <c r="IA37" t="s">
        <v>423</v>
      </c>
      <c r="IB37">
        <v>0</v>
      </c>
      <c r="IC37">
        <v>100</v>
      </c>
      <c r="ID37">
        <v>100</v>
      </c>
      <c r="IE37">
        <v>18.326000000000001</v>
      </c>
      <c r="IF37">
        <v>3.2997999999999998</v>
      </c>
      <c r="IG37">
        <v>14.636671039879189</v>
      </c>
      <c r="IH37">
        <v>2.1949563240502699E-2</v>
      </c>
      <c r="II37">
        <v>-8.5320762313147472E-6</v>
      </c>
      <c r="IJ37">
        <v>1.511334492907517E-9</v>
      </c>
      <c r="IK37">
        <v>1.4716033729580771</v>
      </c>
      <c r="IL37">
        <v>0.144363966560806</v>
      </c>
      <c r="IM37">
        <v>-4.7264291885636238E-3</v>
      </c>
      <c r="IN37">
        <v>1.0517340238053529E-4</v>
      </c>
      <c r="IO37">
        <v>-11</v>
      </c>
      <c r="IP37">
        <v>2000</v>
      </c>
      <c r="IQ37">
        <v>0</v>
      </c>
      <c r="IR37">
        <v>19</v>
      </c>
      <c r="IS37">
        <v>1.4</v>
      </c>
      <c r="IT37">
        <v>6.7</v>
      </c>
      <c r="IU37">
        <v>0.617676</v>
      </c>
      <c r="IV37">
        <v>2.4609399999999999</v>
      </c>
      <c r="IW37">
        <v>1.42578</v>
      </c>
      <c r="IX37">
        <v>2.2839399999999999</v>
      </c>
      <c r="IY37">
        <v>1.5478499999999999</v>
      </c>
      <c r="IZ37">
        <v>2.2631800000000002</v>
      </c>
      <c r="JA37">
        <v>35.267099999999999</v>
      </c>
      <c r="JB37">
        <v>15.3491</v>
      </c>
      <c r="JC37">
        <v>18</v>
      </c>
      <c r="JD37">
        <v>634.02800000000002</v>
      </c>
      <c r="JE37">
        <v>429.226</v>
      </c>
      <c r="JF37">
        <v>25.622499999999999</v>
      </c>
      <c r="JG37">
        <v>27.5596</v>
      </c>
      <c r="JH37">
        <v>30.000299999999999</v>
      </c>
      <c r="JI37">
        <v>27.5258</v>
      </c>
      <c r="JJ37">
        <v>27.465499999999999</v>
      </c>
      <c r="JK37">
        <v>12.386799999999999</v>
      </c>
      <c r="JL37">
        <v>14.926399999999999</v>
      </c>
      <c r="JM37">
        <v>29.456099999999999</v>
      </c>
      <c r="JN37">
        <v>25.5991</v>
      </c>
      <c r="JO37">
        <v>208.74600000000001</v>
      </c>
      <c r="JP37">
        <v>18.017499999999998</v>
      </c>
      <c r="JQ37">
        <v>95.508499999999998</v>
      </c>
      <c r="JR37">
        <v>100.717</v>
      </c>
    </row>
    <row r="38" spans="1:278" x14ac:dyDescent="0.2">
      <c r="A38">
        <v>22</v>
      </c>
      <c r="B38">
        <v>1658329811.5999999</v>
      </c>
      <c r="C38">
        <v>3052</v>
      </c>
      <c r="D38" t="s">
        <v>503</v>
      </c>
      <c r="E38" t="s">
        <v>504</v>
      </c>
      <c r="F38" t="s">
        <v>408</v>
      </c>
      <c r="G38" t="s">
        <v>410</v>
      </c>
      <c r="H38" t="s">
        <v>481</v>
      </c>
      <c r="I38" t="s">
        <v>411</v>
      </c>
      <c r="J38" t="s">
        <v>412</v>
      </c>
      <c r="L38" t="s">
        <v>413</v>
      </c>
      <c r="M38" t="s">
        <v>414</v>
      </c>
      <c r="N38" t="s">
        <v>482</v>
      </c>
      <c r="O38">
        <v>1658329811.5999999</v>
      </c>
      <c r="P38">
        <f t="shared" si="0"/>
        <v>5.2300861381780975E-3</v>
      </c>
      <c r="Q38">
        <f t="shared" si="1"/>
        <v>5.2300861381780974</v>
      </c>
      <c r="R38">
        <f t="shared" si="2"/>
        <v>1.8767434446811155</v>
      </c>
      <c r="S38">
        <f t="shared" si="3"/>
        <v>101.36409999999999</v>
      </c>
      <c r="T38">
        <f t="shared" si="4"/>
        <v>91.894810559898474</v>
      </c>
      <c r="U38">
        <f t="shared" si="5"/>
        <v>9.3189628657545764</v>
      </c>
      <c r="V38">
        <f t="shared" si="6"/>
        <v>10.279234246910198</v>
      </c>
      <c r="W38">
        <f t="shared" si="7"/>
        <v>0.43024825405276645</v>
      </c>
      <c r="X38">
        <f t="shared" si="8"/>
        <v>2.9532907787761342</v>
      </c>
      <c r="Y38">
        <f t="shared" si="9"/>
        <v>0.39821446061007443</v>
      </c>
      <c r="Z38">
        <f t="shared" si="10"/>
        <v>0.25156310136560156</v>
      </c>
      <c r="AA38">
        <f t="shared" si="11"/>
        <v>241.7326360752366</v>
      </c>
      <c r="AB38">
        <f t="shared" si="12"/>
        <v>27.217678614523955</v>
      </c>
      <c r="AC38">
        <f t="shared" si="13"/>
        <v>27.217678614523955</v>
      </c>
      <c r="AD38">
        <f t="shared" si="14"/>
        <v>3.6251746883715144</v>
      </c>
      <c r="AE38">
        <f t="shared" si="15"/>
        <v>64.584466579925731</v>
      </c>
      <c r="AF38">
        <f t="shared" si="16"/>
        <v>2.332407506</v>
      </c>
      <c r="AG38">
        <f t="shared" si="17"/>
        <v>3.6114063172040862</v>
      </c>
      <c r="AH38">
        <f t="shared" si="18"/>
        <v>1.2927671823715143</v>
      </c>
      <c r="AI38">
        <f t="shared" si="19"/>
        <v>-230.64679869365409</v>
      </c>
      <c r="AJ38">
        <f t="shared" si="20"/>
        <v>-10.329831080288757</v>
      </c>
      <c r="AK38">
        <f t="shared" si="21"/>
        <v>-0.75625145497716495</v>
      </c>
      <c r="AL38">
        <f t="shared" si="22"/>
        <v>-2.4515368341049282E-4</v>
      </c>
      <c r="AM38">
        <v>0</v>
      </c>
      <c r="AN38">
        <v>0</v>
      </c>
      <c r="AO38">
        <f t="shared" si="23"/>
        <v>1</v>
      </c>
      <c r="AP38">
        <f t="shared" si="24"/>
        <v>0</v>
      </c>
      <c r="AQ38">
        <f t="shared" si="25"/>
        <v>53567.737775862166</v>
      </c>
      <c r="AR38" t="s">
        <v>416</v>
      </c>
      <c r="AS38">
        <v>0</v>
      </c>
      <c r="AT38">
        <v>0</v>
      </c>
      <c r="AU38">
        <v>0</v>
      </c>
      <c r="AV38" t="e">
        <f t="shared" si="26"/>
        <v>#DIV/0!</v>
      </c>
      <c r="AW38">
        <v>-1</v>
      </c>
      <c r="AX38" t="s">
        <v>505</v>
      </c>
      <c r="AY38">
        <v>10469.700000000001</v>
      </c>
      <c r="AZ38">
        <v>651.51542307692296</v>
      </c>
      <c r="BA38">
        <v>729.88</v>
      </c>
      <c r="BB38">
        <f t="shared" si="27"/>
        <v>0.10736638477979532</v>
      </c>
      <c r="BC38">
        <v>0.5</v>
      </c>
      <c r="BD38">
        <f t="shared" si="28"/>
        <v>1261.1859005571175</v>
      </c>
      <c r="BE38">
        <f t="shared" si="29"/>
        <v>1.8767434446811155</v>
      </c>
      <c r="BF38">
        <f t="shared" si="30"/>
        <v>67.704485339034079</v>
      </c>
      <c r="BG38">
        <f t="shared" si="31"/>
        <v>2.2809828776315529E-3</v>
      </c>
      <c r="BH38">
        <f t="shared" si="32"/>
        <v>-1</v>
      </c>
      <c r="BI38" t="e">
        <f t="shared" si="33"/>
        <v>#DIV/0!</v>
      </c>
      <c r="BJ38" t="s">
        <v>416</v>
      </c>
      <c r="BK38">
        <v>0</v>
      </c>
      <c r="BL38" t="e">
        <f t="shared" si="34"/>
        <v>#DIV/0!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>
        <f t="shared" si="38"/>
        <v>0.10736638477979536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s">
        <v>416</v>
      </c>
      <c r="BU38" t="s">
        <v>416</v>
      </c>
      <c r="BV38" t="s">
        <v>416</v>
      </c>
      <c r="BW38" t="s">
        <v>416</v>
      </c>
      <c r="BX38" t="s">
        <v>416</v>
      </c>
      <c r="BY38" t="s">
        <v>416</v>
      </c>
      <c r="BZ38" t="s">
        <v>416</v>
      </c>
      <c r="CA38" t="s">
        <v>416</v>
      </c>
      <c r="CB38" t="s">
        <v>416</v>
      </c>
      <c r="CC38" t="s">
        <v>416</v>
      </c>
      <c r="CD38" t="s">
        <v>416</v>
      </c>
      <c r="CE38" t="s">
        <v>416</v>
      </c>
      <c r="CF38" t="s">
        <v>416</v>
      </c>
      <c r="CG38" t="s">
        <v>416</v>
      </c>
      <c r="CH38" t="s">
        <v>416</v>
      </c>
      <c r="CI38" t="s">
        <v>416</v>
      </c>
      <c r="CJ38" t="s">
        <v>416</v>
      </c>
      <c r="CK38" t="s">
        <v>416</v>
      </c>
      <c r="CL38">
        <f t="shared" si="42"/>
        <v>1499.97</v>
      </c>
      <c r="CM38">
        <f t="shared" si="43"/>
        <v>1261.1859005571175</v>
      </c>
      <c r="CN38">
        <f t="shared" si="44"/>
        <v>0.840807416519742</v>
      </c>
      <c r="CO38">
        <f t="shared" si="45"/>
        <v>0.16115831388310206</v>
      </c>
      <c r="CP38">
        <v>6</v>
      </c>
      <c r="CQ38">
        <v>0.5</v>
      </c>
      <c r="CR38" t="s">
        <v>418</v>
      </c>
      <c r="CS38">
        <v>2</v>
      </c>
      <c r="CT38">
        <v>1658329811.5999999</v>
      </c>
      <c r="CU38">
        <v>101.36409999999999</v>
      </c>
      <c r="CV38">
        <v>103.77</v>
      </c>
      <c r="CW38">
        <v>23</v>
      </c>
      <c r="CX38">
        <v>17.892299999999999</v>
      </c>
      <c r="CY38">
        <v>84.781099999999995</v>
      </c>
      <c r="CZ38">
        <v>19.7135</v>
      </c>
      <c r="DA38">
        <v>600.24599999999998</v>
      </c>
      <c r="DB38">
        <v>101.309</v>
      </c>
      <c r="DC38">
        <v>0.100022</v>
      </c>
      <c r="DD38">
        <v>27.152799999999999</v>
      </c>
      <c r="DE38">
        <v>28.947099999999999</v>
      </c>
      <c r="DF38">
        <v>999.9</v>
      </c>
      <c r="DG38">
        <v>0</v>
      </c>
      <c r="DH38">
        <v>0</v>
      </c>
      <c r="DI38">
        <v>10005</v>
      </c>
      <c r="DJ38">
        <v>0</v>
      </c>
      <c r="DK38">
        <v>1238.72</v>
      </c>
      <c r="DL38">
        <v>-2.74566</v>
      </c>
      <c r="DM38">
        <v>103.40300000000001</v>
      </c>
      <c r="DN38">
        <v>105.661</v>
      </c>
      <c r="DO38">
        <v>5.1076100000000002</v>
      </c>
      <c r="DP38">
        <v>103.77</v>
      </c>
      <c r="DQ38">
        <v>17.892299999999999</v>
      </c>
      <c r="DR38">
        <v>2.3300999999999998</v>
      </c>
      <c r="DS38">
        <v>1.8126599999999999</v>
      </c>
      <c r="DT38">
        <v>19.885999999999999</v>
      </c>
      <c r="DU38">
        <v>15.8964</v>
      </c>
      <c r="DV38">
        <v>1499.97</v>
      </c>
      <c r="DW38">
        <v>0.97299599999999997</v>
      </c>
      <c r="DX38">
        <v>2.7003699999999999E-2</v>
      </c>
      <c r="DY38">
        <v>0</v>
      </c>
      <c r="DZ38">
        <v>651.64400000000001</v>
      </c>
      <c r="EA38">
        <v>4.9993100000000004</v>
      </c>
      <c r="EB38">
        <v>14917.6</v>
      </c>
      <c r="EC38">
        <v>13258.9</v>
      </c>
      <c r="ED38">
        <v>38.625</v>
      </c>
      <c r="EE38">
        <v>39.5</v>
      </c>
      <c r="EF38">
        <v>38.936999999999998</v>
      </c>
      <c r="EG38">
        <v>39.061999999999998</v>
      </c>
      <c r="EH38">
        <v>39.75</v>
      </c>
      <c r="EI38">
        <v>1454.6</v>
      </c>
      <c r="EJ38">
        <v>40.369999999999997</v>
      </c>
      <c r="EK38">
        <v>0</v>
      </c>
      <c r="EL38">
        <v>95.5</v>
      </c>
      <c r="EM38">
        <v>0</v>
      </c>
      <c r="EN38">
        <v>651.51542307692296</v>
      </c>
      <c r="EO38">
        <v>1.734940183529551</v>
      </c>
      <c r="EP38">
        <v>-54.905982334824003</v>
      </c>
      <c r="EQ38">
        <v>14910.00769230769</v>
      </c>
      <c r="ER38">
        <v>15</v>
      </c>
      <c r="ES38">
        <v>1658329834.0999999</v>
      </c>
      <c r="ET38" t="s">
        <v>506</v>
      </c>
      <c r="EU38">
        <v>1658329834.0999999</v>
      </c>
      <c r="EV38">
        <v>1658329316.0999999</v>
      </c>
      <c r="EW38">
        <v>17</v>
      </c>
      <c r="EX38">
        <v>0.28599999999999998</v>
      </c>
      <c r="EY38">
        <v>2.1999999999999999E-2</v>
      </c>
      <c r="EZ38">
        <v>16.582999999999998</v>
      </c>
      <c r="FA38">
        <v>2.9409999999999998</v>
      </c>
      <c r="FB38">
        <v>104</v>
      </c>
      <c r="FC38">
        <v>18</v>
      </c>
      <c r="FD38">
        <v>1.07</v>
      </c>
      <c r="FE38">
        <v>0.02</v>
      </c>
      <c r="FF38">
        <v>-2.6011914634146338</v>
      </c>
      <c r="FG38">
        <v>-0.67160174216028301</v>
      </c>
      <c r="FH38">
        <v>7.1294954823074769E-2</v>
      </c>
      <c r="FI38">
        <v>1</v>
      </c>
      <c r="FJ38">
        <v>101.6165483870968</v>
      </c>
      <c r="FK38">
        <v>-4.8510000000000897</v>
      </c>
      <c r="FL38">
        <v>0.36341213063262939</v>
      </c>
      <c r="FM38">
        <v>1</v>
      </c>
      <c r="FN38">
        <v>5.0955731707317069</v>
      </c>
      <c r="FO38">
        <v>3.3724808362354197E-2</v>
      </c>
      <c r="FP38">
        <v>4.2978130791757581E-3</v>
      </c>
      <c r="FQ38">
        <v>1</v>
      </c>
      <c r="FR38">
        <v>22.994558064516131</v>
      </c>
      <c r="FS38">
        <v>1.233870967735737E-2</v>
      </c>
      <c r="FT38">
        <v>1.948659455435227E-3</v>
      </c>
      <c r="FU38">
        <v>1</v>
      </c>
      <c r="FV38">
        <v>4</v>
      </c>
      <c r="FW38">
        <v>4</v>
      </c>
      <c r="FX38" t="s">
        <v>420</v>
      </c>
      <c r="FY38">
        <v>3.17788</v>
      </c>
      <c r="FZ38">
        <v>2.7970199999999998</v>
      </c>
      <c r="GA38">
        <v>2.5308799999999999E-2</v>
      </c>
      <c r="GB38">
        <v>3.1001299999999999E-2</v>
      </c>
      <c r="GC38">
        <v>0.105596</v>
      </c>
      <c r="GD38">
        <v>9.8772700000000005E-2</v>
      </c>
      <c r="GE38">
        <v>30340.3</v>
      </c>
      <c r="GF38">
        <v>24041.200000000001</v>
      </c>
      <c r="GG38">
        <v>29224</v>
      </c>
      <c r="GH38">
        <v>24262</v>
      </c>
      <c r="GI38">
        <v>32964.400000000001</v>
      </c>
      <c r="GJ38">
        <v>31926.6</v>
      </c>
      <c r="GK38">
        <v>40515</v>
      </c>
      <c r="GL38">
        <v>39583.5</v>
      </c>
      <c r="GM38">
        <v>2.1715300000000002</v>
      </c>
      <c r="GN38">
        <v>1.8767</v>
      </c>
      <c r="GO38">
        <v>0.208091</v>
      </c>
      <c r="GP38">
        <v>0</v>
      </c>
      <c r="GQ38">
        <v>25.545400000000001</v>
      </c>
      <c r="GR38">
        <v>999.9</v>
      </c>
      <c r="GS38">
        <v>46.7</v>
      </c>
      <c r="GT38">
        <v>31.6</v>
      </c>
      <c r="GU38">
        <v>21.5181</v>
      </c>
      <c r="GV38">
        <v>62.505499999999998</v>
      </c>
      <c r="GW38">
        <v>38.974400000000003</v>
      </c>
      <c r="GX38">
        <v>1</v>
      </c>
      <c r="GY38">
        <v>2.48425E-2</v>
      </c>
      <c r="GZ38">
        <v>-0.28212999999999999</v>
      </c>
      <c r="HA38">
        <v>20.261500000000002</v>
      </c>
      <c r="HB38">
        <v>5.2273199999999997</v>
      </c>
      <c r="HC38">
        <v>11.908099999999999</v>
      </c>
      <c r="HD38">
        <v>4.9637000000000002</v>
      </c>
      <c r="HE38">
        <v>3.2919999999999998</v>
      </c>
      <c r="HF38">
        <v>9999</v>
      </c>
      <c r="HG38">
        <v>9999</v>
      </c>
      <c r="HH38">
        <v>9999</v>
      </c>
      <c r="HI38">
        <v>999.9</v>
      </c>
      <c r="HJ38">
        <v>1.87714</v>
      </c>
      <c r="HK38">
        <v>1.8754</v>
      </c>
      <c r="HL38">
        <v>1.87408</v>
      </c>
      <c r="HM38">
        <v>1.8732800000000001</v>
      </c>
      <c r="HN38">
        <v>1.8748199999999999</v>
      </c>
      <c r="HO38">
        <v>1.8696900000000001</v>
      </c>
      <c r="HP38">
        <v>1.8739300000000001</v>
      </c>
      <c r="HQ38">
        <v>1.8789800000000001</v>
      </c>
      <c r="HR38">
        <v>0</v>
      </c>
      <c r="HS38">
        <v>0</v>
      </c>
      <c r="HT38">
        <v>0</v>
      </c>
      <c r="HU38">
        <v>0</v>
      </c>
      <c r="HV38" t="s">
        <v>421</v>
      </c>
      <c r="HW38" t="s">
        <v>422</v>
      </c>
      <c r="HX38" t="s">
        <v>423</v>
      </c>
      <c r="HY38" t="s">
        <v>424</v>
      </c>
      <c r="HZ38" t="s">
        <v>424</v>
      </c>
      <c r="IA38" t="s">
        <v>423</v>
      </c>
      <c r="IB38">
        <v>0</v>
      </c>
      <c r="IC38">
        <v>100</v>
      </c>
      <c r="ID38">
        <v>100</v>
      </c>
      <c r="IE38">
        <v>16.582999999999998</v>
      </c>
      <c r="IF38">
        <v>3.2865000000000002</v>
      </c>
      <c r="IG38">
        <v>14.44319397554157</v>
      </c>
      <c r="IH38">
        <v>2.1949563240502699E-2</v>
      </c>
      <c r="II38">
        <v>-8.5320762313147472E-6</v>
      </c>
      <c r="IJ38">
        <v>1.511334492907517E-9</v>
      </c>
      <c r="IK38">
        <v>1.4716033729580771</v>
      </c>
      <c r="IL38">
        <v>0.144363966560806</v>
      </c>
      <c r="IM38">
        <v>-4.7264291885636238E-3</v>
      </c>
      <c r="IN38">
        <v>1.0517340238053529E-4</v>
      </c>
      <c r="IO38">
        <v>-11</v>
      </c>
      <c r="IP38">
        <v>2000</v>
      </c>
      <c r="IQ38">
        <v>0</v>
      </c>
      <c r="IR38">
        <v>19</v>
      </c>
      <c r="IS38">
        <v>1.3</v>
      </c>
      <c r="IT38">
        <v>8.3000000000000007</v>
      </c>
      <c r="IU38">
        <v>0.37231399999999998</v>
      </c>
      <c r="IV38">
        <v>2.47559</v>
      </c>
      <c r="IW38">
        <v>1.42578</v>
      </c>
      <c r="IX38">
        <v>2.2827099999999998</v>
      </c>
      <c r="IY38">
        <v>1.5478499999999999</v>
      </c>
      <c r="IZ38">
        <v>2.34741</v>
      </c>
      <c r="JA38">
        <v>35.313299999999998</v>
      </c>
      <c r="JB38">
        <v>15.340400000000001</v>
      </c>
      <c r="JC38">
        <v>18</v>
      </c>
      <c r="JD38">
        <v>634.34500000000003</v>
      </c>
      <c r="JE38">
        <v>428.19499999999999</v>
      </c>
      <c r="JF38">
        <v>26.075299999999999</v>
      </c>
      <c r="JG38">
        <v>27.547899999999998</v>
      </c>
      <c r="JH38">
        <v>30.000299999999999</v>
      </c>
      <c r="JI38">
        <v>27.5258</v>
      </c>
      <c r="JJ38">
        <v>27.467300000000002</v>
      </c>
      <c r="JK38">
        <v>7.4881099999999998</v>
      </c>
      <c r="JL38">
        <v>16.404399999999999</v>
      </c>
      <c r="JM38">
        <v>30.055299999999999</v>
      </c>
      <c r="JN38">
        <v>26.113099999999999</v>
      </c>
      <c r="JO38">
        <v>103.488</v>
      </c>
      <c r="JP38">
        <v>17.9129</v>
      </c>
      <c r="JQ38">
        <v>95.498099999999994</v>
      </c>
      <c r="JR38">
        <v>100.708</v>
      </c>
    </row>
    <row r="39" spans="1:278" x14ac:dyDescent="0.2">
      <c r="A39">
        <v>23</v>
      </c>
      <c r="B39">
        <v>1658329920.0999999</v>
      </c>
      <c r="C39">
        <v>3160.5</v>
      </c>
      <c r="D39" t="s">
        <v>507</v>
      </c>
      <c r="E39" t="s">
        <v>508</v>
      </c>
      <c r="F39" t="s">
        <v>408</v>
      </c>
      <c r="G39" t="s">
        <v>410</v>
      </c>
      <c r="H39" t="s">
        <v>481</v>
      </c>
      <c r="I39" t="s">
        <v>411</v>
      </c>
      <c r="J39" t="s">
        <v>412</v>
      </c>
      <c r="L39" t="s">
        <v>413</v>
      </c>
      <c r="M39" t="s">
        <v>414</v>
      </c>
      <c r="N39" t="s">
        <v>482</v>
      </c>
      <c r="O39">
        <v>1658329920.0999999</v>
      </c>
      <c r="P39">
        <f t="shared" si="0"/>
        <v>4.9480241233204195E-3</v>
      </c>
      <c r="Q39">
        <f t="shared" si="1"/>
        <v>4.9480241233204199</v>
      </c>
      <c r="R39">
        <f t="shared" si="2"/>
        <v>-0.60137472250038793</v>
      </c>
      <c r="S39">
        <f t="shared" si="3"/>
        <v>51.171799999999998</v>
      </c>
      <c r="T39">
        <f t="shared" si="4"/>
        <v>52.653655251463043</v>
      </c>
      <c r="U39">
        <f t="shared" si="5"/>
        <v>5.3396432626008119</v>
      </c>
      <c r="V39">
        <f t="shared" si="6"/>
        <v>5.1893673060345398</v>
      </c>
      <c r="W39">
        <f t="shared" si="7"/>
        <v>0.39555276380185911</v>
      </c>
      <c r="X39">
        <f t="shared" si="8"/>
        <v>2.954311383022711</v>
      </c>
      <c r="Y39">
        <f t="shared" si="9"/>
        <v>0.36831047153331048</v>
      </c>
      <c r="Z39">
        <f t="shared" si="10"/>
        <v>0.23248511861112625</v>
      </c>
      <c r="AA39">
        <f t="shared" si="11"/>
        <v>241.73321507550293</v>
      </c>
      <c r="AB39">
        <f t="shared" si="12"/>
        <v>27.210842611141047</v>
      </c>
      <c r="AC39">
        <f t="shared" si="13"/>
        <v>27.210842611141047</v>
      </c>
      <c r="AD39">
        <f t="shared" si="14"/>
        <v>3.6237218133689355</v>
      </c>
      <c r="AE39">
        <f t="shared" si="15"/>
        <v>64.016730365668252</v>
      </c>
      <c r="AF39">
        <f t="shared" si="16"/>
        <v>2.30113014227936</v>
      </c>
      <c r="AG39">
        <f t="shared" si="17"/>
        <v>3.5945761820935496</v>
      </c>
      <c r="AH39">
        <f t="shared" si="18"/>
        <v>1.3225916710895755</v>
      </c>
      <c r="AI39">
        <f t="shared" si="19"/>
        <v>-218.20786383843051</v>
      </c>
      <c r="AJ39">
        <f t="shared" si="20"/>
        <v>-21.922728931986295</v>
      </c>
      <c r="AK39">
        <f t="shared" si="21"/>
        <v>-1.6037253188615463</v>
      </c>
      <c r="AL39">
        <f t="shared" si="22"/>
        <v>-1.1030137754168834E-3</v>
      </c>
      <c r="AM39">
        <v>0</v>
      </c>
      <c r="AN39">
        <v>0</v>
      </c>
      <c r="AO39">
        <f t="shared" si="23"/>
        <v>1</v>
      </c>
      <c r="AP39">
        <f t="shared" si="24"/>
        <v>0</v>
      </c>
      <c r="AQ39">
        <f t="shared" si="25"/>
        <v>53611.765101125355</v>
      </c>
      <c r="AR39" t="s">
        <v>416</v>
      </c>
      <c r="AS39">
        <v>0</v>
      </c>
      <c r="AT39">
        <v>0</v>
      </c>
      <c r="AU39">
        <v>0</v>
      </c>
      <c r="AV39" t="e">
        <f t="shared" si="26"/>
        <v>#DIV/0!</v>
      </c>
      <c r="AW39">
        <v>-1</v>
      </c>
      <c r="AX39" t="s">
        <v>509</v>
      </c>
      <c r="AY39">
        <v>10472.1</v>
      </c>
      <c r="AZ39">
        <v>658.66334615384608</v>
      </c>
      <c r="BA39">
        <v>726.53</v>
      </c>
      <c r="BB39">
        <f t="shared" si="27"/>
        <v>9.3412046090531553E-2</v>
      </c>
      <c r="BC39">
        <v>0.5</v>
      </c>
      <c r="BD39">
        <f t="shared" si="28"/>
        <v>1261.1862005572555</v>
      </c>
      <c r="BE39">
        <f t="shared" si="29"/>
        <v>-0.60137472250038793</v>
      </c>
      <c r="BF39">
        <f t="shared" si="30"/>
        <v>58.904991747598359</v>
      </c>
      <c r="BG39">
        <f t="shared" si="31"/>
        <v>3.1607170877978157E-4</v>
      </c>
      <c r="BH39">
        <f t="shared" si="32"/>
        <v>-1</v>
      </c>
      <c r="BI39" t="e">
        <f t="shared" si="33"/>
        <v>#DIV/0!</v>
      </c>
      <c r="BJ39" t="s">
        <v>416</v>
      </c>
      <c r="BK39">
        <v>0</v>
      </c>
      <c r="BL39" t="e">
        <f t="shared" si="34"/>
        <v>#DIV/0!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>
        <f t="shared" si="38"/>
        <v>9.3412046090531567E-2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s">
        <v>416</v>
      </c>
      <c r="BU39" t="s">
        <v>416</v>
      </c>
      <c r="BV39" t="s">
        <v>416</v>
      </c>
      <c r="BW39" t="s">
        <v>416</v>
      </c>
      <c r="BX39" t="s">
        <v>416</v>
      </c>
      <c r="BY39" t="s">
        <v>416</v>
      </c>
      <c r="BZ39" t="s">
        <v>416</v>
      </c>
      <c r="CA39" t="s">
        <v>416</v>
      </c>
      <c r="CB39" t="s">
        <v>416</v>
      </c>
      <c r="CC39" t="s">
        <v>416</v>
      </c>
      <c r="CD39" t="s">
        <v>416</v>
      </c>
      <c r="CE39" t="s">
        <v>416</v>
      </c>
      <c r="CF39" t="s">
        <v>416</v>
      </c>
      <c r="CG39" t="s">
        <v>416</v>
      </c>
      <c r="CH39" t="s">
        <v>416</v>
      </c>
      <c r="CI39" t="s">
        <v>416</v>
      </c>
      <c r="CJ39" t="s">
        <v>416</v>
      </c>
      <c r="CK39" t="s">
        <v>416</v>
      </c>
      <c r="CL39">
        <f t="shared" si="42"/>
        <v>1499.97</v>
      </c>
      <c r="CM39">
        <f t="shared" si="43"/>
        <v>1261.1862005572555</v>
      </c>
      <c r="CN39">
        <f t="shared" si="44"/>
        <v>0.84080761652383407</v>
      </c>
      <c r="CO39">
        <f t="shared" si="45"/>
        <v>0.16115869989099976</v>
      </c>
      <c r="CP39">
        <v>6</v>
      </c>
      <c r="CQ39">
        <v>0.5</v>
      </c>
      <c r="CR39" t="s">
        <v>418</v>
      </c>
      <c r="CS39">
        <v>2</v>
      </c>
      <c r="CT39">
        <v>1658329920.0999999</v>
      </c>
      <c r="CU39">
        <v>51.171799999999998</v>
      </c>
      <c r="CV39">
        <v>50.823700000000002</v>
      </c>
      <c r="CW39">
        <v>22.691199999999998</v>
      </c>
      <c r="CX39">
        <v>17.8565</v>
      </c>
      <c r="CY39">
        <v>34.812800000000003</v>
      </c>
      <c r="CZ39">
        <v>19.778199999999998</v>
      </c>
      <c r="DA39">
        <v>600.13</v>
      </c>
      <c r="DB39">
        <v>101.31100000000001</v>
      </c>
      <c r="DC39">
        <v>9.9685300000000004E-2</v>
      </c>
      <c r="DD39">
        <v>27.0732</v>
      </c>
      <c r="DE39">
        <v>28.973700000000001</v>
      </c>
      <c r="DF39">
        <v>999.9</v>
      </c>
      <c r="DG39">
        <v>0</v>
      </c>
      <c r="DH39">
        <v>0</v>
      </c>
      <c r="DI39">
        <v>10010.6</v>
      </c>
      <c r="DJ39">
        <v>0</v>
      </c>
      <c r="DK39">
        <v>1609.97</v>
      </c>
      <c r="DL39">
        <v>-0.528061</v>
      </c>
      <c r="DM39">
        <v>51.483400000000003</v>
      </c>
      <c r="DN39">
        <v>51.747799999999998</v>
      </c>
      <c r="DO39">
        <v>5.21333</v>
      </c>
      <c r="DP39">
        <v>50.823700000000002</v>
      </c>
      <c r="DQ39">
        <v>17.8565</v>
      </c>
      <c r="DR39">
        <v>2.3372299999999999</v>
      </c>
      <c r="DS39">
        <v>1.8090599999999999</v>
      </c>
      <c r="DT39">
        <v>19.935300000000002</v>
      </c>
      <c r="DU39">
        <v>15.8653</v>
      </c>
      <c r="DV39">
        <v>1499.97</v>
      </c>
      <c r="DW39">
        <v>0.97299100000000005</v>
      </c>
      <c r="DX39">
        <v>2.7008799999999999E-2</v>
      </c>
      <c r="DY39">
        <v>0</v>
      </c>
      <c r="DZ39">
        <v>659.04899999999998</v>
      </c>
      <c r="EA39">
        <v>4.9993100000000004</v>
      </c>
      <c r="EB39">
        <v>15040.9</v>
      </c>
      <c r="EC39">
        <v>13259</v>
      </c>
      <c r="ED39">
        <v>37.811999999999998</v>
      </c>
      <c r="EE39">
        <v>38.936999999999998</v>
      </c>
      <c r="EF39">
        <v>38.186999999999998</v>
      </c>
      <c r="EG39">
        <v>38.375</v>
      </c>
      <c r="EH39">
        <v>39.125</v>
      </c>
      <c r="EI39">
        <v>1454.59</v>
      </c>
      <c r="EJ39">
        <v>40.380000000000003</v>
      </c>
      <c r="EK39">
        <v>0</v>
      </c>
      <c r="EL39">
        <v>107.9000000953674</v>
      </c>
      <c r="EM39">
        <v>0</v>
      </c>
      <c r="EN39">
        <v>658.66334615384608</v>
      </c>
      <c r="EO39">
        <v>4.0290256377743923</v>
      </c>
      <c r="EP39">
        <v>-370.23247763572579</v>
      </c>
      <c r="EQ39">
        <v>15016.380769230769</v>
      </c>
      <c r="ER39">
        <v>15</v>
      </c>
      <c r="ES39">
        <v>1658329959.0999999</v>
      </c>
      <c r="ET39" t="s">
        <v>510</v>
      </c>
      <c r="EU39">
        <v>1658329937.0999999</v>
      </c>
      <c r="EV39">
        <v>1658329959.0999999</v>
      </c>
      <c r="EW39">
        <v>18</v>
      </c>
      <c r="EX39">
        <v>0.88400000000000001</v>
      </c>
      <c r="EY39">
        <v>-5.0000000000000001E-3</v>
      </c>
      <c r="EZ39">
        <v>16.359000000000002</v>
      </c>
      <c r="FA39">
        <v>2.9129999999999998</v>
      </c>
      <c r="FB39">
        <v>51</v>
      </c>
      <c r="FC39">
        <v>18</v>
      </c>
      <c r="FD39">
        <v>0.26</v>
      </c>
      <c r="FE39">
        <v>0.02</v>
      </c>
      <c r="FF39">
        <v>-0.42294664999999998</v>
      </c>
      <c r="FG39">
        <v>-0.66614985365853618</v>
      </c>
      <c r="FH39">
        <v>7.3708394480055658E-2</v>
      </c>
      <c r="FI39">
        <v>1</v>
      </c>
      <c r="FJ39">
        <v>50.514739999999989</v>
      </c>
      <c r="FK39">
        <v>-1.38059532814237</v>
      </c>
      <c r="FL39">
        <v>0.1009550315734688</v>
      </c>
      <c r="FM39">
        <v>1</v>
      </c>
      <c r="FN39">
        <v>5.1725607499999997</v>
      </c>
      <c r="FO39">
        <v>0.2076467166979272</v>
      </c>
      <c r="FP39">
        <v>2.3038559350304449E-2</v>
      </c>
      <c r="FQ39">
        <v>1</v>
      </c>
      <c r="FR39">
        <v>23.20290666666666</v>
      </c>
      <c r="FS39">
        <v>-0.99677686318128955</v>
      </c>
      <c r="FT39">
        <v>7.1962550137013748E-2</v>
      </c>
      <c r="FU39">
        <v>1</v>
      </c>
      <c r="FV39">
        <v>4</v>
      </c>
      <c r="FW39">
        <v>4</v>
      </c>
      <c r="FX39" t="s">
        <v>420</v>
      </c>
      <c r="FY39">
        <v>3.17753</v>
      </c>
      <c r="FZ39">
        <v>2.7967300000000002</v>
      </c>
      <c r="GA39">
        <v>1.04396E-2</v>
      </c>
      <c r="GB39">
        <v>1.53297E-2</v>
      </c>
      <c r="GC39">
        <v>0.10582900000000001</v>
      </c>
      <c r="GD39">
        <v>9.8619499999999999E-2</v>
      </c>
      <c r="GE39">
        <v>30796.1</v>
      </c>
      <c r="GF39">
        <v>24424</v>
      </c>
      <c r="GG39">
        <v>29217.599999999999</v>
      </c>
      <c r="GH39">
        <v>24256.400000000001</v>
      </c>
      <c r="GI39">
        <v>32948.300000000003</v>
      </c>
      <c r="GJ39">
        <v>31923.8</v>
      </c>
      <c r="GK39">
        <v>40506.6</v>
      </c>
      <c r="GL39">
        <v>39573.800000000003</v>
      </c>
      <c r="GM39">
        <v>2.1706699999999999</v>
      </c>
      <c r="GN39">
        <v>1.8744700000000001</v>
      </c>
      <c r="GO39">
        <v>0.18546699999999999</v>
      </c>
      <c r="GP39">
        <v>0</v>
      </c>
      <c r="GQ39">
        <v>25.942799999999998</v>
      </c>
      <c r="GR39">
        <v>999.9</v>
      </c>
      <c r="GS39">
        <v>46.8</v>
      </c>
      <c r="GT39">
        <v>31.6</v>
      </c>
      <c r="GU39">
        <v>21.564</v>
      </c>
      <c r="GV39">
        <v>62.4955</v>
      </c>
      <c r="GW39">
        <v>39.150599999999997</v>
      </c>
      <c r="GX39">
        <v>1</v>
      </c>
      <c r="GY39">
        <v>3.4540099999999997E-2</v>
      </c>
      <c r="GZ39">
        <v>0.20995900000000001</v>
      </c>
      <c r="HA39">
        <v>20.244299999999999</v>
      </c>
      <c r="HB39">
        <v>5.2198399999999996</v>
      </c>
      <c r="HC39">
        <v>11.908099999999999</v>
      </c>
      <c r="HD39">
        <v>4.96305</v>
      </c>
      <c r="HE39">
        <v>3.2907299999999999</v>
      </c>
      <c r="HF39">
        <v>9999</v>
      </c>
      <c r="HG39">
        <v>9999</v>
      </c>
      <c r="HH39">
        <v>9999</v>
      </c>
      <c r="HI39">
        <v>999.9</v>
      </c>
      <c r="HJ39">
        <v>1.8771100000000001</v>
      </c>
      <c r="HK39">
        <v>1.87544</v>
      </c>
      <c r="HL39">
        <v>1.87408</v>
      </c>
      <c r="HM39">
        <v>1.8733</v>
      </c>
      <c r="HN39">
        <v>1.8748100000000001</v>
      </c>
      <c r="HO39">
        <v>1.8696900000000001</v>
      </c>
      <c r="HP39">
        <v>1.8739300000000001</v>
      </c>
      <c r="HQ39">
        <v>1.8789800000000001</v>
      </c>
      <c r="HR39">
        <v>0</v>
      </c>
      <c r="HS39">
        <v>0</v>
      </c>
      <c r="HT39">
        <v>0</v>
      </c>
      <c r="HU39">
        <v>0</v>
      </c>
      <c r="HV39" t="s">
        <v>421</v>
      </c>
      <c r="HW39" t="s">
        <v>422</v>
      </c>
      <c r="HX39" t="s">
        <v>423</v>
      </c>
      <c r="HY39" t="s">
        <v>424</v>
      </c>
      <c r="HZ39" t="s">
        <v>424</v>
      </c>
      <c r="IA39" t="s">
        <v>423</v>
      </c>
      <c r="IB39">
        <v>0</v>
      </c>
      <c r="IC39">
        <v>100</v>
      </c>
      <c r="ID39">
        <v>100</v>
      </c>
      <c r="IE39">
        <v>16.359000000000002</v>
      </c>
      <c r="IF39">
        <v>2.9129999999999998</v>
      </c>
      <c r="IG39">
        <v>14.728991097726791</v>
      </c>
      <c r="IH39">
        <v>2.1949563240502699E-2</v>
      </c>
      <c r="II39">
        <v>-8.5320762313147472E-6</v>
      </c>
      <c r="IJ39">
        <v>1.511334492907517E-9</v>
      </c>
      <c r="IK39">
        <v>1.4716033729580771</v>
      </c>
      <c r="IL39">
        <v>0.144363966560806</v>
      </c>
      <c r="IM39">
        <v>-4.7264291885636238E-3</v>
      </c>
      <c r="IN39">
        <v>1.0517340238053529E-4</v>
      </c>
      <c r="IO39">
        <v>-11</v>
      </c>
      <c r="IP39">
        <v>2000</v>
      </c>
      <c r="IQ39">
        <v>0</v>
      </c>
      <c r="IR39">
        <v>19</v>
      </c>
      <c r="IS39">
        <v>1.4</v>
      </c>
      <c r="IT39">
        <v>10.1</v>
      </c>
      <c r="IU39">
        <v>0.25024400000000002</v>
      </c>
      <c r="IV39">
        <v>2.4939</v>
      </c>
      <c r="IW39">
        <v>1.42578</v>
      </c>
      <c r="IX39">
        <v>2.2839399999999999</v>
      </c>
      <c r="IY39">
        <v>1.5478499999999999</v>
      </c>
      <c r="IZ39">
        <v>2.3828100000000001</v>
      </c>
      <c r="JA39">
        <v>35.405900000000003</v>
      </c>
      <c r="JB39">
        <v>15.287800000000001</v>
      </c>
      <c r="JC39">
        <v>18</v>
      </c>
      <c r="JD39">
        <v>634.33299999999997</v>
      </c>
      <c r="JE39">
        <v>427.38499999999999</v>
      </c>
      <c r="JF39">
        <v>24.166399999999999</v>
      </c>
      <c r="JG39">
        <v>27.625900000000001</v>
      </c>
      <c r="JH39">
        <v>30.0001</v>
      </c>
      <c r="JI39">
        <v>27.584</v>
      </c>
      <c r="JJ39">
        <v>27.529599999999999</v>
      </c>
      <c r="JK39">
        <v>5.0428199999999999</v>
      </c>
      <c r="JL39">
        <v>17.235399999999998</v>
      </c>
      <c r="JM39">
        <v>29.452000000000002</v>
      </c>
      <c r="JN39">
        <v>25.135200000000001</v>
      </c>
      <c r="JO39">
        <v>50.769300000000001</v>
      </c>
      <c r="JP39">
        <v>17.6294</v>
      </c>
      <c r="JQ39">
        <v>95.477800000000002</v>
      </c>
      <c r="JR39">
        <v>100.684</v>
      </c>
    </row>
    <row r="40" spans="1:278" x14ac:dyDescent="0.2">
      <c r="A40">
        <v>24</v>
      </c>
      <c r="B40">
        <v>1658330080.0999999</v>
      </c>
      <c r="C40">
        <v>3320.5</v>
      </c>
      <c r="D40" t="s">
        <v>511</v>
      </c>
      <c r="E40" t="s">
        <v>512</v>
      </c>
      <c r="F40" t="s">
        <v>408</v>
      </c>
      <c r="G40" t="s">
        <v>410</v>
      </c>
      <c r="H40" t="s">
        <v>481</v>
      </c>
      <c r="I40" t="s">
        <v>411</v>
      </c>
      <c r="J40" t="s">
        <v>412</v>
      </c>
      <c r="L40" t="s">
        <v>413</v>
      </c>
      <c r="M40" t="s">
        <v>414</v>
      </c>
      <c r="N40" t="s">
        <v>482</v>
      </c>
      <c r="O40">
        <v>1658330080.0999999</v>
      </c>
      <c r="P40">
        <f t="shared" si="0"/>
        <v>5.3726112641982625E-3</v>
      </c>
      <c r="Q40">
        <f t="shared" si="1"/>
        <v>5.3726112641982624</v>
      </c>
      <c r="R40">
        <f t="shared" si="2"/>
        <v>-3.0590890078014343</v>
      </c>
      <c r="S40">
        <f t="shared" si="3"/>
        <v>7.7718299999999996</v>
      </c>
      <c r="T40">
        <f t="shared" si="4"/>
        <v>19.017241162344426</v>
      </c>
      <c r="U40">
        <f t="shared" si="5"/>
        <v>1.9286894516940389</v>
      </c>
      <c r="V40">
        <f t="shared" si="6"/>
        <v>0.78820300028794499</v>
      </c>
      <c r="W40">
        <f t="shared" si="7"/>
        <v>0.45603083347542328</v>
      </c>
      <c r="X40">
        <f t="shared" si="8"/>
        <v>2.9555417383440994</v>
      </c>
      <c r="Y40">
        <f t="shared" si="9"/>
        <v>0.42023892959405446</v>
      </c>
      <c r="Z40">
        <f t="shared" si="10"/>
        <v>0.2656306054030107</v>
      </c>
      <c r="AA40">
        <f t="shared" si="11"/>
        <v>241.74265007465374</v>
      </c>
      <c r="AB40">
        <f t="shared" si="12"/>
        <v>27.056235278786964</v>
      </c>
      <c r="AC40">
        <f t="shared" si="13"/>
        <v>27.056235278786964</v>
      </c>
      <c r="AD40">
        <f t="shared" si="14"/>
        <v>3.5909981293552131</v>
      </c>
      <c r="AE40">
        <f t="shared" si="15"/>
        <v>65.054998286262176</v>
      </c>
      <c r="AF40">
        <f t="shared" si="16"/>
        <v>2.3322678334989</v>
      </c>
      <c r="AG40">
        <f t="shared" si="17"/>
        <v>3.5850709321921705</v>
      </c>
      <c r="AH40">
        <f t="shared" si="18"/>
        <v>1.2587302958563131</v>
      </c>
      <c r="AI40">
        <f t="shared" si="19"/>
        <v>-236.93215675114337</v>
      </c>
      <c r="AJ40">
        <f t="shared" si="20"/>
        <v>-4.4830518626523466</v>
      </c>
      <c r="AK40">
        <f t="shared" si="21"/>
        <v>-0.32748752270769615</v>
      </c>
      <c r="AL40">
        <f t="shared" si="22"/>
        <v>-4.6061849659828624E-5</v>
      </c>
      <c r="AM40">
        <v>0</v>
      </c>
      <c r="AN40">
        <v>0</v>
      </c>
      <c r="AO40">
        <f t="shared" si="23"/>
        <v>1</v>
      </c>
      <c r="AP40">
        <f t="shared" si="24"/>
        <v>0</v>
      </c>
      <c r="AQ40">
        <f t="shared" si="25"/>
        <v>53655.884934369293</v>
      </c>
      <c r="AR40" t="s">
        <v>416</v>
      </c>
      <c r="AS40">
        <v>0</v>
      </c>
      <c r="AT40">
        <v>0</v>
      </c>
      <c r="AU40">
        <v>0</v>
      </c>
      <c r="AV40" t="e">
        <f t="shared" si="26"/>
        <v>#DIV/0!</v>
      </c>
      <c r="AW40">
        <v>-1</v>
      </c>
      <c r="AX40" t="s">
        <v>513</v>
      </c>
      <c r="AY40">
        <v>10473.5</v>
      </c>
      <c r="AZ40">
        <v>667.95144000000005</v>
      </c>
      <c r="BA40">
        <v>720.84</v>
      </c>
      <c r="BB40">
        <f t="shared" si="27"/>
        <v>7.3370734143499261E-2</v>
      </c>
      <c r="BC40">
        <v>0.5</v>
      </c>
      <c r="BD40">
        <f t="shared" si="28"/>
        <v>1261.2441005568155</v>
      </c>
      <c r="BE40">
        <f t="shared" si="29"/>
        <v>-3.0590890078014343</v>
      </c>
      <c r="BF40">
        <f t="shared" si="30"/>
        <v>46.26920279600548</v>
      </c>
      <c r="BG40">
        <f t="shared" si="31"/>
        <v>-1.6325856405531533E-3</v>
      </c>
      <c r="BH40">
        <f t="shared" si="32"/>
        <v>-1</v>
      </c>
      <c r="BI40" t="e">
        <f t="shared" si="33"/>
        <v>#DIV/0!</v>
      </c>
      <c r="BJ40" t="s">
        <v>416</v>
      </c>
      <c r="BK40">
        <v>0</v>
      </c>
      <c r="BL40" t="e">
        <f t="shared" si="34"/>
        <v>#DIV/0!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>
        <f t="shared" si="38"/>
        <v>7.3370734143499219E-2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s">
        <v>416</v>
      </c>
      <c r="BU40" t="s">
        <v>416</v>
      </c>
      <c r="BV40" t="s">
        <v>416</v>
      </c>
      <c r="BW40" t="s">
        <v>416</v>
      </c>
      <c r="BX40" t="s">
        <v>416</v>
      </c>
      <c r="BY40" t="s">
        <v>416</v>
      </c>
      <c r="BZ40" t="s">
        <v>416</v>
      </c>
      <c r="CA40" t="s">
        <v>416</v>
      </c>
      <c r="CB40" t="s">
        <v>416</v>
      </c>
      <c r="CC40" t="s">
        <v>416</v>
      </c>
      <c r="CD40" t="s">
        <v>416</v>
      </c>
      <c r="CE40" t="s">
        <v>416</v>
      </c>
      <c r="CF40" t="s">
        <v>416</v>
      </c>
      <c r="CG40" t="s">
        <v>416</v>
      </c>
      <c r="CH40" t="s">
        <v>416</v>
      </c>
      <c r="CI40" t="s">
        <v>416</v>
      </c>
      <c r="CJ40" t="s">
        <v>416</v>
      </c>
      <c r="CK40" t="s">
        <v>416</v>
      </c>
      <c r="CL40">
        <f t="shared" si="42"/>
        <v>1500.04</v>
      </c>
      <c r="CM40">
        <f t="shared" si="43"/>
        <v>1261.2441005568155</v>
      </c>
      <c r="CN40">
        <f t="shared" si="44"/>
        <v>0.84080697885177424</v>
      </c>
      <c r="CO40">
        <f t="shared" si="45"/>
        <v>0.16115746918392426</v>
      </c>
      <c r="CP40">
        <v>6</v>
      </c>
      <c r="CQ40">
        <v>0.5</v>
      </c>
      <c r="CR40" t="s">
        <v>418</v>
      </c>
      <c r="CS40">
        <v>2</v>
      </c>
      <c r="CT40">
        <v>1658330080.0999999</v>
      </c>
      <c r="CU40">
        <v>7.7718299999999996</v>
      </c>
      <c r="CV40">
        <v>4.7552199999999996</v>
      </c>
      <c r="CW40">
        <v>22.996600000000001</v>
      </c>
      <c r="CX40">
        <v>17.748799999999999</v>
      </c>
      <c r="CY40">
        <v>-9.0639299999999992</v>
      </c>
      <c r="CZ40">
        <v>19.715</v>
      </c>
      <c r="DA40">
        <v>600.14400000000001</v>
      </c>
      <c r="DB40">
        <v>101.318</v>
      </c>
      <c r="DC40">
        <v>9.9941500000000003E-2</v>
      </c>
      <c r="DD40">
        <v>27.028099999999998</v>
      </c>
      <c r="DE40">
        <v>29.053000000000001</v>
      </c>
      <c r="DF40">
        <v>999.9</v>
      </c>
      <c r="DG40">
        <v>0</v>
      </c>
      <c r="DH40">
        <v>0</v>
      </c>
      <c r="DI40">
        <v>10016.9</v>
      </c>
      <c r="DJ40">
        <v>0</v>
      </c>
      <c r="DK40">
        <v>1628.42</v>
      </c>
      <c r="DL40">
        <v>3.01661</v>
      </c>
      <c r="DM40">
        <v>7.9547600000000003</v>
      </c>
      <c r="DN40">
        <v>4.8411400000000002</v>
      </c>
      <c r="DO40">
        <v>5.2478400000000001</v>
      </c>
      <c r="DP40">
        <v>4.7552199999999996</v>
      </c>
      <c r="DQ40">
        <v>17.748799999999999</v>
      </c>
      <c r="DR40">
        <v>2.3299699999999999</v>
      </c>
      <c r="DS40">
        <v>1.79827</v>
      </c>
      <c r="DT40">
        <v>19.885100000000001</v>
      </c>
      <c r="DU40">
        <v>15.771800000000001</v>
      </c>
      <c r="DV40">
        <v>1500.04</v>
      </c>
      <c r="DW40">
        <v>0.97301199999999999</v>
      </c>
      <c r="DX40">
        <v>2.6988399999999999E-2</v>
      </c>
      <c r="DY40">
        <v>0</v>
      </c>
      <c r="DZ40">
        <v>668.13599999999997</v>
      </c>
      <c r="EA40">
        <v>4.9993100000000004</v>
      </c>
      <c r="EB40">
        <v>15043.4</v>
      </c>
      <c r="EC40">
        <v>13259.7</v>
      </c>
      <c r="ED40">
        <v>37.311999999999998</v>
      </c>
      <c r="EE40">
        <v>38.75</v>
      </c>
      <c r="EF40">
        <v>37.75</v>
      </c>
      <c r="EG40">
        <v>38.25</v>
      </c>
      <c r="EH40">
        <v>38.686999999999998</v>
      </c>
      <c r="EI40">
        <v>1454.69</v>
      </c>
      <c r="EJ40">
        <v>40.35</v>
      </c>
      <c r="EK40">
        <v>0</v>
      </c>
      <c r="EL40">
        <v>159.30000019073489</v>
      </c>
      <c r="EM40">
        <v>0</v>
      </c>
      <c r="EN40">
        <v>667.95144000000005</v>
      </c>
      <c r="EO40">
        <v>1.4500769232868349</v>
      </c>
      <c r="EP40">
        <v>633.78461601439585</v>
      </c>
      <c r="EQ40">
        <v>15010.752</v>
      </c>
      <c r="ER40">
        <v>15</v>
      </c>
      <c r="ES40">
        <v>1658330050.0999999</v>
      </c>
      <c r="ET40" t="s">
        <v>514</v>
      </c>
      <c r="EU40">
        <v>1658330040.0999999</v>
      </c>
      <c r="EV40">
        <v>1658330050.0999999</v>
      </c>
      <c r="EW40">
        <v>19</v>
      </c>
      <c r="EX40">
        <v>1.423</v>
      </c>
      <c r="EY40">
        <v>0</v>
      </c>
      <c r="EZ40">
        <v>16.771000000000001</v>
      </c>
      <c r="FA40">
        <v>2.8559999999999999</v>
      </c>
      <c r="FB40">
        <v>5</v>
      </c>
      <c r="FC40">
        <v>17</v>
      </c>
      <c r="FD40">
        <v>0.37</v>
      </c>
      <c r="FE40">
        <v>0.01</v>
      </c>
      <c r="FF40">
        <v>3.063057317073171</v>
      </c>
      <c r="FG40">
        <v>-0.32112940766550369</v>
      </c>
      <c r="FH40">
        <v>3.5810202322283512E-2</v>
      </c>
      <c r="FI40">
        <v>1</v>
      </c>
      <c r="FJ40">
        <v>7.7686867741935481</v>
      </c>
      <c r="FK40">
        <v>-4.0741451612920303E-2</v>
      </c>
      <c r="FL40">
        <v>1.3865031062654199E-2</v>
      </c>
      <c r="FM40">
        <v>1</v>
      </c>
      <c r="FN40">
        <v>4.9293619512195122</v>
      </c>
      <c r="FO40">
        <v>2.440141881533112</v>
      </c>
      <c r="FP40">
        <v>0.24726675999048631</v>
      </c>
      <c r="FQ40">
        <v>0</v>
      </c>
      <c r="FR40">
        <v>23.047919354838712</v>
      </c>
      <c r="FS40">
        <v>0.10573548387088651</v>
      </c>
      <c r="FT40">
        <v>3.4451999514563833E-2</v>
      </c>
      <c r="FU40">
        <v>1</v>
      </c>
      <c r="FV40">
        <v>3</v>
      </c>
      <c r="FW40">
        <v>4</v>
      </c>
      <c r="FX40" t="s">
        <v>485</v>
      </c>
      <c r="FY40">
        <v>3.1773400000000001</v>
      </c>
      <c r="FZ40">
        <v>2.79705</v>
      </c>
      <c r="GA40">
        <v>-2.6958400000000001E-3</v>
      </c>
      <c r="GB40">
        <v>1.4280300000000001E-3</v>
      </c>
      <c r="GC40">
        <v>0.10555</v>
      </c>
      <c r="GD40">
        <v>9.8162100000000002E-2</v>
      </c>
      <c r="GE40">
        <v>31188.2</v>
      </c>
      <c r="GF40">
        <v>24758.9</v>
      </c>
      <c r="GG40">
        <v>29203</v>
      </c>
      <c r="GH40">
        <v>24247.5</v>
      </c>
      <c r="GI40">
        <v>32942.5</v>
      </c>
      <c r="GJ40">
        <v>31928.7</v>
      </c>
      <c r="GK40">
        <v>40486.699999999997</v>
      </c>
      <c r="GL40">
        <v>39560</v>
      </c>
      <c r="GM40">
        <v>2.1673499999999999</v>
      </c>
      <c r="GN40">
        <v>1.8687</v>
      </c>
      <c r="GO40">
        <v>0.187144</v>
      </c>
      <c r="GP40">
        <v>0</v>
      </c>
      <c r="GQ40">
        <v>25.995100000000001</v>
      </c>
      <c r="GR40">
        <v>999.9</v>
      </c>
      <c r="GS40">
        <v>46.2</v>
      </c>
      <c r="GT40">
        <v>31.8</v>
      </c>
      <c r="GU40">
        <v>21.528700000000001</v>
      </c>
      <c r="GV40">
        <v>62.695500000000003</v>
      </c>
      <c r="GW40">
        <v>39.435099999999998</v>
      </c>
      <c r="GX40">
        <v>1</v>
      </c>
      <c r="GY40">
        <v>5.1394799999999997E-2</v>
      </c>
      <c r="GZ40">
        <v>1.13489</v>
      </c>
      <c r="HA40">
        <v>20.2563</v>
      </c>
      <c r="HB40">
        <v>5.2220800000000001</v>
      </c>
      <c r="HC40">
        <v>11.908099999999999</v>
      </c>
      <c r="HD40">
        <v>4.9634</v>
      </c>
      <c r="HE40">
        <v>3.2912499999999998</v>
      </c>
      <c r="HF40">
        <v>9999</v>
      </c>
      <c r="HG40">
        <v>9999</v>
      </c>
      <c r="HH40">
        <v>9999</v>
      </c>
      <c r="HI40">
        <v>999.9</v>
      </c>
      <c r="HJ40">
        <v>1.8771599999999999</v>
      </c>
      <c r="HK40">
        <v>1.8754599999999999</v>
      </c>
      <c r="HL40">
        <v>1.8741000000000001</v>
      </c>
      <c r="HM40">
        <v>1.8733200000000001</v>
      </c>
      <c r="HN40">
        <v>1.8748499999999999</v>
      </c>
      <c r="HO40">
        <v>1.8697999999999999</v>
      </c>
      <c r="HP40">
        <v>1.87395</v>
      </c>
      <c r="HQ40">
        <v>1.87904</v>
      </c>
      <c r="HR40">
        <v>0</v>
      </c>
      <c r="HS40">
        <v>0</v>
      </c>
      <c r="HT40">
        <v>0</v>
      </c>
      <c r="HU40">
        <v>0</v>
      </c>
      <c r="HV40" t="s">
        <v>421</v>
      </c>
      <c r="HW40" t="s">
        <v>422</v>
      </c>
      <c r="HX40" t="s">
        <v>423</v>
      </c>
      <c r="HY40" t="s">
        <v>424</v>
      </c>
      <c r="HZ40" t="s">
        <v>424</v>
      </c>
      <c r="IA40" t="s">
        <v>423</v>
      </c>
      <c r="IB40">
        <v>0</v>
      </c>
      <c r="IC40">
        <v>100</v>
      </c>
      <c r="ID40">
        <v>100</v>
      </c>
      <c r="IE40">
        <v>16.835999999999999</v>
      </c>
      <c r="IF40">
        <v>3.2816000000000001</v>
      </c>
      <c r="IG40">
        <v>17.03540640413647</v>
      </c>
      <c r="IH40">
        <v>2.1949563240502699E-2</v>
      </c>
      <c r="II40">
        <v>-8.5320762313147472E-6</v>
      </c>
      <c r="IJ40">
        <v>1.511334492907517E-9</v>
      </c>
      <c r="IK40">
        <v>1.466654219911051</v>
      </c>
      <c r="IL40">
        <v>0.144363966560806</v>
      </c>
      <c r="IM40">
        <v>-4.7264291885636238E-3</v>
      </c>
      <c r="IN40">
        <v>1.0517340238053529E-4</v>
      </c>
      <c r="IO40">
        <v>-11</v>
      </c>
      <c r="IP40">
        <v>2000</v>
      </c>
      <c r="IQ40">
        <v>0</v>
      </c>
      <c r="IR40">
        <v>19</v>
      </c>
      <c r="IS40">
        <v>0.7</v>
      </c>
      <c r="IT40">
        <v>0.5</v>
      </c>
      <c r="IU40">
        <v>3.1738299999999997E-2</v>
      </c>
      <c r="IV40">
        <v>4.99756</v>
      </c>
      <c r="IW40">
        <v>1.42578</v>
      </c>
      <c r="IX40">
        <v>2.2827099999999998</v>
      </c>
      <c r="IY40">
        <v>1.5478499999999999</v>
      </c>
      <c r="IZ40">
        <v>2.3107899999999999</v>
      </c>
      <c r="JA40">
        <v>35.637999999999998</v>
      </c>
      <c r="JB40">
        <v>15.2791</v>
      </c>
      <c r="JC40">
        <v>18</v>
      </c>
      <c r="JD40">
        <v>633.81700000000001</v>
      </c>
      <c r="JE40">
        <v>425.411</v>
      </c>
      <c r="JF40">
        <v>24.764099999999999</v>
      </c>
      <c r="JG40">
        <v>27.825399999999998</v>
      </c>
      <c r="JH40">
        <v>30.001000000000001</v>
      </c>
      <c r="JI40">
        <v>27.767800000000001</v>
      </c>
      <c r="JJ40">
        <v>27.7088</v>
      </c>
      <c r="JK40">
        <v>0</v>
      </c>
      <c r="JL40">
        <v>18.9115</v>
      </c>
      <c r="JM40">
        <v>29.820599999999999</v>
      </c>
      <c r="JN40">
        <v>24.6889</v>
      </c>
      <c r="JO40">
        <v>50.2393</v>
      </c>
      <c r="JP40">
        <v>17.431999999999999</v>
      </c>
      <c r="JQ40">
        <v>95.430599999999998</v>
      </c>
      <c r="JR40">
        <v>100.648</v>
      </c>
    </row>
    <row r="41" spans="1:278" x14ac:dyDescent="0.2">
      <c r="A41">
        <v>25</v>
      </c>
      <c r="B41">
        <v>1658330200.0999999</v>
      </c>
      <c r="C41">
        <v>3440.5</v>
      </c>
      <c r="D41" t="s">
        <v>515</v>
      </c>
      <c r="E41" t="s">
        <v>516</v>
      </c>
      <c r="F41" t="s">
        <v>408</v>
      </c>
      <c r="G41" t="s">
        <v>410</v>
      </c>
      <c r="H41" t="s">
        <v>481</v>
      </c>
      <c r="I41" t="s">
        <v>411</v>
      </c>
      <c r="J41" t="s">
        <v>412</v>
      </c>
      <c r="L41" t="s">
        <v>413</v>
      </c>
      <c r="M41" t="s">
        <v>414</v>
      </c>
      <c r="N41" t="s">
        <v>482</v>
      </c>
      <c r="O41">
        <v>1658330200.0999999</v>
      </c>
      <c r="P41">
        <f t="shared" si="0"/>
        <v>5.415393988436849E-3</v>
      </c>
      <c r="Q41">
        <f t="shared" si="1"/>
        <v>5.4153939884368487</v>
      </c>
      <c r="R41">
        <f t="shared" si="2"/>
        <v>14.148691885940847</v>
      </c>
      <c r="S41">
        <f t="shared" si="3"/>
        <v>397.89</v>
      </c>
      <c r="T41">
        <f t="shared" si="4"/>
        <v>335.99559969590496</v>
      </c>
      <c r="U41">
        <f t="shared" si="5"/>
        <v>34.077421311367999</v>
      </c>
      <c r="V41">
        <f t="shared" si="6"/>
        <v>40.354889105249995</v>
      </c>
      <c r="W41">
        <f t="shared" si="7"/>
        <v>0.44704396776979727</v>
      </c>
      <c r="X41">
        <f t="shared" si="8"/>
        <v>2.9480083090616094</v>
      </c>
      <c r="Y41">
        <f t="shared" si="9"/>
        <v>0.4125110162868964</v>
      </c>
      <c r="Z41">
        <f t="shared" si="10"/>
        <v>0.26069937892701511</v>
      </c>
      <c r="AA41">
        <f t="shared" si="11"/>
        <v>241.7250940747326</v>
      </c>
      <c r="AB41">
        <f t="shared" si="12"/>
        <v>26.921739599326219</v>
      </c>
      <c r="AC41">
        <f t="shared" si="13"/>
        <v>26.921739599326219</v>
      </c>
      <c r="AD41">
        <f t="shared" si="14"/>
        <v>3.5627413132359473</v>
      </c>
      <c r="AE41">
        <f t="shared" si="15"/>
        <v>63.766617873008869</v>
      </c>
      <c r="AF41">
        <f t="shared" si="16"/>
        <v>2.2695656977150001</v>
      </c>
      <c r="AG41">
        <f t="shared" si="17"/>
        <v>3.5591752760587632</v>
      </c>
      <c r="AH41">
        <f t="shared" si="18"/>
        <v>1.2931756155209473</v>
      </c>
      <c r="AI41">
        <f t="shared" si="19"/>
        <v>-238.81887489006505</v>
      </c>
      <c r="AJ41">
        <f t="shared" si="20"/>
        <v>-2.7081550479512289</v>
      </c>
      <c r="AK41">
        <f t="shared" si="21"/>
        <v>-0.1980810173856391</v>
      </c>
      <c r="AL41">
        <f t="shared" si="22"/>
        <v>-1.6880669326813091E-5</v>
      </c>
      <c r="AM41">
        <v>0</v>
      </c>
      <c r="AN41">
        <v>0</v>
      </c>
      <c r="AO41">
        <f t="shared" si="23"/>
        <v>1</v>
      </c>
      <c r="AP41">
        <f t="shared" si="24"/>
        <v>0</v>
      </c>
      <c r="AQ41">
        <f t="shared" si="25"/>
        <v>53458.248509438854</v>
      </c>
      <c r="AR41" t="s">
        <v>416</v>
      </c>
      <c r="AS41">
        <v>0</v>
      </c>
      <c r="AT41">
        <v>0</v>
      </c>
      <c r="AU41">
        <v>0</v>
      </c>
      <c r="AV41" t="e">
        <f t="shared" si="26"/>
        <v>#DIV/0!</v>
      </c>
      <c r="AW41">
        <v>-1</v>
      </c>
      <c r="AX41" t="s">
        <v>517</v>
      </c>
      <c r="AY41">
        <v>10475.4</v>
      </c>
      <c r="AZ41">
        <v>647.02207692307695</v>
      </c>
      <c r="BA41">
        <v>761.69</v>
      </c>
      <c r="BB41">
        <f t="shared" si="27"/>
        <v>0.15054408365204097</v>
      </c>
      <c r="BC41">
        <v>0.5</v>
      </c>
      <c r="BD41">
        <f t="shared" si="28"/>
        <v>1261.1517005568562</v>
      </c>
      <c r="BE41">
        <f t="shared" si="29"/>
        <v>14.148691885940847</v>
      </c>
      <c r="BF41">
        <f t="shared" si="30"/>
        <v>94.929463553272541</v>
      </c>
      <c r="BG41">
        <f t="shared" si="31"/>
        <v>1.2011791982877244E-2</v>
      </c>
      <c r="BH41">
        <f t="shared" si="32"/>
        <v>-1</v>
      </c>
      <c r="BI41" t="e">
        <f t="shared" si="33"/>
        <v>#DIV/0!</v>
      </c>
      <c r="BJ41" t="s">
        <v>416</v>
      </c>
      <c r="BK41">
        <v>0</v>
      </c>
      <c r="BL41" t="e">
        <f t="shared" si="34"/>
        <v>#DIV/0!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>
        <f t="shared" si="38"/>
        <v>0.15054408365204097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s">
        <v>416</v>
      </c>
      <c r="BU41" t="s">
        <v>416</v>
      </c>
      <c r="BV41" t="s">
        <v>416</v>
      </c>
      <c r="BW41" t="s">
        <v>416</v>
      </c>
      <c r="BX41" t="s">
        <v>416</v>
      </c>
      <c r="BY41" t="s">
        <v>416</v>
      </c>
      <c r="BZ41" t="s">
        <v>416</v>
      </c>
      <c r="CA41" t="s">
        <v>416</v>
      </c>
      <c r="CB41" t="s">
        <v>416</v>
      </c>
      <c r="CC41" t="s">
        <v>416</v>
      </c>
      <c r="CD41" t="s">
        <v>416</v>
      </c>
      <c r="CE41" t="s">
        <v>416</v>
      </c>
      <c r="CF41" t="s">
        <v>416</v>
      </c>
      <c r="CG41" t="s">
        <v>416</v>
      </c>
      <c r="CH41" t="s">
        <v>416</v>
      </c>
      <c r="CI41" t="s">
        <v>416</v>
      </c>
      <c r="CJ41" t="s">
        <v>416</v>
      </c>
      <c r="CK41" t="s">
        <v>416</v>
      </c>
      <c r="CL41">
        <f t="shared" si="42"/>
        <v>1499.93</v>
      </c>
      <c r="CM41">
        <f t="shared" si="43"/>
        <v>1261.1517005568562</v>
      </c>
      <c r="CN41">
        <f t="shared" si="44"/>
        <v>0.84080703803301238</v>
      </c>
      <c r="CO41">
        <f t="shared" si="45"/>
        <v>0.16115758340371389</v>
      </c>
      <c r="CP41">
        <v>6</v>
      </c>
      <c r="CQ41">
        <v>0.5</v>
      </c>
      <c r="CR41" t="s">
        <v>418</v>
      </c>
      <c r="CS41">
        <v>2</v>
      </c>
      <c r="CT41">
        <v>1658330200.0999999</v>
      </c>
      <c r="CU41">
        <v>397.89</v>
      </c>
      <c r="CV41">
        <v>414.19</v>
      </c>
      <c r="CW41">
        <v>22.377400000000002</v>
      </c>
      <c r="CX41">
        <v>17.084299999999999</v>
      </c>
      <c r="CY41">
        <v>375.48</v>
      </c>
      <c r="CZ41">
        <v>19.141500000000001</v>
      </c>
      <c r="DA41">
        <v>600.12599999999998</v>
      </c>
      <c r="DB41">
        <v>101.322</v>
      </c>
      <c r="DC41">
        <v>0.10022499999999999</v>
      </c>
      <c r="DD41">
        <v>26.904699999999998</v>
      </c>
      <c r="DE41">
        <v>28.953299999999999</v>
      </c>
      <c r="DF41">
        <v>999.9</v>
      </c>
      <c r="DG41">
        <v>0</v>
      </c>
      <c r="DH41">
        <v>0</v>
      </c>
      <c r="DI41">
        <v>9973.75</v>
      </c>
      <c r="DJ41">
        <v>0</v>
      </c>
      <c r="DK41">
        <v>1491.93</v>
      </c>
      <c r="DL41">
        <v>-14.5563</v>
      </c>
      <c r="DM41">
        <v>408.78199999999998</v>
      </c>
      <c r="DN41">
        <v>421.39</v>
      </c>
      <c r="DO41">
        <v>5.2930999999999999</v>
      </c>
      <c r="DP41">
        <v>414.19</v>
      </c>
      <c r="DQ41">
        <v>17.084299999999999</v>
      </c>
      <c r="DR41">
        <v>2.2673199999999998</v>
      </c>
      <c r="DS41">
        <v>1.7310099999999999</v>
      </c>
      <c r="DT41">
        <v>19.446100000000001</v>
      </c>
      <c r="DU41">
        <v>15.1774</v>
      </c>
      <c r="DV41">
        <v>1499.93</v>
      </c>
      <c r="DW41">
        <v>0.97300699999999996</v>
      </c>
      <c r="DX41">
        <v>2.69935E-2</v>
      </c>
      <c r="DY41">
        <v>0</v>
      </c>
      <c r="DZ41">
        <v>649.25</v>
      </c>
      <c r="EA41">
        <v>4.9993100000000004</v>
      </c>
      <c r="EB41">
        <v>14910.5</v>
      </c>
      <c r="EC41">
        <v>13258.7</v>
      </c>
      <c r="ED41">
        <v>36.936999999999998</v>
      </c>
      <c r="EE41">
        <v>38.436999999999998</v>
      </c>
      <c r="EF41">
        <v>37.375</v>
      </c>
      <c r="EG41">
        <v>37.875</v>
      </c>
      <c r="EH41">
        <v>38.311999999999998</v>
      </c>
      <c r="EI41">
        <v>1454.58</v>
      </c>
      <c r="EJ41">
        <v>40.35</v>
      </c>
      <c r="EK41">
        <v>0</v>
      </c>
      <c r="EL41">
        <v>119.7000000476837</v>
      </c>
      <c r="EM41">
        <v>0</v>
      </c>
      <c r="EN41">
        <v>647.02207692307695</v>
      </c>
      <c r="EO41">
        <v>18.761230786278599</v>
      </c>
      <c r="EP41">
        <v>106.92307749159821</v>
      </c>
      <c r="EQ41">
        <v>14869.20384615385</v>
      </c>
      <c r="ER41">
        <v>15</v>
      </c>
      <c r="ES41">
        <v>1658330228.5999999</v>
      </c>
      <c r="ET41" t="s">
        <v>518</v>
      </c>
      <c r="EU41">
        <v>1658330228.5999999</v>
      </c>
      <c r="EV41">
        <v>1658330050.0999999</v>
      </c>
      <c r="EW41">
        <v>20</v>
      </c>
      <c r="EX41">
        <v>-2.0019999999999998</v>
      </c>
      <c r="EY41">
        <v>0</v>
      </c>
      <c r="EZ41">
        <v>22.41</v>
      </c>
      <c r="FA41">
        <v>2.8559999999999999</v>
      </c>
      <c r="FB41">
        <v>413</v>
      </c>
      <c r="FC41">
        <v>17</v>
      </c>
      <c r="FD41">
        <v>0.3</v>
      </c>
      <c r="FE41">
        <v>0.01</v>
      </c>
      <c r="FF41">
        <v>-14.798427500000001</v>
      </c>
      <c r="FG41">
        <v>1.975872045028167</v>
      </c>
      <c r="FH41">
        <v>0.2078725883654455</v>
      </c>
      <c r="FI41">
        <v>1</v>
      </c>
      <c r="FJ41">
        <v>399.34800000000001</v>
      </c>
      <c r="FK41">
        <v>2.1011612903233612</v>
      </c>
      <c r="FL41">
        <v>0.1549778478794033</v>
      </c>
      <c r="FM41">
        <v>1</v>
      </c>
      <c r="FN41">
        <v>5.3043184999999999</v>
      </c>
      <c r="FO41">
        <v>-8.5288030018770819E-2</v>
      </c>
      <c r="FP41">
        <v>8.6933159812582692E-3</v>
      </c>
      <c r="FQ41">
        <v>1</v>
      </c>
      <c r="FR41">
        <v>22.366240000000001</v>
      </c>
      <c r="FS41">
        <v>7.5790878754165847E-2</v>
      </c>
      <c r="FT41">
        <v>5.5389890774399401E-3</v>
      </c>
      <c r="FU41">
        <v>1</v>
      </c>
      <c r="FV41">
        <v>4</v>
      </c>
      <c r="FW41">
        <v>4</v>
      </c>
      <c r="FX41" t="s">
        <v>420</v>
      </c>
      <c r="FY41">
        <v>3.177</v>
      </c>
      <c r="FZ41">
        <v>2.7969499999999998</v>
      </c>
      <c r="GA41">
        <v>9.63392E-2</v>
      </c>
      <c r="GB41">
        <v>0.104411</v>
      </c>
      <c r="GC41">
        <v>0.103309</v>
      </c>
      <c r="GD41">
        <v>9.54927E-2</v>
      </c>
      <c r="GE41">
        <v>28093.5</v>
      </c>
      <c r="GF41">
        <v>22195.7</v>
      </c>
      <c r="GG41">
        <v>29189.5</v>
      </c>
      <c r="GH41">
        <v>24237.8</v>
      </c>
      <c r="GI41">
        <v>33015.1</v>
      </c>
      <c r="GJ41">
        <v>32016.2</v>
      </c>
      <c r="GK41">
        <v>40467.5</v>
      </c>
      <c r="GL41">
        <v>39545.1</v>
      </c>
      <c r="GM41">
        <v>2.16628</v>
      </c>
      <c r="GN41">
        <v>1.8652299999999999</v>
      </c>
      <c r="GO41">
        <v>0.178233</v>
      </c>
      <c r="GP41">
        <v>0</v>
      </c>
      <c r="GQ41">
        <v>26.040900000000001</v>
      </c>
      <c r="GR41">
        <v>999.9</v>
      </c>
      <c r="GS41">
        <v>46.1</v>
      </c>
      <c r="GT41">
        <v>31.9</v>
      </c>
      <c r="GU41">
        <v>21.6038</v>
      </c>
      <c r="GV41">
        <v>62.2455</v>
      </c>
      <c r="GW41">
        <v>39.487200000000001</v>
      </c>
      <c r="GX41">
        <v>1</v>
      </c>
      <c r="GY41">
        <v>6.89863E-2</v>
      </c>
      <c r="GZ41">
        <v>0.43917200000000001</v>
      </c>
      <c r="HA41">
        <v>20.2607</v>
      </c>
      <c r="HB41">
        <v>5.2264200000000001</v>
      </c>
      <c r="HC41">
        <v>11.908099999999999</v>
      </c>
      <c r="HD41">
        <v>4.9638</v>
      </c>
      <c r="HE41">
        <v>3.2919999999999998</v>
      </c>
      <c r="HF41">
        <v>9999</v>
      </c>
      <c r="HG41">
        <v>9999</v>
      </c>
      <c r="HH41">
        <v>9999</v>
      </c>
      <c r="HI41">
        <v>999.9</v>
      </c>
      <c r="HJ41">
        <v>1.87714</v>
      </c>
      <c r="HK41">
        <v>1.8754599999999999</v>
      </c>
      <c r="HL41">
        <v>1.87408</v>
      </c>
      <c r="HM41">
        <v>1.8733200000000001</v>
      </c>
      <c r="HN41">
        <v>1.8748499999999999</v>
      </c>
      <c r="HO41">
        <v>1.86978</v>
      </c>
      <c r="HP41">
        <v>1.8739300000000001</v>
      </c>
      <c r="HQ41">
        <v>1.8789800000000001</v>
      </c>
      <c r="HR41">
        <v>0</v>
      </c>
      <c r="HS41">
        <v>0</v>
      </c>
      <c r="HT41">
        <v>0</v>
      </c>
      <c r="HU41">
        <v>0</v>
      </c>
      <c r="HV41" t="s">
        <v>421</v>
      </c>
      <c r="HW41" t="s">
        <v>422</v>
      </c>
      <c r="HX41" t="s">
        <v>423</v>
      </c>
      <c r="HY41" t="s">
        <v>424</v>
      </c>
      <c r="HZ41" t="s">
        <v>424</v>
      </c>
      <c r="IA41" t="s">
        <v>423</v>
      </c>
      <c r="IB41">
        <v>0</v>
      </c>
      <c r="IC41">
        <v>100</v>
      </c>
      <c r="ID41">
        <v>100</v>
      </c>
      <c r="IE41">
        <v>22.41</v>
      </c>
      <c r="IF41">
        <v>3.2359</v>
      </c>
      <c r="IG41">
        <v>17.03540640413647</v>
      </c>
      <c r="IH41">
        <v>2.1949563240502699E-2</v>
      </c>
      <c r="II41">
        <v>-8.5320762313147472E-6</v>
      </c>
      <c r="IJ41">
        <v>1.511334492907517E-9</v>
      </c>
      <c r="IK41">
        <v>1.466654219911051</v>
      </c>
      <c r="IL41">
        <v>0.144363966560806</v>
      </c>
      <c r="IM41">
        <v>-4.7264291885636238E-3</v>
      </c>
      <c r="IN41">
        <v>1.0517340238053529E-4</v>
      </c>
      <c r="IO41">
        <v>-11</v>
      </c>
      <c r="IP41">
        <v>2000</v>
      </c>
      <c r="IQ41">
        <v>0</v>
      </c>
      <c r="IR41">
        <v>19</v>
      </c>
      <c r="IS41">
        <v>2.7</v>
      </c>
      <c r="IT41">
        <v>2.5</v>
      </c>
      <c r="IU41">
        <v>1.073</v>
      </c>
      <c r="IV41">
        <v>2.4560499999999998</v>
      </c>
      <c r="IW41">
        <v>1.42578</v>
      </c>
      <c r="IX41">
        <v>2.2839399999999999</v>
      </c>
      <c r="IY41">
        <v>1.5478499999999999</v>
      </c>
      <c r="IZ41">
        <v>2.4072300000000002</v>
      </c>
      <c r="JA41">
        <v>35.847700000000003</v>
      </c>
      <c r="JB41">
        <v>15.2791</v>
      </c>
      <c r="JC41">
        <v>18</v>
      </c>
      <c r="JD41">
        <v>635.11199999999997</v>
      </c>
      <c r="JE41">
        <v>424.89800000000002</v>
      </c>
      <c r="JF41">
        <v>25.121400000000001</v>
      </c>
      <c r="JG41">
        <v>28.060700000000001</v>
      </c>
      <c r="JH41">
        <v>30.000699999999998</v>
      </c>
      <c r="JI41">
        <v>27.965</v>
      </c>
      <c r="JJ41">
        <v>27.909500000000001</v>
      </c>
      <c r="JK41">
        <v>21.4986</v>
      </c>
      <c r="JL41">
        <v>22.193100000000001</v>
      </c>
      <c r="JM41">
        <v>29.060400000000001</v>
      </c>
      <c r="JN41">
        <v>25.150200000000002</v>
      </c>
      <c r="JO41">
        <v>414.16</v>
      </c>
      <c r="JP41">
        <v>17.0105</v>
      </c>
      <c r="JQ41">
        <v>95.385800000000003</v>
      </c>
      <c r="JR41">
        <v>100.61</v>
      </c>
    </row>
    <row r="42" spans="1:278" x14ac:dyDescent="0.2">
      <c r="A42">
        <v>26</v>
      </c>
      <c r="B42">
        <v>1658330304.5999999</v>
      </c>
      <c r="C42">
        <v>3545</v>
      </c>
      <c r="D42" t="s">
        <v>519</v>
      </c>
      <c r="E42" t="s">
        <v>520</v>
      </c>
      <c r="F42" t="s">
        <v>408</v>
      </c>
      <c r="G42" t="s">
        <v>410</v>
      </c>
      <c r="H42" t="s">
        <v>481</v>
      </c>
      <c r="I42" t="s">
        <v>411</v>
      </c>
      <c r="J42" t="s">
        <v>412</v>
      </c>
      <c r="L42" t="s">
        <v>413</v>
      </c>
      <c r="M42" t="s">
        <v>414</v>
      </c>
      <c r="N42" t="s">
        <v>482</v>
      </c>
      <c r="O42">
        <v>1658330304.5999999</v>
      </c>
      <c r="P42">
        <f t="shared" si="0"/>
        <v>5.4686195516591759E-3</v>
      </c>
      <c r="Q42">
        <f t="shared" si="1"/>
        <v>5.4686195516591756</v>
      </c>
      <c r="R42">
        <f t="shared" si="2"/>
        <v>14.575124782033411</v>
      </c>
      <c r="S42">
        <f t="shared" si="3"/>
        <v>399.84500000000003</v>
      </c>
      <c r="T42">
        <f t="shared" si="4"/>
        <v>337.13405200224815</v>
      </c>
      <c r="U42">
        <f t="shared" si="5"/>
        <v>34.193088294898963</v>
      </c>
      <c r="V42">
        <f t="shared" si="6"/>
        <v>40.553409861969996</v>
      </c>
      <c r="W42">
        <f t="shared" si="7"/>
        <v>0.45404530599871151</v>
      </c>
      <c r="X42">
        <f t="shared" si="8"/>
        <v>2.9553999793446768</v>
      </c>
      <c r="Y42">
        <f t="shared" si="9"/>
        <v>0.41854984469381673</v>
      </c>
      <c r="Z42">
        <f t="shared" si="10"/>
        <v>0.26455115634832305</v>
      </c>
      <c r="AA42">
        <f t="shared" si="11"/>
        <v>241.73842549617493</v>
      </c>
      <c r="AB42">
        <f t="shared" si="12"/>
        <v>26.97314752998642</v>
      </c>
      <c r="AC42">
        <f t="shared" si="13"/>
        <v>26.97314752998642</v>
      </c>
      <c r="AD42">
        <f t="shared" si="14"/>
        <v>3.5735188410064223</v>
      </c>
      <c r="AE42">
        <f t="shared" si="15"/>
        <v>64.001294659876649</v>
      </c>
      <c r="AF42">
        <f t="shared" si="16"/>
        <v>2.2866486081481998</v>
      </c>
      <c r="AG42">
        <f t="shared" si="17"/>
        <v>3.5728161755167327</v>
      </c>
      <c r="AH42">
        <f t="shared" si="18"/>
        <v>1.2868702328582224</v>
      </c>
      <c r="AI42">
        <f t="shared" si="19"/>
        <v>-241.16612222816966</v>
      </c>
      <c r="AJ42">
        <f t="shared" si="20"/>
        <v>-0.53336705332243139</v>
      </c>
      <c r="AK42">
        <f t="shared" si="21"/>
        <v>-3.8936866453513748E-2</v>
      </c>
      <c r="AL42">
        <f t="shared" si="22"/>
        <v>-6.5177068575561492E-7</v>
      </c>
      <c r="AM42">
        <v>0</v>
      </c>
      <c r="AN42">
        <v>0</v>
      </c>
      <c r="AO42">
        <f t="shared" si="23"/>
        <v>1</v>
      </c>
      <c r="AP42">
        <f t="shared" si="24"/>
        <v>0</v>
      </c>
      <c r="AQ42">
        <f t="shared" si="25"/>
        <v>53662.283717979772</v>
      </c>
      <c r="AR42" t="s">
        <v>416</v>
      </c>
      <c r="AS42">
        <v>0</v>
      </c>
      <c r="AT42">
        <v>0</v>
      </c>
      <c r="AU42">
        <v>0</v>
      </c>
      <c r="AV42" t="e">
        <f t="shared" si="26"/>
        <v>#DIV/0!</v>
      </c>
      <c r="AW42">
        <v>-1</v>
      </c>
      <c r="AX42" t="s">
        <v>521</v>
      </c>
      <c r="AY42">
        <v>10476.4</v>
      </c>
      <c r="AZ42">
        <v>660.15953846153855</v>
      </c>
      <c r="BA42">
        <v>778.86</v>
      </c>
      <c r="BB42">
        <f t="shared" si="27"/>
        <v>0.1524028214807045</v>
      </c>
      <c r="BC42">
        <v>0.5</v>
      </c>
      <c r="BD42">
        <f t="shared" si="28"/>
        <v>1261.2191924850647</v>
      </c>
      <c r="BE42">
        <f t="shared" si="29"/>
        <v>14.575124782033411</v>
      </c>
      <c r="BF42">
        <f t="shared" si="30"/>
        <v>96.106681720169803</v>
      </c>
      <c r="BG42">
        <f t="shared" si="31"/>
        <v>1.2349260838113872E-2</v>
      </c>
      <c r="BH42">
        <f t="shared" si="32"/>
        <v>-1</v>
      </c>
      <c r="BI42" t="e">
        <f t="shared" si="33"/>
        <v>#DIV/0!</v>
      </c>
      <c r="BJ42" t="s">
        <v>416</v>
      </c>
      <c r="BK42">
        <v>0</v>
      </c>
      <c r="BL42" t="e">
        <f t="shared" si="34"/>
        <v>#DIV/0!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>
        <f t="shared" si="38"/>
        <v>0.15240282148070444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s">
        <v>416</v>
      </c>
      <c r="BU42" t="s">
        <v>416</v>
      </c>
      <c r="BV42" t="s">
        <v>416</v>
      </c>
      <c r="BW42" t="s">
        <v>416</v>
      </c>
      <c r="BX42" t="s">
        <v>416</v>
      </c>
      <c r="BY42" t="s">
        <v>416</v>
      </c>
      <c r="BZ42" t="s">
        <v>416</v>
      </c>
      <c r="CA42" t="s">
        <v>416</v>
      </c>
      <c r="CB42" t="s">
        <v>416</v>
      </c>
      <c r="CC42" t="s">
        <v>416</v>
      </c>
      <c r="CD42" t="s">
        <v>416</v>
      </c>
      <c r="CE42" t="s">
        <v>416</v>
      </c>
      <c r="CF42" t="s">
        <v>416</v>
      </c>
      <c r="CG42" t="s">
        <v>416</v>
      </c>
      <c r="CH42" t="s">
        <v>416</v>
      </c>
      <c r="CI42" t="s">
        <v>416</v>
      </c>
      <c r="CJ42" t="s">
        <v>416</v>
      </c>
      <c r="CK42" t="s">
        <v>416</v>
      </c>
      <c r="CL42">
        <f t="shared" si="42"/>
        <v>1500.01</v>
      </c>
      <c r="CM42">
        <f t="shared" si="43"/>
        <v>1261.2191924850647</v>
      </c>
      <c r="CN42">
        <f t="shared" si="44"/>
        <v>0.84080718960877909</v>
      </c>
      <c r="CO42">
        <f t="shared" si="45"/>
        <v>0.16115787594494366</v>
      </c>
      <c r="CP42">
        <v>6</v>
      </c>
      <c r="CQ42">
        <v>0.5</v>
      </c>
      <c r="CR42" t="s">
        <v>418</v>
      </c>
      <c r="CS42">
        <v>2</v>
      </c>
      <c r="CT42">
        <v>1658330304.5999999</v>
      </c>
      <c r="CU42">
        <v>399.84500000000003</v>
      </c>
      <c r="CV42">
        <v>416.601</v>
      </c>
      <c r="CW42">
        <v>22.5457</v>
      </c>
      <c r="CX42">
        <v>17.202200000000001</v>
      </c>
      <c r="CY42">
        <v>377.65800000000002</v>
      </c>
      <c r="CZ42">
        <v>19.297499999999999</v>
      </c>
      <c r="DA42">
        <v>600.20500000000004</v>
      </c>
      <c r="DB42">
        <v>101.32299999999999</v>
      </c>
      <c r="DC42">
        <v>9.9825999999999998E-2</v>
      </c>
      <c r="DD42">
        <v>26.969799999999999</v>
      </c>
      <c r="DE42">
        <v>29.032</v>
      </c>
      <c r="DF42">
        <v>999.9</v>
      </c>
      <c r="DG42">
        <v>0</v>
      </c>
      <c r="DH42">
        <v>0</v>
      </c>
      <c r="DI42">
        <v>10015.6</v>
      </c>
      <c r="DJ42">
        <v>0</v>
      </c>
      <c r="DK42">
        <v>1643.77</v>
      </c>
      <c r="DL42">
        <v>-16.755700000000001</v>
      </c>
      <c r="DM42">
        <v>409.06799999999998</v>
      </c>
      <c r="DN42">
        <v>423.89299999999997</v>
      </c>
      <c r="DO42">
        <v>5.3434400000000002</v>
      </c>
      <c r="DP42">
        <v>416.601</v>
      </c>
      <c r="DQ42">
        <v>17.202200000000001</v>
      </c>
      <c r="DR42">
        <v>2.2844000000000002</v>
      </c>
      <c r="DS42">
        <v>1.74298</v>
      </c>
      <c r="DT42">
        <v>19.566800000000001</v>
      </c>
      <c r="DU42">
        <v>15.284599999999999</v>
      </c>
      <c r="DV42">
        <v>1500.01</v>
      </c>
      <c r="DW42">
        <v>0.97300699999999996</v>
      </c>
      <c r="DX42">
        <v>2.69935E-2</v>
      </c>
      <c r="DY42">
        <v>0</v>
      </c>
      <c r="DZ42">
        <v>660.36199999999997</v>
      </c>
      <c r="EA42">
        <v>4.9993100000000004</v>
      </c>
      <c r="EB42">
        <v>15166.3</v>
      </c>
      <c r="EC42">
        <v>13259.4</v>
      </c>
      <c r="ED42">
        <v>36.686999999999998</v>
      </c>
      <c r="EE42">
        <v>38.186999999999998</v>
      </c>
      <c r="EF42">
        <v>37.125</v>
      </c>
      <c r="EG42">
        <v>37.625</v>
      </c>
      <c r="EH42">
        <v>38.061999999999998</v>
      </c>
      <c r="EI42">
        <v>1454.66</v>
      </c>
      <c r="EJ42">
        <v>40.36</v>
      </c>
      <c r="EK42">
        <v>0</v>
      </c>
      <c r="EL42">
        <v>103.9000000953674</v>
      </c>
      <c r="EM42">
        <v>0</v>
      </c>
      <c r="EN42">
        <v>660.15953846153855</v>
      </c>
      <c r="EO42">
        <v>1.1032478595190109</v>
      </c>
      <c r="EP42">
        <v>-204.9162384535195</v>
      </c>
      <c r="EQ42">
        <v>15206.58461538462</v>
      </c>
      <c r="ER42">
        <v>15</v>
      </c>
      <c r="ES42">
        <v>1658330228.5999999</v>
      </c>
      <c r="ET42" t="s">
        <v>518</v>
      </c>
      <c r="EU42">
        <v>1658330228.5999999</v>
      </c>
      <c r="EV42">
        <v>1658330050.0999999</v>
      </c>
      <c r="EW42">
        <v>20</v>
      </c>
      <c r="EX42">
        <v>-2.0019999999999998</v>
      </c>
      <c r="EY42">
        <v>0</v>
      </c>
      <c r="EZ42">
        <v>22.41</v>
      </c>
      <c r="FA42">
        <v>2.8559999999999999</v>
      </c>
      <c r="FB42">
        <v>413</v>
      </c>
      <c r="FC42">
        <v>17</v>
      </c>
      <c r="FD42">
        <v>0.3</v>
      </c>
      <c r="FE42">
        <v>0.01</v>
      </c>
      <c r="FF42">
        <v>-16.744692499999999</v>
      </c>
      <c r="FG42">
        <v>-0.39431031894931012</v>
      </c>
      <c r="FH42">
        <v>5.7279937096247013E-2</v>
      </c>
      <c r="FI42">
        <v>1</v>
      </c>
      <c r="FJ42">
        <v>399.82629999999989</v>
      </c>
      <c r="FK42">
        <v>0.10323470522730691</v>
      </c>
      <c r="FL42">
        <v>2.817700007689649E-2</v>
      </c>
      <c r="FM42">
        <v>1</v>
      </c>
      <c r="FN42">
        <v>5.3619232499999994</v>
      </c>
      <c r="FO42">
        <v>-0.21152859287054629</v>
      </c>
      <c r="FP42">
        <v>2.4722185925550751E-2</v>
      </c>
      <c r="FQ42">
        <v>1</v>
      </c>
      <c r="FR42">
        <v>22.57619</v>
      </c>
      <c r="FS42">
        <v>-0.25390611790881079</v>
      </c>
      <c r="FT42">
        <v>1.88925796721005E-2</v>
      </c>
      <c r="FU42">
        <v>1</v>
      </c>
      <c r="FV42">
        <v>4</v>
      </c>
      <c r="FW42">
        <v>4</v>
      </c>
      <c r="FX42" t="s">
        <v>420</v>
      </c>
      <c r="FY42">
        <v>3.1769799999999999</v>
      </c>
      <c r="FZ42">
        <v>2.79691</v>
      </c>
      <c r="GA42">
        <v>9.6739599999999995E-2</v>
      </c>
      <c r="GB42">
        <v>0.104837</v>
      </c>
      <c r="GC42">
        <v>0.10387399999999999</v>
      </c>
      <c r="GD42">
        <v>9.5930500000000002E-2</v>
      </c>
      <c r="GE42">
        <v>28073.200000000001</v>
      </c>
      <c r="GF42">
        <v>22180.3</v>
      </c>
      <c r="GG42">
        <v>29182.2</v>
      </c>
      <c r="GH42">
        <v>24233.200000000001</v>
      </c>
      <c r="GI42">
        <v>32986.1</v>
      </c>
      <c r="GJ42">
        <v>31994.400000000001</v>
      </c>
      <c r="GK42">
        <v>40457.599999999999</v>
      </c>
      <c r="GL42">
        <v>39537.4</v>
      </c>
      <c r="GM42">
        <v>2.1644000000000001</v>
      </c>
      <c r="GN42">
        <v>1.86182</v>
      </c>
      <c r="GO42">
        <v>0.17528199999999999</v>
      </c>
      <c r="GP42">
        <v>0</v>
      </c>
      <c r="GQ42">
        <v>26.168199999999999</v>
      </c>
      <c r="GR42">
        <v>999.9</v>
      </c>
      <c r="GS42">
        <v>46.6</v>
      </c>
      <c r="GT42">
        <v>32.1</v>
      </c>
      <c r="GU42">
        <v>22.085699999999999</v>
      </c>
      <c r="GV42">
        <v>62.195500000000003</v>
      </c>
      <c r="GW42">
        <v>38.910299999999999</v>
      </c>
      <c r="GX42">
        <v>1</v>
      </c>
      <c r="GY42">
        <v>8.0269300000000002E-2</v>
      </c>
      <c r="GZ42">
        <v>0.95575699999999997</v>
      </c>
      <c r="HA42">
        <v>20.2577</v>
      </c>
      <c r="HB42">
        <v>5.2235800000000001</v>
      </c>
      <c r="HC42">
        <v>11.908099999999999</v>
      </c>
      <c r="HD42">
        <v>4.9633500000000002</v>
      </c>
      <c r="HE42">
        <v>3.2915800000000002</v>
      </c>
      <c r="HF42">
        <v>9999</v>
      </c>
      <c r="HG42">
        <v>9999</v>
      </c>
      <c r="HH42">
        <v>9999</v>
      </c>
      <c r="HI42">
        <v>999.9</v>
      </c>
      <c r="HJ42">
        <v>1.87714</v>
      </c>
      <c r="HK42">
        <v>1.8754599999999999</v>
      </c>
      <c r="HL42">
        <v>1.8741000000000001</v>
      </c>
      <c r="HM42">
        <v>1.8733200000000001</v>
      </c>
      <c r="HN42">
        <v>1.8748499999999999</v>
      </c>
      <c r="HO42">
        <v>1.86978</v>
      </c>
      <c r="HP42">
        <v>1.8739300000000001</v>
      </c>
      <c r="HQ42">
        <v>1.8789800000000001</v>
      </c>
      <c r="HR42">
        <v>0</v>
      </c>
      <c r="HS42">
        <v>0</v>
      </c>
      <c r="HT42">
        <v>0</v>
      </c>
      <c r="HU42">
        <v>0</v>
      </c>
      <c r="HV42" t="s">
        <v>421</v>
      </c>
      <c r="HW42" t="s">
        <v>422</v>
      </c>
      <c r="HX42" t="s">
        <v>423</v>
      </c>
      <c r="HY42" t="s">
        <v>424</v>
      </c>
      <c r="HZ42" t="s">
        <v>424</v>
      </c>
      <c r="IA42" t="s">
        <v>423</v>
      </c>
      <c r="IB42">
        <v>0</v>
      </c>
      <c r="IC42">
        <v>100</v>
      </c>
      <c r="ID42">
        <v>100</v>
      </c>
      <c r="IE42">
        <v>22.187000000000001</v>
      </c>
      <c r="IF42">
        <v>3.2482000000000002</v>
      </c>
      <c r="IG42">
        <v>15.033322289140591</v>
      </c>
      <c r="IH42">
        <v>2.1949563240502699E-2</v>
      </c>
      <c r="II42">
        <v>-8.5320762313147472E-6</v>
      </c>
      <c r="IJ42">
        <v>1.511334492907517E-9</v>
      </c>
      <c r="IK42">
        <v>1.466654219911051</v>
      </c>
      <c r="IL42">
        <v>0.144363966560806</v>
      </c>
      <c r="IM42">
        <v>-4.7264291885636238E-3</v>
      </c>
      <c r="IN42">
        <v>1.0517340238053529E-4</v>
      </c>
      <c r="IO42">
        <v>-11</v>
      </c>
      <c r="IP42">
        <v>2000</v>
      </c>
      <c r="IQ42">
        <v>0</v>
      </c>
      <c r="IR42">
        <v>19</v>
      </c>
      <c r="IS42">
        <v>1.3</v>
      </c>
      <c r="IT42">
        <v>4.2</v>
      </c>
      <c r="IU42">
        <v>1.07544</v>
      </c>
      <c r="IV42">
        <v>2.4450699999999999</v>
      </c>
      <c r="IW42">
        <v>1.42578</v>
      </c>
      <c r="IX42">
        <v>2.2827099999999998</v>
      </c>
      <c r="IY42">
        <v>1.5478499999999999</v>
      </c>
      <c r="IZ42">
        <v>2.4084500000000002</v>
      </c>
      <c r="JA42">
        <v>36.011299999999999</v>
      </c>
      <c r="JB42">
        <v>15.2615</v>
      </c>
      <c r="JC42">
        <v>18</v>
      </c>
      <c r="JD42">
        <v>635.27499999999998</v>
      </c>
      <c r="JE42">
        <v>424.00299999999999</v>
      </c>
      <c r="JF42">
        <v>24.8596</v>
      </c>
      <c r="JG42">
        <v>28.208400000000001</v>
      </c>
      <c r="JH42">
        <v>30.000399999999999</v>
      </c>
      <c r="JI42">
        <v>28.112300000000001</v>
      </c>
      <c r="JJ42">
        <v>28.052499999999998</v>
      </c>
      <c r="JK42">
        <v>21.540099999999999</v>
      </c>
      <c r="JL42">
        <v>21.667300000000001</v>
      </c>
      <c r="JM42">
        <v>27.5792</v>
      </c>
      <c r="JN42">
        <v>24.846599999999999</v>
      </c>
      <c r="JO42">
        <v>416.62400000000002</v>
      </c>
      <c r="JP42">
        <v>17.1494</v>
      </c>
      <c r="JQ42">
        <v>95.362200000000001</v>
      </c>
      <c r="JR42">
        <v>100.59</v>
      </c>
    </row>
    <row r="43" spans="1:278" x14ac:dyDescent="0.2">
      <c r="A43">
        <v>27</v>
      </c>
      <c r="B43">
        <v>1658330395.0999999</v>
      </c>
      <c r="C43">
        <v>3635.5</v>
      </c>
      <c r="D43" t="s">
        <v>522</v>
      </c>
      <c r="E43" t="s">
        <v>523</v>
      </c>
      <c r="F43" t="s">
        <v>408</v>
      </c>
      <c r="G43" t="s">
        <v>410</v>
      </c>
      <c r="H43" t="s">
        <v>481</v>
      </c>
      <c r="I43" t="s">
        <v>411</v>
      </c>
      <c r="J43" t="s">
        <v>412</v>
      </c>
      <c r="L43" t="s">
        <v>413</v>
      </c>
      <c r="M43" t="s">
        <v>414</v>
      </c>
      <c r="N43" t="s">
        <v>482</v>
      </c>
      <c r="O43">
        <v>1658330395.0999999</v>
      </c>
      <c r="P43">
        <f t="shared" si="0"/>
        <v>5.6089678203848524E-3</v>
      </c>
      <c r="Q43">
        <f t="shared" si="1"/>
        <v>5.6089678203848523</v>
      </c>
      <c r="R43">
        <f t="shared" si="2"/>
        <v>17.433420910076467</v>
      </c>
      <c r="S43">
        <f t="shared" si="3"/>
        <v>600.19599999999991</v>
      </c>
      <c r="T43">
        <f t="shared" si="4"/>
        <v>523.81470094327119</v>
      </c>
      <c r="U43">
        <f t="shared" si="5"/>
        <v>53.128311528131277</v>
      </c>
      <c r="V43">
        <f t="shared" si="6"/>
        <v>60.87534391172359</v>
      </c>
      <c r="W43">
        <f t="shared" si="7"/>
        <v>0.46317797004551076</v>
      </c>
      <c r="X43">
        <f t="shared" si="8"/>
        <v>2.9562262298959663</v>
      </c>
      <c r="Y43">
        <f t="shared" si="9"/>
        <v>0.42631176226599043</v>
      </c>
      <c r="Z43">
        <f t="shared" si="10"/>
        <v>0.26951218544302247</v>
      </c>
      <c r="AA43">
        <f t="shared" si="11"/>
        <v>241.68998207489022</v>
      </c>
      <c r="AB43">
        <f t="shared" si="12"/>
        <v>26.839467670849324</v>
      </c>
      <c r="AC43">
        <f t="shared" si="13"/>
        <v>26.839467670849324</v>
      </c>
      <c r="AD43">
        <f t="shared" si="14"/>
        <v>3.545552274095217</v>
      </c>
      <c r="AE43">
        <f t="shared" si="15"/>
        <v>63.314273760355221</v>
      </c>
      <c r="AF43">
        <f t="shared" si="16"/>
        <v>2.2492179664415999</v>
      </c>
      <c r="AG43">
        <f t="shared" si="17"/>
        <v>3.5524658704210976</v>
      </c>
      <c r="AH43">
        <f t="shared" si="18"/>
        <v>1.2963343076536171</v>
      </c>
      <c r="AI43">
        <f t="shared" si="19"/>
        <v>-247.355480878972</v>
      </c>
      <c r="AJ43">
        <f t="shared" si="20"/>
        <v>5.2805003604863145</v>
      </c>
      <c r="AK43">
        <f t="shared" si="21"/>
        <v>0.38493464172256769</v>
      </c>
      <c r="AL43">
        <f t="shared" si="22"/>
        <v>-6.3801872897784051E-5</v>
      </c>
      <c r="AM43">
        <v>0</v>
      </c>
      <c r="AN43">
        <v>0</v>
      </c>
      <c r="AO43">
        <f t="shared" si="23"/>
        <v>1</v>
      </c>
      <c r="AP43">
        <f t="shared" si="24"/>
        <v>0</v>
      </c>
      <c r="AQ43">
        <f t="shared" si="25"/>
        <v>53703.875814313746</v>
      </c>
      <c r="AR43" t="s">
        <v>416</v>
      </c>
      <c r="AS43">
        <v>0</v>
      </c>
      <c r="AT43">
        <v>0</v>
      </c>
      <c r="AU43">
        <v>0</v>
      </c>
      <c r="AV43" t="e">
        <f t="shared" si="26"/>
        <v>#DIV/0!</v>
      </c>
      <c r="AW43">
        <v>-1</v>
      </c>
      <c r="AX43" t="s">
        <v>524</v>
      </c>
      <c r="AY43">
        <v>10476.4</v>
      </c>
      <c r="AZ43">
        <v>679.25923076923073</v>
      </c>
      <c r="BA43">
        <v>807.29</v>
      </c>
      <c r="BB43">
        <f t="shared" si="27"/>
        <v>0.15859328027198316</v>
      </c>
      <c r="BC43">
        <v>0.5</v>
      </c>
      <c r="BD43">
        <f t="shared" si="28"/>
        <v>1260.9669005569381</v>
      </c>
      <c r="BE43">
        <f t="shared" si="29"/>
        <v>17.433420910076467</v>
      </c>
      <c r="BF43">
        <f t="shared" si="30"/>
        <v>99.990438536860196</v>
      </c>
      <c r="BG43">
        <f t="shared" si="31"/>
        <v>1.4618481184506016E-2</v>
      </c>
      <c r="BH43">
        <f t="shared" si="32"/>
        <v>-1</v>
      </c>
      <c r="BI43" t="e">
        <f t="shared" si="33"/>
        <v>#DIV/0!</v>
      </c>
      <c r="BJ43" t="s">
        <v>416</v>
      </c>
      <c r="BK43">
        <v>0</v>
      </c>
      <c r="BL43" t="e">
        <f t="shared" si="34"/>
        <v>#DIV/0!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>
        <f t="shared" si="38"/>
        <v>0.15859328027198311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s">
        <v>416</v>
      </c>
      <c r="BU43" t="s">
        <v>416</v>
      </c>
      <c r="BV43" t="s">
        <v>416</v>
      </c>
      <c r="BW43" t="s">
        <v>416</v>
      </c>
      <c r="BX43" t="s">
        <v>416</v>
      </c>
      <c r="BY43" t="s">
        <v>416</v>
      </c>
      <c r="BZ43" t="s">
        <v>416</v>
      </c>
      <c r="CA43" t="s">
        <v>416</v>
      </c>
      <c r="CB43" t="s">
        <v>416</v>
      </c>
      <c r="CC43" t="s">
        <v>416</v>
      </c>
      <c r="CD43" t="s">
        <v>416</v>
      </c>
      <c r="CE43" t="s">
        <v>416</v>
      </c>
      <c r="CF43" t="s">
        <v>416</v>
      </c>
      <c r="CG43" t="s">
        <v>416</v>
      </c>
      <c r="CH43" t="s">
        <v>416</v>
      </c>
      <c r="CI43" t="s">
        <v>416</v>
      </c>
      <c r="CJ43" t="s">
        <v>416</v>
      </c>
      <c r="CK43" t="s">
        <v>416</v>
      </c>
      <c r="CL43">
        <f t="shared" si="42"/>
        <v>1499.71</v>
      </c>
      <c r="CM43">
        <f t="shared" si="43"/>
        <v>1260.9669005569381</v>
      </c>
      <c r="CN43">
        <f t="shared" si="44"/>
        <v>0.84080715642153347</v>
      </c>
      <c r="CO43">
        <f t="shared" si="45"/>
        <v>0.16115781189355957</v>
      </c>
      <c r="CP43">
        <v>6</v>
      </c>
      <c r="CQ43">
        <v>0.5</v>
      </c>
      <c r="CR43" t="s">
        <v>418</v>
      </c>
      <c r="CS43">
        <v>2</v>
      </c>
      <c r="CT43">
        <v>1658330395.0999999</v>
      </c>
      <c r="CU43">
        <v>600.19599999999991</v>
      </c>
      <c r="CV43">
        <v>620.98800000000006</v>
      </c>
      <c r="CW43">
        <v>22.175999999999998</v>
      </c>
      <c r="CX43">
        <v>16.6935</v>
      </c>
      <c r="CY43">
        <v>573.91099999999994</v>
      </c>
      <c r="CZ43">
        <v>18.954799999999999</v>
      </c>
      <c r="DA43">
        <v>600.22799999999995</v>
      </c>
      <c r="DB43">
        <v>101.32599999999999</v>
      </c>
      <c r="DC43">
        <v>9.9774100000000004E-2</v>
      </c>
      <c r="DD43">
        <v>26.872599999999998</v>
      </c>
      <c r="DE43">
        <v>28.901900000000001</v>
      </c>
      <c r="DF43">
        <v>999.9</v>
      </c>
      <c r="DG43">
        <v>0</v>
      </c>
      <c r="DH43">
        <v>0</v>
      </c>
      <c r="DI43">
        <v>10020</v>
      </c>
      <c r="DJ43">
        <v>0</v>
      </c>
      <c r="DK43">
        <v>1655.24</v>
      </c>
      <c r="DL43">
        <v>-21.970500000000001</v>
      </c>
      <c r="DM43">
        <v>612.60199999999998</v>
      </c>
      <c r="DN43">
        <v>631.53</v>
      </c>
      <c r="DO43">
        <v>5.4824599999999997</v>
      </c>
      <c r="DP43">
        <v>620.98800000000006</v>
      </c>
      <c r="DQ43">
        <v>16.6935</v>
      </c>
      <c r="DR43">
        <v>2.2469899999999998</v>
      </c>
      <c r="DS43">
        <v>1.6914800000000001</v>
      </c>
      <c r="DT43">
        <v>19.301300000000001</v>
      </c>
      <c r="DU43">
        <v>14.8184</v>
      </c>
      <c r="DV43">
        <v>1499.71</v>
      </c>
      <c r="DW43">
        <v>0.97300699999999996</v>
      </c>
      <c r="DX43">
        <v>2.69935E-2</v>
      </c>
      <c r="DY43">
        <v>0</v>
      </c>
      <c r="DZ43">
        <v>679.28099999999995</v>
      </c>
      <c r="EA43">
        <v>4.9993100000000004</v>
      </c>
      <c r="EB43">
        <v>15357.9</v>
      </c>
      <c r="EC43">
        <v>13256.7</v>
      </c>
      <c r="ED43">
        <v>36.561999999999998</v>
      </c>
      <c r="EE43">
        <v>38.186999999999998</v>
      </c>
      <c r="EF43">
        <v>37.061999999999998</v>
      </c>
      <c r="EG43">
        <v>37.625</v>
      </c>
      <c r="EH43">
        <v>38.186999999999998</v>
      </c>
      <c r="EI43">
        <v>1454.36</v>
      </c>
      <c r="EJ43">
        <v>40.35</v>
      </c>
      <c r="EK43">
        <v>0</v>
      </c>
      <c r="EL43">
        <v>90.300000190734863</v>
      </c>
      <c r="EM43">
        <v>0</v>
      </c>
      <c r="EN43">
        <v>679.25923076923073</v>
      </c>
      <c r="EO43">
        <v>-2.8240683846774912</v>
      </c>
      <c r="EP43">
        <v>-170.88547000221021</v>
      </c>
      <c r="EQ43">
        <v>15344.938461538461</v>
      </c>
      <c r="ER43">
        <v>15</v>
      </c>
      <c r="ES43">
        <v>1658330424.0999999</v>
      </c>
      <c r="ET43" t="s">
        <v>525</v>
      </c>
      <c r="EU43">
        <v>1658330424.0999999</v>
      </c>
      <c r="EV43">
        <v>1658330050.0999999</v>
      </c>
      <c r="EW43">
        <v>21</v>
      </c>
      <c r="EX43">
        <v>0.89200000000000002</v>
      </c>
      <c r="EY43">
        <v>0</v>
      </c>
      <c r="EZ43">
        <v>26.285</v>
      </c>
      <c r="FA43">
        <v>2.8559999999999999</v>
      </c>
      <c r="FB43">
        <v>621</v>
      </c>
      <c r="FC43">
        <v>17</v>
      </c>
      <c r="FD43">
        <v>0.24</v>
      </c>
      <c r="FE43">
        <v>0.01</v>
      </c>
      <c r="FF43">
        <v>-22.241932500000001</v>
      </c>
      <c r="FG43">
        <v>1.9301909943715589</v>
      </c>
      <c r="FH43">
        <v>0.19822841545487371</v>
      </c>
      <c r="FI43">
        <v>1</v>
      </c>
      <c r="FJ43">
        <v>598.56036666666671</v>
      </c>
      <c r="FK43">
        <v>4.418215795327967</v>
      </c>
      <c r="FL43">
        <v>0.32007285455380252</v>
      </c>
      <c r="FM43">
        <v>1</v>
      </c>
      <c r="FN43">
        <v>5.3938382499999999</v>
      </c>
      <c r="FO43">
        <v>0.30323178236395798</v>
      </c>
      <c r="FP43">
        <v>3.0153308515609E-2</v>
      </c>
      <c r="FQ43">
        <v>1</v>
      </c>
      <c r="FR43">
        <v>22.195156666666669</v>
      </c>
      <c r="FS43">
        <v>-6.7549721913281721E-2</v>
      </c>
      <c r="FT43">
        <v>5.307270694266477E-3</v>
      </c>
      <c r="FU43">
        <v>1</v>
      </c>
      <c r="FV43">
        <v>4</v>
      </c>
      <c r="FW43">
        <v>4</v>
      </c>
      <c r="FX43" t="s">
        <v>420</v>
      </c>
      <c r="FY43">
        <v>3.17692</v>
      </c>
      <c r="FZ43">
        <v>2.7969200000000001</v>
      </c>
      <c r="GA43">
        <v>0.13195499999999999</v>
      </c>
      <c r="GB43">
        <v>0.14011799999999999</v>
      </c>
      <c r="GC43">
        <v>0.10252699999999999</v>
      </c>
      <c r="GD43">
        <v>9.3873100000000001E-2</v>
      </c>
      <c r="GE43">
        <v>26971.4</v>
      </c>
      <c r="GF43">
        <v>21301.200000000001</v>
      </c>
      <c r="GG43">
        <v>29175</v>
      </c>
      <c r="GH43">
        <v>24228.2</v>
      </c>
      <c r="GI43">
        <v>33030</v>
      </c>
      <c r="GJ43">
        <v>32063.200000000001</v>
      </c>
      <c r="GK43">
        <v>40447.800000000003</v>
      </c>
      <c r="GL43">
        <v>39529.800000000003</v>
      </c>
      <c r="GM43">
        <v>2.1636000000000002</v>
      </c>
      <c r="GN43">
        <v>1.8586800000000001</v>
      </c>
      <c r="GO43">
        <v>0.18180199999999999</v>
      </c>
      <c r="GP43">
        <v>0</v>
      </c>
      <c r="GQ43">
        <v>25.930800000000001</v>
      </c>
      <c r="GR43">
        <v>999.9</v>
      </c>
      <c r="GS43">
        <v>45.8</v>
      </c>
      <c r="GT43">
        <v>32.200000000000003</v>
      </c>
      <c r="GU43">
        <v>21.829599999999999</v>
      </c>
      <c r="GV43">
        <v>62.425600000000003</v>
      </c>
      <c r="GW43">
        <v>39.098599999999998</v>
      </c>
      <c r="GX43">
        <v>1</v>
      </c>
      <c r="GY43">
        <v>8.8239300000000007E-2</v>
      </c>
      <c r="GZ43">
        <v>-0.261272</v>
      </c>
      <c r="HA43">
        <v>20.262899999999998</v>
      </c>
      <c r="HB43">
        <v>5.2268699999999999</v>
      </c>
      <c r="HC43">
        <v>11.908099999999999</v>
      </c>
      <c r="HD43">
        <v>4.9636500000000003</v>
      </c>
      <c r="HE43">
        <v>3.2919999999999998</v>
      </c>
      <c r="HF43">
        <v>9999</v>
      </c>
      <c r="HG43">
        <v>9999</v>
      </c>
      <c r="HH43">
        <v>9999</v>
      </c>
      <c r="HI43">
        <v>999.9</v>
      </c>
      <c r="HJ43">
        <v>1.87714</v>
      </c>
      <c r="HK43">
        <v>1.8754599999999999</v>
      </c>
      <c r="HL43">
        <v>1.8741000000000001</v>
      </c>
      <c r="HM43">
        <v>1.8733200000000001</v>
      </c>
      <c r="HN43">
        <v>1.8748499999999999</v>
      </c>
      <c r="HO43">
        <v>1.8697699999999999</v>
      </c>
      <c r="HP43">
        <v>1.8739300000000001</v>
      </c>
      <c r="HQ43">
        <v>1.8790100000000001</v>
      </c>
      <c r="HR43">
        <v>0</v>
      </c>
      <c r="HS43">
        <v>0</v>
      </c>
      <c r="HT43">
        <v>0</v>
      </c>
      <c r="HU43">
        <v>0</v>
      </c>
      <c r="HV43" t="s">
        <v>421</v>
      </c>
      <c r="HW43" t="s">
        <v>422</v>
      </c>
      <c r="HX43" t="s">
        <v>423</v>
      </c>
      <c r="HY43" t="s">
        <v>424</v>
      </c>
      <c r="HZ43" t="s">
        <v>424</v>
      </c>
      <c r="IA43" t="s">
        <v>423</v>
      </c>
      <c r="IB43">
        <v>0</v>
      </c>
      <c r="IC43">
        <v>100</v>
      </c>
      <c r="ID43">
        <v>100</v>
      </c>
      <c r="IE43">
        <v>26.285</v>
      </c>
      <c r="IF43">
        <v>3.2212000000000001</v>
      </c>
      <c r="IG43">
        <v>15.033322289140591</v>
      </c>
      <c r="IH43">
        <v>2.1949563240502699E-2</v>
      </c>
      <c r="II43">
        <v>-8.5320762313147472E-6</v>
      </c>
      <c r="IJ43">
        <v>1.511334492907517E-9</v>
      </c>
      <c r="IK43">
        <v>1.466654219911051</v>
      </c>
      <c r="IL43">
        <v>0.144363966560806</v>
      </c>
      <c r="IM43">
        <v>-4.7264291885636238E-3</v>
      </c>
      <c r="IN43">
        <v>1.0517340238053529E-4</v>
      </c>
      <c r="IO43">
        <v>-11</v>
      </c>
      <c r="IP43">
        <v>2000</v>
      </c>
      <c r="IQ43">
        <v>0</v>
      </c>
      <c r="IR43">
        <v>19</v>
      </c>
      <c r="IS43">
        <v>2.8</v>
      </c>
      <c r="IT43">
        <v>5.8</v>
      </c>
      <c r="IU43">
        <v>1.48804</v>
      </c>
      <c r="IV43">
        <v>2.4377399999999998</v>
      </c>
      <c r="IW43">
        <v>1.42578</v>
      </c>
      <c r="IX43">
        <v>2.2814899999999998</v>
      </c>
      <c r="IY43">
        <v>1.5478499999999999</v>
      </c>
      <c r="IZ43">
        <v>2.3828100000000001</v>
      </c>
      <c r="JA43">
        <v>36.128500000000003</v>
      </c>
      <c r="JB43">
        <v>15.252800000000001</v>
      </c>
      <c r="JC43">
        <v>18</v>
      </c>
      <c r="JD43">
        <v>635.952</v>
      </c>
      <c r="JE43">
        <v>423.09399999999999</v>
      </c>
      <c r="JF43">
        <v>25.811399999999999</v>
      </c>
      <c r="JG43">
        <v>28.313800000000001</v>
      </c>
      <c r="JH43">
        <v>30.000599999999999</v>
      </c>
      <c r="JI43">
        <v>28.232600000000001</v>
      </c>
      <c r="JJ43">
        <v>28.174499999999998</v>
      </c>
      <c r="JK43">
        <v>29.792000000000002</v>
      </c>
      <c r="JL43">
        <v>23.750399999999999</v>
      </c>
      <c r="JM43">
        <v>26.4588</v>
      </c>
      <c r="JN43">
        <v>25.8781</v>
      </c>
      <c r="JO43">
        <v>621.20899999999995</v>
      </c>
      <c r="JP43">
        <v>16.673400000000001</v>
      </c>
      <c r="JQ43">
        <v>95.338999999999999</v>
      </c>
      <c r="JR43">
        <v>100.57</v>
      </c>
    </row>
    <row r="44" spans="1:278" x14ac:dyDescent="0.2">
      <c r="A44">
        <v>28</v>
      </c>
      <c r="B44">
        <v>1658330514.0999999</v>
      </c>
      <c r="C44">
        <v>3754.5</v>
      </c>
      <c r="D44" t="s">
        <v>526</v>
      </c>
      <c r="E44" t="s">
        <v>527</v>
      </c>
      <c r="F44" t="s">
        <v>408</v>
      </c>
      <c r="G44" t="s">
        <v>410</v>
      </c>
      <c r="H44" t="s">
        <v>481</v>
      </c>
      <c r="I44" t="s">
        <v>411</v>
      </c>
      <c r="J44" t="s">
        <v>412</v>
      </c>
      <c r="L44" t="s">
        <v>413</v>
      </c>
      <c r="M44" t="s">
        <v>414</v>
      </c>
      <c r="N44" t="s">
        <v>482</v>
      </c>
      <c r="O44">
        <v>1658330514.0999999</v>
      </c>
      <c r="P44">
        <f t="shared" si="0"/>
        <v>5.4425853336185813E-3</v>
      </c>
      <c r="Q44">
        <f t="shared" si="1"/>
        <v>5.442585333618581</v>
      </c>
      <c r="R44">
        <f t="shared" si="2"/>
        <v>19.662389691169633</v>
      </c>
      <c r="S44">
        <f t="shared" si="3"/>
        <v>798.96799999999996</v>
      </c>
      <c r="T44">
        <f t="shared" si="4"/>
        <v>708.67381859464842</v>
      </c>
      <c r="U44">
        <f t="shared" si="5"/>
        <v>71.875629888892291</v>
      </c>
      <c r="V44">
        <f t="shared" si="6"/>
        <v>81.033511827696785</v>
      </c>
      <c r="W44">
        <f t="shared" si="7"/>
        <v>0.45155945373589218</v>
      </c>
      <c r="X44">
        <f t="shared" si="8"/>
        <v>2.9548544715474359</v>
      </c>
      <c r="Y44">
        <f t="shared" si="9"/>
        <v>0.41642955150643679</v>
      </c>
      <c r="Z44">
        <f t="shared" si="10"/>
        <v>0.26319663068430915</v>
      </c>
      <c r="AA44">
        <f t="shared" si="11"/>
        <v>241.74061607520073</v>
      </c>
      <c r="AB44">
        <f t="shared" si="12"/>
        <v>27.001777473308454</v>
      </c>
      <c r="AC44">
        <f t="shared" si="13"/>
        <v>27.001777473308454</v>
      </c>
      <c r="AD44">
        <f t="shared" si="14"/>
        <v>3.5795333576358126</v>
      </c>
      <c r="AE44">
        <f t="shared" si="15"/>
        <v>64.078282789096065</v>
      </c>
      <c r="AF44">
        <f t="shared" si="16"/>
        <v>2.2923462904376897</v>
      </c>
      <c r="AG44">
        <f t="shared" si="17"/>
        <v>3.5774152968215445</v>
      </c>
      <c r="AH44">
        <f t="shared" si="18"/>
        <v>1.2871870671981229</v>
      </c>
      <c r="AI44">
        <f t="shared" si="19"/>
        <v>-240.01801321257943</v>
      </c>
      <c r="AJ44">
        <f t="shared" si="20"/>
        <v>-1.6053628045366763</v>
      </c>
      <c r="AK44">
        <f t="shared" si="21"/>
        <v>-0.1172459657983054</v>
      </c>
      <c r="AL44">
        <f t="shared" si="22"/>
        <v>-5.9077136795870899E-6</v>
      </c>
      <c r="AM44">
        <v>0</v>
      </c>
      <c r="AN44">
        <v>0</v>
      </c>
      <c r="AO44">
        <f t="shared" si="23"/>
        <v>1</v>
      </c>
      <c r="AP44">
        <f t="shared" si="24"/>
        <v>0</v>
      </c>
      <c r="AQ44">
        <f t="shared" si="25"/>
        <v>53642.442411811375</v>
      </c>
      <c r="AR44" t="s">
        <v>416</v>
      </c>
      <c r="AS44">
        <v>0</v>
      </c>
      <c r="AT44">
        <v>0</v>
      </c>
      <c r="AU44">
        <v>0</v>
      </c>
      <c r="AV44" t="e">
        <f t="shared" si="26"/>
        <v>#DIV/0!</v>
      </c>
      <c r="AW44">
        <v>-1</v>
      </c>
      <c r="AX44" t="s">
        <v>528</v>
      </c>
      <c r="AY44">
        <v>10466.799999999999</v>
      </c>
      <c r="AZ44">
        <v>677.55200000000013</v>
      </c>
      <c r="BA44">
        <v>805.64</v>
      </c>
      <c r="BB44">
        <f t="shared" si="27"/>
        <v>0.15898912665706744</v>
      </c>
      <c r="BC44">
        <v>0.5</v>
      </c>
      <c r="BD44">
        <f t="shared" si="28"/>
        <v>1261.2279005570988</v>
      </c>
      <c r="BE44">
        <f t="shared" si="29"/>
        <v>19.662389691169633</v>
      </c>
      <c r="BF44">
        <f t="shared" si="30"/>
        <v>100.26076121254992</v>
      </c>
      <c r="BG44">
        <f t="shared" si="31"/>
        <v>1.6382756583518981E-2</v>
      </c>
      <c r="BH44">
        <f t="shared" si="32"/>
        <v>-1</v>
      </c>
      <c r="BI44" t="e">
        <f t="shared" si="33"/>
        <v>#DIV/0!</v>
      </c>
      <c r="BJ44" t="s">
        <v>416</v>
      </c>
      <c r="BK44">
        <v>0</v>
      </c>
      <c r="BL44" t="e">
        <f t="shared" si="34"/>
        <v>#DIV/0!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>
        <f t="shared" si="38"/>
        <v>0.15898912665706749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s">
        <v>416</v>
      </c>
      <c r="BU44" t="s">
        <v>416</v>
      </c>
      <c r="BV44" t="s">
        <v>416</v>
      </c>
      <c r="BW44" t="s">
        <v>416</v>
      </c>
      <c r="BX44" t="s">
        <v>416</v>
      </c>
      <c r="BY44" t="s">
        <v>416</v>
      </c>
      <c r="BZ44" t="s">
        <v>416</v>
      </c>
      <c r="CA44" t="s">
        <v>416</v>
      </c>
      <c r="CB44" t="s">
        <v>416</v>
      </c>
      <c r="CC44" t="s">
        <v>416</v>
      </c>
      <c r="CD44" t="s">
        <v>416</v>
      </c>
      <c r="CE44" t="s">
        <v>416</v>
      </c>
      <c r="CF44" t="s">
        <v>416</v>
      </c>
      <c r="CG44" t="s">
        <v>416</v>
      </c>
      <c r="CH44" t="s">
        <v>416</v>
      </c>
      <c r="CI44" t="s">
        <v>416</v>
      </c>
      <c r="CJ44" t="s">
        <v>416</v>
      </c>
      <c r="CK44" t="s">
        <v>416</v>
      </c>
      <c r="CL44">
        <f t="shared" si="42"/>
        <v>1500.02</v>
      </c>
      <c r="CM44">
        <f t="shared" si="43"/>
        <v>1261.2279005570988</v>
      </c>
      <c r="CN44">
        <f t="shared" si="44"/>
        <v>0.84080738960620449</v>
      </c>
      <c r="CO44">
        <f t="shared" si="45"/>
        <v>0.16115826193997462</v>
      </c>
      <c r="CP44">
        <v>6</v>
      </c>
      <c r="CQ44">
        <v>0.5</v>
      </c>
      <c r="CR44" t="s">
        <v>418</v>
      </c>
      <c r="CS44">
        <v>2</v>
      </c>
      <c r="CT44">
        <v>1658330514.0999999</v>
      </c>
      <c r="CU44">
        <v>798.96799999999996</v>
      </c>
      <c r="CV44">
        <v>822.97400000000005</v>
      </c>
      <c r="CW44">
        <v>22.601900000000001</v>
      </c>
      <c r="CX44">
        <v>17.2834</v>
      </c>
      <c r="CY44">
        <v>770.4</v>
      </c>
      <c r="CZ44">
        <v>19.349499999999999</v>
      </c>
      <c r="DA44">
        <v>600.12099999999998</v>
      </c>
      <c r="DB44">
        <v>101.32299999999999</v>
      </c>
      <c r="DC44">
        <v>9.9725099999999997E-2</v>
      </c>
      <c r="DD44">
        <v>26.991700000000002</v>
      </c>
      <c r="DE44">
        <v>28.984500000000001</v>
      </c>
      <c r="DF44">
        <v>999.9</v>
      </c>
      <c r="DG44">
        <v>0</v>
      </c>
      <c r="DH44">
        <v>0</v>
      </c>
      <c r="DI44">
        <v>10012.5</v>
      </c>
      <c r="DJ44">
        <v>0</v>
      </c>
      <c r="DK44">
        <v>1683.27</v>
      </c>
      <c r="DL44">
        <v>-24.1111</v>
      </c>
      <c r="DM44">
        <v>817.33600000000001</v>
      </c>
      <c r="DN44">
        <v>837.44799999999998</v>
      </c>
      <c r="DO44">
        <v>5.3184800000000001</v>
      </c>
      <c r="DP44">
        <v>822.97400000000005</v>
      </c>
      <c r="DQ44">
        <v>17.2834</v>
      </c>
      <c r="DR44">
        <v>2.2900900000000002</v>
      </c>
      <c r="DS44">
        <v>1.7512099999999999</v>
      </c>
      <c r="DT44">
        <v>19.6069</v>
      </c>
      <c r="DU44">
        <v>15.358000000000001</v>
      </c>
      <c r="DV44">
        <v>1500.02</v>
      </c>
      <c r="DW44">
        <v>0.97299599999999997</v>
      </c>
      <c r="DX44">
        <v>2.7003699999999999E-2</v>
      </c>
      <c r="DY44">
        <v>0</v>
      </c>
      <c r="DZ44">
        <v>677.46900000000005</v>
      </c>
      <c r="EA44">
        <v>4.9993100000000004</v>
      </c>
      <c r="EB44">
        <v>15555.8</v>
      </c>
      <c r="EC44">
        <v>13259.4</v>
      </c>
      <c r="ED44">
        <v>39</v>
      </c>
      <c r="EE44">
        <v>41.125</v>
      </c>
      <c r="EF44">
        <v>39.436999999999998</v>
      </c>
      <c r="EG44">
        <v>41.436999999999998</v>
      </c>
      <c r="EH44">
        <v>40.811999999999998</v>
      </c>
      <c r="EI44">
        <v>1454.65</v>
      </c>
      <c r="EJ44">
        <v>40.369999999999997</v>
      </c>
      <c r="EK44">
        <v>0</v>
      </c>
      <c r="EL44">
        <v>118.5</v>
      </c>
      <c r="EM44">
        <v>0</v>
      </c>
      <c r="EN44">
        <v>677.55200000000013</v>
      </c>
      <c r="EO44">
        <v>0.64929914623942919</v>
      </c>
      <c r="EP44">
        <v>1554.5538418639969</v>
      </c>
      <c r="EQ44">
        <v>15181.33461538462</v>
      </c>
      <c r="ER44">
        <v>15</v>
      </c>
      <c r="ES44">
        <v>1658330545.5999999</v>
      </c>
      <c r="ET44" t="s">
        <v>529</v>
      </c>
      <c r="EU44">
        <v>1658330545.5999999</v>
      </c>
      <c r="EV44">
        <v>1658330050.0999999</v>
      </c>
      <c r="EW44">
        <v>22</v>
      </c>
      <c r="EX44">
        <v>-0.13600000000000001</v>
      </c>
      <c r="EY44">
        <v>0</v>
      </c>
      <c r="EZ44">
        <v>28.568000000000001</v>
      </c>
      <c r="FA44">
        <v>2.8559999999999999</v>
      </c>
      <c r="FB44">
        <v>820</v>
      </c>
      <c r="FC44">
        <v>17</v>
      </c>
      <c r="FD44">
        <v>0.08</v>
      </c>
      <c r="FE44">
        <v>0.01</v>
      </c>
      <c r="FF44">
        <v>-24.29139</v>
      </c>
      <c r="FG44">
        <v>1.4178461538461671</v>
      </c>
      <c r="FH44">
        <v>0.1496813144650995</v>
      </c>
      <c r="FI44">
        <v>1</v>
      </c>
      <c r="FJ44">
        <v>798.26276666666672</v>
      </c>
      <c r="FK44">
        <v>4.6747141268051999</v>
      </c>
      <c r="FL44">
        <v>0.33872030579160017</v>
      </c>
      <c r="FM44">
        <v>1</v>
      </c>
      <c r="FN44">
        <v>5.3166372500000003</v>
      </c>
      <c r="FO44">
        <v>-0.10305219512196299</v>
      </c>
      <c r="FP44">
        <v>1.044584414671691E-2</v>
      </c>
      <c r="FQ44">
        <v>1</v>
      </c>
      <c r="FR44">
        <v>22.602936666666661</v>
      </c>
      <c r="FS44">
        <v>-1.6484983314739309E-2</v>
      </c>
      <c r="FT44">
        <v>1.7630434544336261E-3</v>
      </c>
      <c r="FU44">
        <v>1</v>
      </c>
      <c r="FV44">
        <v>4</v>
      </c>
      <c r="FW44">
        <v>4</v>
      </c>
      <c r="FX44" t="s">
        <v>420</v>
      </c>
      <c r="FY44">
        <v>3.1764700000000001</v>
      </c>
      <c r="FZ44">
        <v>2.7967900000000001</v>
      </c>
      <c r="GA44">
        <v>0.16159499999999999</v>
      </c>
      <c r="GB44">
        <v>0.16961399999999999</v>
      </c>
      <c r="GC44">
        <v>0.104</v>
      </c>
      <c r="GD44">
        <v>9.6184500000000006E-2</v>
      </c>
      <c r="GE44">
        <v>26041.7</v>
      </c>
      <c r="GF44">
        <v>20563.7</v>
      </c>
      <c r="GG44">
        <v>29166.5</v>
      </c>
      <c r="GH44">
        <v>24221.3</v>
      </c>
      <c r="GI44">
        <v>32965.4</v>
      </c>
      <c r="GJ44">
        <v>31972.9</v>
      </c>
      <c r="GK44">
        <v>40434.5</v>
      </c>
      <c r="GL44">
        <v>39518.9</v>
      </c>
      <c r="GM44">
        <v>2.1614499999999999</v>
      </c>
      <c r="GN44">
        <v>1.8573500000000001</v>
      </c>
      <c r="GO44">
        <v>0.163406</v>
      </c>
      <c r="GP44">
        <v>0</v>
      </c>
      <c r="GQ44">
        <v>26.315000000000001</v>
      </c>
      <c r="GR44">
        <v>999.9</v>
      </c>
      <c r="GS44">
        <v>45.5</v>
      </c>
      <c r="GT44">
        <v>32.299999999999997</v>
      </c>
      <c r="GU44">
        <v>21.810700000000001</v>
      </c>
      <c r="GV44">
        <v>62.015599999999999</v>
      </c>
      <c r="GW44">
        <v>38.990400000000001</v>
      </c>
      <c r="GX44">
        <v>1</v>
      </c>
      <c r="GY44">
        <v>0.10444100000000001</v>
      </c>
      <c r="GZ44">
        <v>-0.66459400000000002</v>
      </c>
      <c r="HA44">
        <v>20.241599999999998</v>
      </c>
      <c r="HB44">
        <v>5.22403</v>
      </c>
      <c r="HC44">
        <v>11.908099999999999</v>
      </c>
      <c r="HD44">
        <v>4.9634</v>
      </c>
      <c r="HE44">
        <v>3.2913999999999999</v>
      </c>
      <c r="HF44">
        <v>9999</v>
      </c>
      <c r="HG44">
        <v>9999</v>
      </c>
      <c r="HH44">
        <v>9999</v>
      </c>
      <c r="HI44">
        <v>999.9</v>
      </c>
      <c r="HJ44">
        <v>1.8771500000000001</v>
      </c>
      <c r="HK44">
        <v>1.8754599999999999</v>
      </c>
      <c r="HL44">
        <v>1.87415</v>
      </c>
      <c r="HM44">
        <v>1.8733200000000001</v>
      </c>
      <c r="HN44">
        <v>1.8748499999999999</v>
      </c>
      <c r="HO44">
        <v>1.8697900000000001</v>
      </c>
      <c r="HP44">
        <v>1.8739399999999999</v>
      </c>
      <c r="HQ44">
        <v>1.87907</v>
      </c>
      <c r="HR44">
        <v>0</v>
      </c>
      <c r="HS44">
        <v>0</v>
      </c>
      <c r="HT44">
        <v>0</v>
      </c>
      <c r="HU44">
        <v>0</v>
      </c>
      <c r="HV44" t="s">
        <v>421</v>
      </c>
      <c r="HW44" t="s">
        <v>422</v>
      </c>
      <c r="HX44" t="s">
        <v>423</v>
      </c>
      <c r="HY44" t="s">
        <v>424</v>
      </c>
      <c r="HZ44" t="s">
        <v>424</v>
      </c>
      <c r="IA44" t="s">
        <v>423</v>
      </c>
      <c r="IB44">
        <v>0</v>
      </c>
      <c r="IC44">
        <v>100</v>
      </c>
      <c r="ID44">
        <v>100</v>
      </c>
      <c r="IE44">
        <v>28.568000000000001</v>
      </c>
      <c r="IF44">
        <v>3.2524000000000002</v>
      </c>
      <c r="IG44">
        <v>15.92547525397039</v>
      </c>
      <c r="IH44">
        <v>2.1949563240502699E-2</v>
      </c>
      <c r="II44">
        <v>-8.5320762313147472E-6</v>
      </c>
      <c r="IJ44">
        <v>1.511334492907517E-9</v>
      </c>
      <c r="IK44">
        <v>1.466654219911051</v>
      </c>
      <c r="IL44">
        <v>0.144363966560806</v>
      </c>
      <c r="IM44">
        <v>-4.7264291885636238E-3</v>
      </c>
      <c r="IN44">
        <v>1.0517340238053529E-4</v>
      </c>
      <c r="IO44">
        <v>-11</v>
      </c>
      <c r="IP44">
        <v>2000</v>
      </c>
      <c r="IQ44">
        <v>0</v>
      </c>
      <c r="IR44">
        <v>19</v>
      </c>
      <c r="IS44">
        <v>1.5</v>
      </c>
      <c r="IT44">
        <v>7.7</v>
      </c>
      <c r="IU44">
        <v>1.875</v>
      </c>
      <c r="IV44">
        <v>2.4291999999999998</v>
      </c>
      <c r="IW44">
        <v>1.42578</v>
      </c>
      <c r="IX44">
        <v>2.2814899999999998</v>
      </c>
      <c r="IY44">
        <v>1.5478499999999999</v>
      </c>
      <c r="IZ44">
        <v>2.2973599999999998</v>
      </c>
      <c r="JA44">
        <v>36.269399999999997</v>
      </c>
      <c r="JB44">
        <v>15.209</v>
      </c>
      <c r="JC44">
        <v>18</v>
      </c>
      <c r="JD44">
        <v>636.226</v>
      </c>
      <c r="JE44">
        <v>423.62799999999999</v>
      </c>
      <c r="JF44">
        <v>24.0688</v>
      </c>
      <c r="JG44">
        <v>28.4956</v>
      </c>
      <c r="JH44">
        <v>30.0001</v>
      </c>
      <c r="JI44">
        <v>28.410699999999999</v>
      </c>
      <c r="JJ44">
        <v>28.352900000000002</v>
      </c>
      <c r="JK44">
        <v>37.559800000000003</v>
      </c>
      <c r="JL44">
        <v>21.688500000000001</v>
      </c>
      <c r="JM44">
        <v>26.3035</v>
      </c>
      <c r="JN44">
        <v>24.9284</v>
      </c>
      <c r="JO44">
        <v>823.23099999999999</v>
      </c>
      <c r="JP44">
        <v>17.1724</v>
      </c>
      <c r="JQ44">
        <v>95.309100000000001</v>
      </c>
      <c r="JR44">
        <v>100.542</v>
      </c>
    </row>
    <row r="45" spans="1:278" x14ac:dyDescent="0.2">
      <c r="A45">
        <v>29</v>
      </c>
      <c r="B45">
        <v>1658330640.0999999</v>
      </c>
      <c r="C45">
        <v>3880.5</v>
      </c>
      <c r="D45" t="s">
        <v>530</v>
      </c>
      <c r="E45" t="s">
        <v>531</v>
      </c>
      <c r="F45" t="s">
        <v>408</v>
      </c>
      <c r="G45" t="s">
        <v>410</v>
      </c>
      <c r="H45" t="s">
        <v>481</v>
      </c>
      <c r="I45" t="s">
        <v>411</v>
      </c>
      <c r="J45" t="s">
        <v>412</v>
      </c>
      <c r="L45" t="s">
        <v>413</v>
      </c>
      <c r="M45" t="s">
        <v>414</v>
      </c>
      <c r="N45" t="s">
        <v>482</v>
      </c>
      <c r="O45">
        <v>1658330640.0999999</v>
      </c>
      <c r="P45">
        <f t="shared" si="0"/>
        <v>5.513551640989732E-3</v>
      </c>
      <c r="Q45">
        <f t="shared" si="1"/>
        <v>5.5135516409897321</v>
      </c>
      <c r="R45">
        <f t="shared" si="2"/>
        <v>20.271734669610719</v>
      </c>
      <c r="S45">
        <f t="shared" si="3"/>
        <v>998.79100000000005</v>
      </c>
      <c r="T45">
        <f t="shared" si="4"/>
        <v>899.85266464032532</v>
      </c>
      <c r="U45">
        <f t="shared" si="5"/>
        <v>91.259240342774191</v>
      </c>
      <c r="V45">
        <f t="shared" si="6"/>
        <v>101.29314664821531</v>
      </c>
      <c r="W45">
        <f t="shared" si="7"/>
        <v>0.44157932386756427</v>
      </c>
      <c r="X45">
        <f t="shared" si="8"/>
        <v>2.9607793813734329</v>
      </c>
      <c r="Y45">
        <f t="shared" si="9"/>
        <v>0.40798498237547448</v>
      </c>
      <c r="Z45">
        <f t="shared" si="10"/>
        <v>0.25779562111394305</v>
      </c>
      <c r="AA45">
        <f t="shared" si="11"/>
        <v>241.74003707493438</v>
      </c>
      <c r="AB45">
        <f t="shared" si="12"/>
        <v>27.088381340305588</v>
      </c>
      <c r="AC45">
        <f t="shared" si="13"/>
        <v>27.088381340305588</v>
      </c>
      <c r="AD45">
        <f t="shared" si="14"/>
        <v>3.597780737570897</v>
      </c>
      <c r="AE45">
        <f t="shared" si="15"/>
        <v>62.976937052266614</v>
      </c>
      <c r="AF45">
        <f t="shared" si="16"/>
        <v>2.2668653126732603</v>
      </c>
      <c r="AG45">
        <f t="shared" si="17"/>
        <v>3.5995166147758422</v>
      </c>
      <c r="AH45">
        <f t="shared" si="18"/>
        <v>1.3309154248976367</v>
      </c>
      <c r="AI45">
        <f t="shared" si="19"/>
        <v>-243.14762736764717</v>
      </c>
      <c r="AJ45">
        <f t="shared" si="20"/>
        <v>1.31187510079113</v>
      </c>
      <c r="AK45">
        <f t="shared" si="21"/>
        <v>9.5711260006454135E-2</v>
      </c>
      <c r="AL45">
        <f t="shared" si="22"/>
        <v>-3.9319152136396696E-6</v>
      </c>
      <c r="AM45">
        <v>0</v>
      </c>
      <c r="AN45">
        <v>0</v>
      </c>
      <c r="AO45">
        <f t="shared" si="23"/>
        <v>1</v>
      </c>
      <c r="AP45">
        <f t="shared" si="24"/>
        <v>0</v>
      </c>
      <c r="AQ45">
        <f t="shared" si="25"/>
        <v>53796.535601812437</v>
      </c>
      <c r="AR45" t="s">
        <v>416</v>
      </c>
      <c r="AS45">
        <v>0</v>
      </c>
      <c r="AT45">
        <v>0</v>
      </c>
      <c r="AU45">
        <v>0</v>
      </c>
      <c r="AV45" t="e">
        <f t="shared" si="26"/>
        <v>#DIV/0!</v>
      </c>
      <c r="AW45">
        <v>-1</v>
      </c>
      <c r="AX45" t="s">
        <v>532</v>
      </c>
      <c r="AY45">
        <v>10468.6</v>
      </c>
      <c r="AZ45">
        <v>676.25857692307704</v>
      </c>
      <c r="BA45">
        <v>804.16</v>
      </c>
      <c r="BB45">
        <f t="shared" si="27"/>
        <v>0.15904972030059061</v>
      </c>
      <c r="BC45">
        <v>0.5</v>
      </c>
      <c r="BD45">
        <f t="shared" si="28"/>
        <v>1261.2276005569609</v>
      </c>
      <c r="BE45">
        <f t="shared" si="29"/>
        <v>20.271734669610719</v>
      </c>
      <c r="BF45">
        <f t="shared" si="30"/>
        <v>100.29894855198482</v>
      </c>
      <c r="BG45">
        <f t="shared" si="31"/>
        <v>1.6865896893008901E-2</v>
      </c>
      <c r="BH45">
        <f t="shared" si="32"/>
        <v>-1</v>
      </c>
      <c r="BI45" t="e">
        <f t="shared" si="33"/>
        <v>#DIV/0!</v>
      </c>
      <c r="BJ45" t="s">
        <v>416</v>
      </c>
      <c r="BK45">
        <v>0</v>
      </c>
      <c r="BL45" t="e">
        <f t="shared" si="34"/>
        <v>#DIV/0!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>
        <f t="shared" si="38"/>
        <v>0.15904972030059059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s">
        <v>416</v>
      </c>
      <c r="BU45" t="s">
        <v>416</v>
      </c>
      <c r="BV45" t="s">
        <v>416</v>
      </c>
      <c r="BW45" t="s">
        <v>416</v>
      </c>
      <c r="BX45" t="s">
        <v>416</v>
      </c>
      <c r="BY45" t="s">
        <v>416</v>
      </c>
      <c r="BZ45" t="s">
        <v>416</v>
      </c>
      <c r="CA45" t="s">
        <v>416</v>
      </c>
      <c r="CB45" t="s">
        <v>416</v>
      </c>
      <c r="CC45" t="s">
        <v>416</v>
      </c>
      <c r="CD45" t="s">
        <v>416</v>
      </c>
      <c r="CE45" t="s">
        <v>416</v>
      </c>
      <c r="CF45" t="s">
        <v>416</v>
      </c>
      <c r="CG45" t="s">
        <v>416</v>
      </c>
      <c r="CH45" t="s">
        <v>416</v>
      </c>
      <c r="CI45" t="s">
        <v>416</v>
      </c>
      <c r="CJ45" t="s">
        <v>416</v>
      </c>
      <c r="CK45" t="s">
        <v>416</v>
      </c>
      <c r="CL45">
        <f t="shared" si="42"/>
        <v>1500.02</v>
      </c>
      <c r="CM45">
        <f t="shared" si="43"/>
        <v>1261.2276005569609</v>
      </c>
      <c r="CN45">
        <f t="shared" si="44"/>
        <v>0.84080718960877909</v>
      </c>
      <c r="CO45">
        <f t="shared" si="45"/>
        <v>0.16115787594494366</v>
      </c>
      <c r="CP45">
        <v>6</v>
      </c>
      <c r="CQ45">
        <v>0.5</v>
      </c>
      <c r="CR45" t="s">
        <v>418</v>
      </c>
      <c r="CS45">
        <v>2</v>
      </c>
      <c r="CT45">
        <v>1658330640.0999999</v>
      </c>
      <c r="CU45">
        <v>998.79100000000005</v>
      </c>
      <c r="CV45">
        <v>1024.56</v>
      </c>
      <c r="CW45">
        <v>22.3522</v>
      </c>
      <c r="CX45">
        <v>16.963899999999999</v>
      </c>
      <c r="CY45">
        <v>968.58600000000001</v>
      </c>
      <c r="CZ45">
        <v>19.118200000000002</v>
      </c>
      <c r="DA45">
        <v>600.22400000000005</v>
      </c>
      <c r="DB45">
        <v>101.316</v>
      </c>
      <c r="DC45">
        <v>9.9758299999999994E-2</v>
      </c>
      <c r="DD45">
        <v>27.096599999999999</v>
      </c>
      <c r="DE45">
        <v>29.029399999999999</v>
      </c>
      <c r="DF45">
        <v>999.9</v>
      </c>
      <c r="DG45">
        <v>0</v>
      </c>
      <c r="DH45">
        <v>0</v>
      </c>
      <c r="DI45">
        <v>10046.9</v>
      </c>
      <c r="DJ45">
        <v>0</v>
      </c>
      <c r="DK45">
        <v>1680.19</v>
      </c>
      <c r="DL45">
        <v>-25.552700000000002</v>
      </c>
      <c r="DM45">
        <v>1021.84</v>
      </c>
      <c r="DN45">
        <v>1042.24</v>
      </c>
      <c r="DO45">
        <v>5.3882899999999996</v>
      </c>
      <c r="DP45">
        <v>1024.56</v>
      </c>
      <c r="DQ45">
        <v>16.963899999999999</v>
      </c>
      <c r="DR45">
        <v>2.26464</v>
      </c>
      <c r="DS45">
        <v>1.71872</v>
      </c>
      <c r="DT45">
        <v>19.427099999999999</v>
      </c>
      <c r="DU45">
        <v>15.066599999999999</v>
      </c>
      <c r="DV45">
        <v>1500.02</v>
      </c>
      <c r="DW45">
        <v>0.973001</v>
      </c>
      <c r="DX45">
        <v>2.6998600000000001E-2</v>
      </c>
      <c r="DY45">
        <v>0</v>
      </c>
      <c r="DZ45">
        <v>676.76599999999996</v>
      </c>
      <c r="EA45">
        <v>4.9993100000000004</v>
      </c>
      <c r="EB45">
        <v>15126.9</v>
      </c>
      <c r="EC45">
        <v>13259.4</v>
      </c>
      <c r="ED45">
        <v>38.875</v>
      </c>
      <c r="EE45">
        <v>40.061999999999998</v>
      </c>
      <c r="EF45">
        <v>39.25</v>
      </c>
      <c r="EG45">
        <v>39.75</v>
      </c>
      <c r="EH45">
        <v>40.061999999999998</v>
      </c>
      <c r="EI45">
        <v>1454.66</v>
      </c>
      <c r="EJ45">
        <v>40.36</v>
      </c>
      <c r="EK45">
        <v>0</v>
      </c>
      <c r="EL45">
        <v>125.9000000953674</v>
      </c>
      <c r="EM45">
        <v>0</v>
      </c>
      <c r="EN45">
        <v>676.25857692307704</v>
      </c>
      <c r="EO45">
        <v>3.9968888847221651</v>
      </c>
      <c r="EP45">
        <v>-686.85128115828741</v>
      </c>
      <c r="EQ45">
        <v>15268.7</v>
      </c>
      <c r="ER45">
        <v>15</v>
      </c>
      <c r="ES45">
        <v>1658330672.0999999</v>
      </c>
      <c r="ET45" t="s">
        <v>533</v>
      </c>
      <c r="EU45">
        <v>1658330672.0999999</v>
      </c>
      <c r="EV45">
        <v>1658330050.0999999</v>
      </c>
      <c r="EW45">
        <v>23</v>
      </c>
      <c r="EX45">
        <v>-0.42399999999999999</v>
      </c>
      <c r="EY45">
        <v>0</v>
      </c>
      <c r="EZ45">
        <v>30.204999999999998</v>
      </c>
      <c r="FA45">
        <v>2.8559999999999999</v>
      </c>
      <c r="FB45">
        <v>1021</v>
      </c>
      <c r="FC45">
        <v>17</v>
      </c>
      <c r="FD45">
        <v>0.09</v>
      </c>
      <c r="FE45">
        <v>0.01</v>
      </c>
      <c r="FF45">
        <v>-25.650577500000001</v>
      </c>
      <c r="FG45">
        <v>0.82959061913696008</v>
      </c>
      <c r="FH45">
        <v>8.811948844466802E-2</v>
      </c>
      <c r="FI45">
        <v>1</v>
      </c>
      <c r="FJ45">
        <v>998.45640000000014</v>
      </c>
      <c r="FK45">
        <v>4.5524182424910746</v>
      </c>
      <c r="FL45">
        <v>0.33007389071741278</v>
      </c>
      <c r="FM45">
        <v>1</v>
      </c>
      <c r="FN45">
        <v>5.4199297499999997</v>
      </c>
      <c r="FO45">
        <v>-0.42293324577862479</v>
      </c>
      <c r="FP45">
        <v>4.5342145156989512E-2</v>
      </c>
      <c r="FQ45">
        <v>1</v>
      </c>
      <c r="FR45">
        <v>22.248349999999991</v>
      </c>
      <c r="FS45">
        <v>0.74812458286986927</v>
      </c>
      <c r="FT45">
        <v>5.4133783351988138E-2</v>
      </c>
      <c r="FU45">
        <v>1</v>
      </c>
      <c r="FV45">
        <v>4</v>
      </c>
      <c r="FW45">
        <v>4</v>
      </c>
      <c r="FX45" t="s">
        <v>420</v>
      </c>
      <c r="FY45">
        <v>3.1765099999999999</v>
      </c>
      <c r="FZ45">
        <v>2.7971200000000001</v>
      </c>
      <c r="GA45">
        <v>0.18781200000000001</v>
      </c>
      <c r="GB45">
        <v>0.19555600000000001</v>
      </c>
      <c r="GC45">
        <v>0.103063</v>
      </c>
      <c r="GD45">
        <v>9.4869099999999998E-2</v>
      </c>
      <c r="GE45">
        <v>25219.599999999999</v>
      </c>
      <c r="GF45">
        <v>19916.599999999999</v>
      </c>
      <c r="GG45">
        <v>29158.9</v>
      </c>
      <c r="GH45">
        <v>24216.7</v>
      </c>
      <c r="GI45">
        <v>32993.1</v>
      </c>
      <c r="GJ45">
        <v>32014.7</v>
      </c>
      <c r="GK45">
        <v>40423.800000000003</v>
      </c>
      <c r="GL45">
        <v>39511.199999999997</v>
      </c>
      <c r="GM45">
        <v>2.15985</v>
      </c>
      <c r="GN45">
        <v>1.8540300000000001</v>
      </c>
      <c r="GO45">
        <v>0.18416299999999999</v>
      </c>
      <c r="GP45">
        <v>0</v>
      </c>
      <c r="GQ45">
        <v>26.020099999999999</v>
      </c>
      <c r="GR45">
        <v>999.9</v>
      </c>
      <c r="GS45">
        <v>45.4</v>
      </c>
      <c r="GT45">
        <v>32.4</v>
      </c>
      <c r="GU45">
        <v>21.886600000000001</v>
      </c>
      <c r="GV45">
        <v>61.895499999999998</v>
      </c>
      <c r="GW45">
        <v>39.314900000000002</v>
      </c>
      <c r="GX45">
        <v>1</v>
      </c>
      <c r="GY45">
        <v>0.11387700000000001</v>
      </c>
      <c r="GZ45">
        <v>0.22557199999999999</v>
      </c>
      <c r="HA45">
        <v>20.261299999999999</v>
      </c>
      <c r="HB45">
        <v>5.2264200000000001</v>
      </c>
      <c r="HC45">
        <v>11.908099999999999</v>
      </c>
      <c r="HD45">
        <v>4.9638</v>
      </c>
      <c r="HE45">
        <v>3.2919999999999998</v>
      </c>
      <c r="HF45">
        <v>9999</v>
      </c>
      <c r="HG45">
        <v>9999</v>
      </c>
      <c r="HH45">
        <v>9999</v>
      </c>
      <c r="HI45">
        <v>999.9</v>
      </c>
      <c r="HJ45">
        <v>1.8771599999999999</v>
      </c>
      <c r="HK45">
        <v>1.8754599999999999</v>
      </c>
      <c r="HL45">
        <v>1.87418</v>
      </c>
      <c r="HM45">
        <v>1.87334</v>
      </c>
      <c r="HN45">
        <v>1.8748499999999999</v>
      </c>
      <c r="HO45">
        <v>1.86981</v>
      </c>
      <c r="HP45">
        <v>1.87398</v>
      </c>
      <c r="HQ45">
        <v>1.8790800000000001</v>
      </c>
      <c r="HR45">
        <v>0</v>
      </c>
      <c r="HS45">
        <v>0</v>
      </c>
      <c r="HT45">
        <v>0</v>
      </c>
      <c r="HU45">
        <v>0</v>
      </c>
      <c r="HV45" t="s">
        <v>421</v>
      </c>
      <c r="HW45" t="s">
        <v>422</v>
      </c>
      <c r="HX45" t="s">
        <v>423</v>
      </c>
      <c r="HY45" t="s">
        <v>424</v>
      </c>
      <c r="HZ45" t="s">
        <v>424</v>
      </c>
      <c r="IA45" t="s">
        <v>423</v>
      </c>
      <c r="IB45">
        <v>0</v>
      </c>
      <c r="IC45">
        <v>100</v>
      </c>
      <c r="ID45">
        <v>100</v>
      </c>
      <c r="IE45">
        <v>30.204999999999998</v>
      </c>
      <c r="IF45">
        <v>3.234</v>
      </c>
      <c r="IG45">
        <v>15.789058221985741</v>
      </c>
      <c r="IH45">
        <v>2.1949563240502699E-2</v>
      </c>
      <c r="II45">
        <v>-8.5320762313147472E-6</v>
      </c>
      <c r="IJ45">
        <v>1.511334492907517E-9</v>
      </c>
      <c r="IK45">
        <v>1.466654219911051</v>
      </c>
      <c r="IL45">
        <v>0.144363966560806</v>
      </c>
      <c r="IM45">
        <v>-4.7264291885636238E-3</v>
      </c>
      <c r="IN45">
        <v>1.0517340238053529E-4</v>
      </c>
      <c r="IO45">
        <v>-11</v>
      </c>
      <c r="IP45">
        <v>2000</v>
      </c>
      <c r="IQ45">
        <v>0</v>
      </c>
      <c r="IR45">
        <v>19</v>
      </c>
      <c r="IS45">
        <v>1.6</v>
      </c>
      <c r="IT45">
        <v>9.8000000000000007</v>
      </c>
      <c r="IU45">
        <v>2.2473100000000001</v>
      </c>
      <c r="IV45">
        <v>2.3986800000000001</v>
      </c>
      <c r="IW45">
        <v>1.42578</v>
      </c>
      <c r="IX45">
        <v>2.2827099999999998</v>
      </c>
      <c r="IY45">
        <v>1.5478499999999999</v>
      </c>
      <c r="IZ45">
        <v>2.3559600000000001</v>
      </c>
      <c r="JA45">
        <v>36.340000000000003</v>
      </c>
      <c r="JB45">
        <v>15.209</v>
      </c>
      <c r="JC45">
        <v>18</v>
      </c>
      <c r="JD45">
        <v>636.83299999999997</v>
      </c>
      <c r="JE45">
        <v>422.96600000000001</v>
      </c>
      <c r="JF45">
        <v>25.91</v>
      </c>
      <c r="JG45">
        <v>28.653099999999998</v>
      </c>
      <c r="JH45">
        <v>30.000699999999998</v>
      </c>
      <c r="JI45">
        <v>28.581900000000001</v>
      </c>
      <c r="JJ45">
        <v>28.5242</v>
      </c>
      <c r="JK45">
        <v>45.011200000000002</v>
      </c>
      <c r="JL45">
        <v>20.474399999999999</v>
      </c>
      <c r="JM45">
        <v>23.815000000000001</v>
      </c>
      <c r="JN45">
        <v>25.067799999999998</v>
      </c>
      <c r="JO45">
        <v>1024.7</v>
      </c>
      <c r="JP45">
        <v>17.186599999999999</v>
      </c>
      <c r="JQ45">
        <v>95.284000000000006</v>
      </c>
      <c r="JR45">
        <v>100.523</v>
      </c>
    </row>
    <row r="46" spans="1:278" x14ac:dyDescent="0.2">
      <c r="A46">
        <v>30</v>
      </c>
      <c r="B46">
        <v>1658330766</v>
      </c>
      <c r="C46">
        <v>4006.400000095367</v>
      </c>
      <c r="D46" t="s">
        <v>534</v>
      </c>
      <c r="E46" t="s">
        <v>535</v>
      </c>
      <c r="F46" t="s">
        <v>408</v>
      </c>
      <c r="G46" t="s">
        <v>410</v>
      </c>
      <c r="H46" t="s">
        <v>481</v>
      </c>
      <c r="I46" t="s">
        <v>411</v>
      </c>
      <c r="J46" t="s">
        <v>412</v>
      </c>
      <c r="L46" t="s">
        <v>413</v>
      </c>
      <c r="M46" t="s">
        <v>414</v>
      </c>
      <c r="N46" t="s">
        <v>482</v>
      </c>
      <c r="O46">
        <v>1658330766</v>
      </c>
      <c r="P46">
        <f t="shared" si="0"/>
        <v>5.0550629467786381E-3</v>
      </c>
      <c r="Q46">
        <f t="shared" si="1"/>
        <v>5.0550629467786381</v>
      </c>
      <c r="R46">
        <f t="shared" si="2"/>
        <v>20.73044944785693</v>
      </c>
      <c r="S46">
        <f t="shared" si="3"/>
        <v>1199.46</v>
      </c>
      <c r="T46">
        <f t="shared" si="4"/>
        <v>1085.3347830851251</v>
      </c>
      <c r="U46">
        <f t="shared" si="5"/>
        <v>110.06991838483479</v>
      </c>
      <c r="V46">
        <f t="shared" si="6"/>
        <v>121.64399995602001</v>
      </c>
      <c r="W46">
        <f t="shared" si="7"/>
        <v>0.39510622927466021</v>
      </c>
      <c r="X46">
        <f t="shared" si="8"/>
        <v>2.956386455492642</v>
      </c>
      <c r="Y46">
        <f t="shared" si="9"/>
        <v>0.36794081677483459</v>
      </c>
      <c r="Z46">
        <f t="shared" si="10"/>
        <v>0.23224788428757548</v>
      </c>
      <c r="AA46">
        <f t="shared" si="11"/>
        <v>241.71348407532261</v>
      </c>
      <c r="AB46">
        <f t="shared" si="12"/>
        <v>27.245332333117968</v>
      </c>
      <c r="AC46">
        <f t="shared" si="13"/>
        <v>27.245332333117968</v>
      </c>
      <c r="AD46">
        <f t="shared" si="14"/>
        <v>3.631057200579269</v>
      </c>
      <c r="AE46">
        <f t="shared" si="15"/>
        <v>63.150916644823873</v>
      </c>
      <c r="AF46">
        <f t="shared" si="16"/>
        <v>2.2783225683324</v>
      </c>
      <c r="AG46">
        <f t="shared" si="17"/>
        <v>3.607742673231872</v>
      </c>
      <c r="AH46">
        <f t="shared" si="18"/>
        <v>1.352734632246869</v>
      </c>
      <c r="AI46">
        <f t="shared" si="19"/>
        <v>-222.92827595293795</v>
      </c>
      <c r="AJ46">
        <f t="shared" si="20"/>
        <v>-17.505594187939813</v>
      </c>
      <c r="AK46">
        <f t="shared" si="21"/>
        <v>-1.2803165034890036</v>
      </c>
      <c r="AL46">
        <f t="shared" si="22"/>
        <v>-7.0256904414378596E-4</v>
      </c>
      <c r="AM46">
        <v>0</v>
      </c>
      <c r="AN46">
        <v>0</v>
      </c>
      <c r="AO46">
        <f t="shared" si="23"/>
        <v>1</v>
      </c>
      <c r="AP46">
        <f t="shared" si="24"/>
        <v>0</v>
      </c>
      <c r="AQ46">
        <f t="shared" si="25"/>
        <v>53661.291564828607</v>
      </c>
      <c r="AR46" t="s">
        <v>416</v>
      </c>
      <c r="AS46">
        <v>0</v>
      </c>
      <c r="AT46">
        <v>0</v>
      </c>
      <c r="AU46">
        <v>0</v>
      </c>
      <c r="AV46" t="e">
        <f t="shared" si="26"/>
        <v>#DIV/0!</v>
      </c>
      <c r="AW46">
        <v>-1</v>
      </c>
      <c r="AX46" t="s">
        <v>536</v>
      </c>
      <c r="AY46">
        <v>10470.1</v>
      </c>
      <c r="AZ46">
        <v>676.92076923076922</v>
      </c>
      <c r="BA46">
        <v>806.64</v>
      </c>
      <c r="BB46">
        <f t="shared" si="27"/>
        <v>0.16081427993805264</v>
      </c>
      <c r="BC46">
        <v>0.5</v>
      </c>
      <c r="BD46">
        <f t="shared" si="28"/>
        <v>1261.0851005571621</v>
      </c>
      <c r="BE46">
        <f t="shared" si="29"/>
        <v>20.73044944785693</v>
      </c>
      <c r="BF46">
        <f t="shared" si="30"/>
        <v>101.40024619335337</v>
      </c>
      <c r="BG46">
        <f t="shared" si="31"/>
        <v>1.7231548797346161E-2</v>
      </c>
      <c r="BH46">
        <f t="shared" si="32"/>
        <v>-1</v>
      </c>
      <c r="BI46" t="e">
        <f t="shared" si="33"/>
        <v>#DIV/0!</v>
      </c>
      <c r="BJ46" t="s">
        <v>416</v>
      </c>
      <c r="BK46">
        <v>0</v>
      </c>
      <c r="BL46" t="e">
        <f t="shared" si="34"/>
        <v>#DIV/0!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>
        <f t="shared" si="38"/>
        <v>0.16081427993805261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s">
        <v>416</v>
      </c>
      <c r="BU46" t="s">
        <v>416</v>
      </c>
      <c r="BV46" t="s">
        <v>416</v>
      </c>
      <c r="BW46" t="s">
        <v>416</v>
      </c>
      <c r="BX46" t="s">
        <v>416</v>
      </c>
      <c r="BY46" t="s">
        <v>416</v>
      </c>
      <c r="BZ46" t="s">
        <v>416</v>
      </c>
      <c r="CA46" t="s">
        <v>416</v>
      </c>
      <c r="CB46" t="s">
        <v>416</v>
      </c>
      <c r="CC46" t="s">
        <v>416</v>
      </c>
      <c r="CD46" t="s">
        <v>416</v>
      </c>
      <c r="CE46" t="s">
        <v>416</v>
      </c>
      <c r="CF46" t="s">
        <v>416</v>
      </c>
      <c r="CG46" t="s">
        <v>416</v>
      </c>
      <c r="CH46" t="s">
        <v>416</v>
      </c>
      <c r="CI46" t="s">
        <v>416</v>
      </c>
      <c r="CJ46" t="s">
        <v>416</v>
      </c>
      <c r="CK46" t="s">
        <v>416</v>
      </c>
      <c r="CL46">
        <f t="shared" si="42"/>
        <v>1499.85</v>
      </c>
      <c r="CM46">
        <f t="shared" si="43"/>
        <v>1261.0851005571621</v>
      </c>
      <c r="CN46">
        <f t="shared" si="44"/>
        <v>0.84080748111955339</v>
      </c>
      <c r="CO46">
        <f t="shared" si="45"/>
        <v>0.16115843856073783</v>
      </c>
      <c r="CP46">
        <v>6</v>
      </c>
      <c r="CQ46">
        <v>0.5</v>
      </c>
      <c r="CR46" t="s">
        <v>418</v>
      </c>
      <c r="CS46">
        <v>2</v>
      </c>
      <c r="CT46">
        <v>1658330766</v>
      </c>
      <c r="CU46">
        <v>1199.46</v>
      </c>
      <c r="CV46">
        <v>1226.25</v>
      </c>
      <c r="CW46">
        <v>22.465199999999999</v>
      </c>
      <c r="CX46">
        <v>17.5244</v>
      </c>
      <c r="CY46">
        <v>1167.24</v>
      </c>
      <c r="CZ46">
        <v>19.5562</v>
      </c>
      <c r="DA46">
        <v>600.08500000000004</v>
      </c>
      <c r="DB46">
        <v>101.316</v>
      </c>
      <c r="DC46">
        <v>9.9637000000000003E-2</v>
      </c>
      <c r="DD46">
        <v>27.1355</v>
      </c>
      <c r="DE46">
        <v>29.004999999999999</v>
      </c>
      <c r="DF46">
        <v>999.9</v>
      </c>
      <c r="DG46">
        <v>0</v>
      </c>
      <c r="DH46">
        <v>0</v>
      </c>
      <c r="DI46">
        <v>10021.9</v>
      </c>
      <c r="DJ46">
        <v>0</v>
      </c>
      <c r="DK46">
        <v>1690.67</v>
      </c>
      <c r="DL46">
        <v>-27.243400000000001</v>
      </c>
      <c r="DM46">
        <v>1227.02</v>
      </c>
      <c r="DN46">
        <v>1248.1300000000001</v>
      </c>
      <c r="DO46">
        <v>5.3006000000000002</v>
      </c>
      <c r="DP46">
        <v>1226.25</v>
      </c>
      <c r="DQ46">
        <v>17.5244</v>
      </c>
      <c r="DR46">
        <v>2.3125399999999998</v>
      </c>
      <c r="DS46">
        <v>1.7755099999999999</v>
      </c>
      <c r="DT46">
        <v>19.763999999999999</v>
      </c>
      <c r="DU46">
        <v>15.572800000000001</v>
      </c>
      <c r="DV46">
        <v>1499.85</v>
      </c>
      <c r="DW46">
        <v>0.97299599999999997</v>
      </c>
      <c r="DX46">
        <v>2.7003699999999999E-2</v>
      </c>
      <c r="DY46">
        <v>0</v>
      </c>
      <c r="DZ46">
        <v>677.69</v>
      </c>
      <c r="EA46">
        <v>4.9993100000000004</v>
      </c>
      <c r="EB46">
        <v>15215.8</v>
      </c>
      <c r="EC46">
        <v>13257.9</v>
      </c>
      <c r="ED46">
        <v>38.436999999999998</v>
      </c>
      <c r="EE46">
        <v>39.811999999999998</v>
      </c>
      <c r="EF46">
        <v>38.936999999999998</v>
      </c>
      <c r="EG46">
        <v>39.186999999999998</v>
      </c>
      <c r="EH46">
        <v>39.625</v>
      </c>
      <c r="EI46">
        <v>1454.48</v>
      </c>
      <c r="EJ46">
        <v>40.369999999999997</v>
      </c>
      <c r="EK46">
        <v>0</v>
      </c>
      <c r="EL46">
        <v>125.7000000476837</v>
      </c>
      <c r="EM46">
        <v>0</v>
      </c>
      <c r="EN46">
        <v>676.92076923076922</v>
      </c>
      <c r="EO46">
        <v>5.0481367501518388</v>
      </c>
      <c r="EP46">
        <v>215.87692320788449</v>
      </c>
      <c r="EQ46">
        <v>15145.23846153846</v>
      </c>
      <c r="ER46">
        <v>15</v>
      </c>
      <c r="ES46">
        <v>1658330801</v>
      </c>
      <c r="ET46" t="s">
        <v>537</v>
      </c>
      <c r="EU46">
        <v>1658330793</v>
      </c>
      <c r="EV46">
        <v>1658330801</v>
      </c>
      <c r="EW46">
        <v>24</v>
      </c>
      <c r="EX46">
        <v>0.23300000000000001</v>
      </c>
      <c r="EY46">
        <v>1.4E-2</v>
      </c>
      <c r="EZ46">
        <v>32.22</v>
      </c>
      <c r="FA46">
        <v>2.9089999999999998</v>
      </c>
      <c r="FB46">
        <v>1227</v>
      </c>
      <c r="FC46">
        <v>18</v>
      </c>
      <c r="FD46">
        <v>0.13</v>
      </c>
      <c r="FE46">
        <v>0.01</v>
      </c>
      <c r="FF46">
        <v>-27.498921951219511</v>
      </c>
      <c r="FG46">
        <v>1.481487804878036</v>
      </c>
      <c r="FH46">
        <v>0.1701827504259294</v>
      </c>
      <c r="FI46">
        <v>1</v>
      </c>
      <c r="FJ46">
        <v>1198.480322580645</v>
      </c>
      <c r="FK46">
        <v>4.9945161290310676</v>
      </c>
      <c r="FL46">
        <v>0.37608753160083191</v>
      </c>
      <c r="FM46">
        <v>1</v>
      </c>
      <c r="FN46">
        <v>5.2920848780487804</v>
      </c>
      <c r="FO46">
        <v>4.1710243902430423E-2</v>
      </c>
      <c r="FP46">
        <v>1.0184525354303191E-2</v>
      </c>
      <c r="FQ46">
        <v>1</v>
      </c>
      <c r="FR46">
        <v>22.818903225806451</v>
      </c>
      <c r="FS46">
        <v>8.0443548387041153E-2</v>
      </c>
      <c r="FT46">
        <v>6.9987779518983079E-3</v>
      </c>
      <c r="FU46">
        <v>1</v>
      </c>
      <c r="FV46">
        <v>4</v>
      </c>
      <c r="FW46">
        <v>4</v>
      </c>
      <c r="FX46" t="s">
        <v>420</v>
      </c>
      <c r="FY46">
        <v>3.17611</v>
      </c>
      <c r="FZ46">
        <v>2.7967900000000001</v>
      </c>
      <c r="GA46">
        <v>0.21152899999999999</v>
      </c>
      <c r="GB46">
        <v>0.21906999999999999</v>
      </c>
      <c r="GC46">
        <v>0.104711</v>
      </c>
      <c r="GD46">
        <v>9.7063399999999994E-2</v>
      </c>
      <c r="GE46">
        <v>24476.9</v>
      </c>
      <c r="GF46">
        <v>19330.900000000001</v>
      </c>
      <c r="GG46">
        <v>29152.6</v>
      </c>
      <c r="GH46">
        <v>24213.3</v>
      </c>
      <c r="GI46">
        <v>32925.9</v>
      </c>
      <c r="GJ46">
        <v>31933.1</v>
      </c>
      <c r="GK46">
        <v>40415.699999999997</v>
      </c>
      <c r="GL46">
        <v>39506.199999999997</v>
      </c>
      <c r="GM46">
        <v>2.1581999999999999</v>
      </c>
      <c r="GN46">
        <v>1.8544</v>
      </c>
      <c r="GO46">
        <v>0.19121199999999999</v>
      </c>
      <c r="GP46">
        <v>0</v>
      </c>
      <c r="GQ46">
        <v>25.880099999999999</v>
      </c>
      <c r="GR46">
        <v>999.9</v>
      </c>
      <c r="GS46">
        <v>44.7</v>
      </c>
      <c r="GT46">
        <v>32.6</v>
      </c>
      <c r="GU46">
        <v>21.795000000000002</v>
      </c>
      <c r="GV46">
        <v>62.255499999999998</v>
      </c>
      <c r="GW46">
        <v>39.523200000000003</v>
      </c>
      <c r="GX46">
        <v>1</v>
      </c>
      <c r="GY46">
        <v>0.12205000000000001</v>
      </c>
      <c r="GZ46">
        <v>0.713028</v>
      </c>
      <c r="HA46">
        <v>20.259899999999998</v>
      </c>
      <c r="HB46">
        <v>5.2234299999999996</v>
      </c>
      <c r="HC46">
        <v>11.908099999999999</v>
      </c>
      <c r="HD46">
        <v>4.9638</v>
      </c>
      <c r="HE46">
        <v>3.2919999999999998</v>
      </c>
      <c r="HF46">
        <v>9999</v>
      </c>
      <c r="HG46">
        <v>9999</v>
      </c>
      <c r="HH46">
        <v>9999</v>
      </c>
      <c r="HI46">
        <v>999.9</v>
      </c>
      <c r="HJ46">
        <v>1.8771599999999999</v>
      </c>
      <c r="HK46">
        <v>1.8754599999999999</v>
      </c>
      <c r="HL46">
        <v>1.87422</v>
      </c>
      <c r="HM46">
        <v>1.8733200000000001</v>
      </c>
      <c r="HN46">
        <v>1.8748499999999999</v>
      </c>
      <c r="HO46">
        <v>1.8697999999999999</v>
      </c>
      <c r="HP46">
        <v>1.8739399999999999</v>
      </c>
      <c r="HQ46">
        <v>1.8791199999999999</v>
      </c>
      <c r="HR46">
        <v>0</v>
      </c>
      <c r="HS46">
        <v>0</v>
      </c>
      <c r="HT46">
        <v>0</v>
      </c>
      <c r="HU46">
        <v>0</v>
      </c>
      <c r="HV46" t="s">
        <v>421</v>
      </c>
      <c r="HW46" t="s">
        <v>422</v>
      </c>
      <c r="HX46" t="s">
        <v>423</v>
      </c>
      <c r="HY46" t="s">
        <v>424</v>
      </c>
      <c r="HZ46" t="s">
        <v>424</v>
      </c>
      <c r="IA46" t="s">
        <v>423</v>
      </c>
      <c r="IB46">
        <v>0</v>
      </c>
      <c r="IC46">
        <v>100</v>
      </c>
      <c r="ID46">
        <v>100</v>
      </c>
      <c r="IE46">
        <v>32.22</v>
      </c>
      <c r="IF46">
        <v>2.9089999999999998</v>
      </c>
      <c r="IG46">
        <v>15.365708701547691</v>
      </c>
      <c r="IH46">
        <v>2.1949563240502699E-2</v>
      </c>
      <c r="II46">
        <v>-8.5320762313147472E-6</v>
      </c>
      <c r="IJ46">
        <v>1.511334492907517E-9</v>
      </c>
      <c r="IK46">
        <v>1.466654219911051</v>
      </c>
      <c r="IL46">
        <v>0.144363966560806</v>
      </c>
      <c r="IM46">
        <v>-4.7264291885636238E-3</v>
      </c>
      <c r="IN46">
        <v>1.0517340238053529E-4</v>
      </c>
      <c r="IO46">
        <v>-11</v>
      </c>
      <c r="IP46">
        <v>2000</v>
      </c>
      <c r="IQ46">
        <v>0</v>
      </c>
      <c r="IR46">
        <v>19</v>
      </c>
      <c r="IS46">
        <v>1.6</v>
      </c>
      <c r="IT46">
        <v>11.9</v>
      </c>
      <c r="IU46">
        <v>2.6098599999999998</v>
      </c>
      <c r="IV46">
        <v>2.3840300000000001</v>
      </c>
      <c r="IW46">
        <v>1.42578</v>
      </c>
      <c r="IX46">
        <v>2.2814899999999998</v>
      </c>
      <c r="IY46">
        <v>1.5478499999999999</v>
      </c>
      <c r="IZ46">
        <v>2.4145500000000002</v>
      </c>
      <c r="JA46">
        <v>36.340000000000003</v>
      </c>
      <c r="JB46">
        <v>15.1915</v>
      </c>
      <c r="JC46">
        <v>18</v>
      </c>
      <c r="JD46">
        <v>636.87599999999998</v>
      </c>
      <c r="JE46">
        <v>424.04</v>
      </c>
      <c r="JF46">
        <v>25.448599999999999</v>
      </c>
      <c r="JG46">
        <v>28.7517</v>
      </c>
      <c r="JH46">
        <v>30.000499999999999</v>
      </c>
      <c r="JI46">
        <v>28.703499999999998</v>
      </c>
      <c r="JJ46">
        <v>28.643999999999998</v>
      </c>
      <c r="JK46">
        <v>52.269199999999998</v>
      </c>
      <c r="JL46">
        <v>16.564699999999998</v>
      </c>
      <c r="JM46">
        <v>22.3325</v>
      </c>
      <c r="JN46">
        <v>25.448</v>
      </c>
      <c r="JO46">
        <v>1226.6500000000001</v>
      </c>
      <c r="JP46">
        <v>17.5474</v>
      </c>
      <c r="JQ46">
        <v>95.264399999999995</v>
      </c>
      <c r="JR46">
        <v>100.51</v>
      </c>
    </row>
    <row r="47" spans="1:278" x14ac:dyDescent="0.2">
      <c r="A47">
        <v>31</v>
      </c>
      <c r="B47">
        <v>1658330917</v>
      </c>
      <c r="C47">
        <v>4157.4000000953674</v>
      </c>
      <c r="D47" t="s">
        <v>538</v>
      </c>
      <c r="E47" t="s">
        <v>539</v>
      </c>
      <c r="F47" t="s">
        <v>408</v>
      </c>
      <c r="G47" t="s">
        <v>410</v>
      </c>
      <c r="H47" t="s">
        <v>481</v>
      </c>
      <c r="I47" t="s">
        <v>411</v>
      </c>
      <c r="J47" t="s">
        <v>412</v>
      </c>
      <c r="L47" t="s">
        <v>413</v>
      </c>
      <c r="M47" t="s">
        <v>414</v>
      </c>
      <c r="N47" t="s">
        <v>482</v>
      </c>
      <c r="O47">
        <v>1658330917</v>
      </c>
      <c r="P47">
        <f t="shared" si="0"/>
        <v>5.4964947839714591E-3</v>
      </c>
      <c r="Q47">
        <f t="shared" si="1"/>
        <v>5.4964947839714595</v>
      </c>
      <c r="R47">
        <f t="shared" si="2"/>
        <v>20.129989533543625</v>
      </c>
      <c r="S47">
        <f t="shared" si="3"/>
        <v>1499.425</v>
      </c>
      <c r="T47">
        <f t="shared" si="4"/>
        <v>1391.9506605336517</v>
      </c>
      <c r="U47">
        <f t="shared" si="5"/>
        <v>141.16701207042371</v>
      </c>
      <c r="V47">
        <f t="shared" si="6"/>
        <v>152.06670256009249</v>
      </c>
      <c r="W47">
        <f t="shared" si="7"/>
        <v>0.44795391718776162</v>
      </c>
      <c r="X47">
        <f t="shared" si="8"/>
        <v>2.9550844758121562</v>
      </c>
      <c r="Y47">
        <f t="shared" si="9"/>
        <v>0.41336222725065375</v>
      </c>
      <c r="Z47">
        <f t="shared" si="10"/>
        <v>0.26123635922086469</v>
      </c>
      <c r="AA47">
        <f t="shared" si="11"/>
        <v>241.76136407510759</v>
      </c>
      <c r="AB47">
        <f t="shared" si="12"/>
        <v>27.133791319481947</v>
      </c>
      <c r="AC47">
        <f t="shared" si="13"/>
        <v>27.133791319481947</v>
      </c>
      <c r="AD47">
        <f t="shared" si="14"/>
        <v>3.6073809997812059</v>
      </c>
      <c r="AE47">
        <f t="shared" si="15"/>
        <v>63.691689736942855</v>
      </c>
      <c r="AF47">
        <f t="shared" si="16"/>
        <v>2.2981019257459998</v>
      </c>
      <c r="AG47">
        <f t="shared" si="17"/>
        <v>3.6081660499784798</v>
      </c>
      <c r="AH47">
        <f t="shared" si="18"/>
        <v>1.309279074035206</v>
      </c>
      <c r="AI47">
        <f t="shared" si="19"/>
        <v>-242.39541997314134</v>
      </c>
      <c r="AJ47">
        <f t="shared" si="20"/>
        <v>0.59084663527895198</v>
      </c>
      <c r="AK47">
        <f t="shared" si="21"/>
        <v>4.3208461881861615E-2</v>
      </c>
      <c r="AL47">
        <f t="shared" si="22"/>
        <v>-8.008729236452794E-7</v>
      </c>
      <c r="AM47">
        <v>0</v>
      </c>
      <c r="AN47">
        <v>0</v>
      </c>
      <c r="AO47">
        <f t="shared" si="23"/>
        <v>1</v>
      </c>
      <c r="AP47">
        <f t="shared" si="24"/>
        <v>0</v>
      </c>
      <c r="AQ47">
        <f t="shared" si="25"/>
        <v>53622.96378185325</v>
      </c>
      <c r="AR47" t="s">
        <v>416</v>
      </c>
      <c r="AS47">
        <v>0</v>
      </c>
      <c r="AT47">
        <v>0</v>
      </c>
      <c r="AU47">
        <v>0</v>
      </c>
      <c r="AV47" t="e">
        <f t="shared" si="26"/>
        <v>#DIV/0!</v>
      </c>
      <c r="AW47">
        <v>-1</v>
      </c>
      <c r="AX47" t="s">
        <v>540</v>
      </c>
      <c r="AY47">
        <v>10472.4</v>
      </c>
      <c r="AZ47">
        <v>677.01430769230763</v>
      </c>
      <c r="BA47">
        <v>802.41</v>
      </c>
      <c r="BB47">
        <f t="shared" si="27"/>
        <v>0.15627384044028902</v>
      </c>
      <c r="BC47">
        <v>0.5</v>
      </c>
      <c r="BD47">
        <f t="shared" si="28"/>
        <v>1261.3371005570507</v>
      </c>
      <c r="BE47">
        <f t="shared" si="29"/>
        <v>20.129989533543625</v>
      </c>
      <c r="BF47">
        <f t="shared" si="30"/>
        <v>98.556996396934665</v>
      </c>
      <c r="BG47">
        <f t="shared" si="31"/>
        <v>1.6752055833616469E-2</v>
      </c>
      <c r="BH47">
        <f t="shared" si="32"/>
        <v>-1</v>
      </c>
      <c r="BI47" t="e">
        <f t="shared" si="33"/>
        <v>#DIV/0!</v>
      </c>
      <c r="BJ47" t="s">
        <v>416</v>
      </c>
      <c r="BK47">
        <v>0</v>
      </c>
      <c r="BL47" t="e">
        <f t="shared" si="34"/>
        <v>#DIV/0!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>
        <f t="shared" si="38"/>
        <v>0.15627384044028905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s">
        <v>416</v>
      </c>
      <c r="BU47" t="s">
        <v>416</v>
      </c>
      <c r="BV47" t="s">
        <v>416</v>
      </c>
      <c r="BW47" t="s">
        <v>416</v>
      </c>
      <c r="BX47" t="s">
        <v>416</v>
      </c>
      <c r="BY47" t="s">
        <v>416</v>
      </c>
      <c r="BZ47" t="s">
        <v>416</v>
      </c>
      <c r="CA47" t="s">
        <v>416</v>
      </c>
      <c r="CB47" t="s">
        <v>416</v>
      </c>
      <c r="CC47" t="s">
        <v>416</v>
      </c>
      <c r="CD47" t="s">
        <v>416</v>
      </c>
      <c r="CE47" t="s">
        <v>416</v>
      </c>
      <c r="CF47" t="s">
        <v>416</v>
      </c>
      <c r="CG47" t="s">
        <v>416</v>
      </c>
      <c r="CH47" t="s">
        <v>416</v>
      </c>
      <c r="CI47" t="s">
        <v>416</v>
      </c>
      <c r="CJ47" t="s">
        <v>416</v>
      </c>
      <c r="CK47" t="s">
        <v>416</v>
      </c>
      <c r="CL47">
        <f t="shared" si="42"/>
        <v>1500.15</v>
      </c>
      <c r="CM47">
        <f t="shared" si="43"/>
        <v>1261.3371005570507</v>
      </c>
      <c r="CN47">
        <f t="shared" si="44"/>
        <v>0.84080731963940314</v>
      </c>
      <c r="CO47">
        <f t="shared" si="45"/>
        <v>0.16115812690404799</v>
      </c>
      <c r="CP47">
        <v>6</v>
      </c>
      <c r="CQ47">
        <v>0.5</v>
      </c>
      <c r="CR47" t="s">
        <v>418</v>
      </c>
      <c r="CS47">
        <v>2</v>
      </c>
      <c r="CT47">
        <v>1658330917</v>
      </c>
      <c r="CU47">
        <v>1499.425</v>
      </c>
      <c r="CV47">
        <v>1527.79</v>
      </c>
      <c r="CW47">
        <v>22.66</v>
      </c>
      <c r="CX47">
        <v>17.289300000000001</v>
      </c>
      <c r="CY47">
        <v>1465.47</v>
      </c>
      <c r="CZ47">
        <v>19.390699999999999</v>
      </c>
      <c r="DA47">
        <v>600.13900000000001</v>
      </c>
      <c r="DB47">
        <v>101.31699999999999</v>
      </c>
      <c r="DC47">
        <v>9.9678100000000006E-2</v>
      </c>
      <c r="DD47">
        <v>27.137499999999999</v>
      </c>
      <c r="DE47">
        <v>29.0183</v>
      </c>
      <c r="DF47">
        <v>999.9</v>
      </c>
      <c r="DG47">
        <v>0</v>
      </c>
      <c r="DH47">
        <v>0</v>
      </c>
      <c r="DI47">
        <v>10014.4</v>
      </c>
      <c r="DJ47">
        <v>0</v>
      </c>
      <c r="DK47">
        <v>1692.71</v>
      </c>
      <c r="DL47">
        <v>-28.118400000000001</v>
      </c>
      <c r="DM47">
        <v>1534.44</v>
      </c>
      <c r="DN47">
        <v>1554.67</v>
      </c>
      <c r="DO47">
        <v>5.3706800000000001</v>
      </c>
      <c r="DP47">
        <v>1527.79</v>
      </c>
      <c r="DQ47">
        <v>17.289300000000001</v>
      </c>
      <c r="DR47">
        <v>2.2958400000000001</v>
      </c>
      <c r="DS47">
        <v>1.7517</v>
      </c>
      <c r="DT47">
        <v>19.647300000000001</v>
      </c>
      <c r="DU47">
        <v>15.362299999999999</v>
      </c>
      <c r="DV47">
        <v>1500.15</v>
      </c>
      <c r="DW47">
        <v>0.97299599999999997</v>
      </c>
      <c r="DX47">
        <v>2.7003699999999999E-2</v>
      </c>
      <c r="DY47">
        <v>0</v>
      </c>
      <c r="DZ47">
        <v>676.49699999999996</v>
      </c>
      <c r="EA47">
        <v>4.9993100000000004</v>
      </c>
      <c r="EB47">
        <v>15371.1</v>
      </c>
      <c r="EC47">
        <v>13260.6</v>
      </c>
      <c r="ED47">
        <v>37.75</v>
      </c>
      <c r="EE47">
        <v>39.186999999999998</v>
      </c>
      <c r="EF47">
        <v>38.125</v>
      </c>
      <c r="EG47">
        <v>38.875</v>
      </c>
      <c r="EH47">
        <v>39.125</v>
      </c>
      <c r="EI47">
        <v>1454.78</v>
      </c>
      <c r="EJ47">
        <v>40.369999999999997</v>
      </c>
      <c r="EK47">
        <v>0</v>
      </c>
      <c r="EL47">
        <v>150.70000004768369</v>
      </c>
      <c r="EM47">
        <v>0</v>
      </c>
      <c r="EN47">
        <v>677.01430769230763</v>
      </c>
      <c r="EO47">
        <v>-5.6353504193257278</v>
      </c>
      <c r="EP47">
        <v>-443.6102565624704</v>
      </c>
      <c r="EQ47">
        <v>15428.40769230769</v>
      </c>
      <c r="ER47">
        <v>15</v>
      </c>
      <c r="ES47">
        <v>1658330944.5</v>
      </c>
      <c r="ET47" t="s">
        <v>541</v>
      </c>
      <c r="EU47">
        <v>1658330944.5</v>
      </c>
      <c r="EV47">
        <v>1658330801</v>
      </c>
      <c r="EW47">
        <v>25</v>
      </c>
      <c r="EX47">
        <v>-0.41799999999999998</v>
      </c>
      <c r="EY47">
        <v>1.4E-2</v>
      </c>
      <c r="EZ47">
        <v>33.954999999999998</v>
      </c>
      <c r="FA47">
        <v>2.9089999999999998</v>
      </c>
      <c r="FB47">
        <v>1522</v>
      </c>
      <c r="FC47">
        <v>18</v>
      </c>
      <c r="FD47">
        <v>0.64</v>
      </c>
      <c r="FE47">
        <v>0.01</v>
      </c>
      <c r="FF47">
        <v>-28.292370731707319</v>
      </c>
      <c r="FG47">
        <v>1.7807121951219591</v>
      </c>
      <c r="FH47">
        <v>0.21422947036445611</v>
      </c>
      <c r="FI47">
        <v>1</v>
      </c>
      <c r="FJ47">
        <v>1499.3925806451621</v>
      </c>
      <c r="FK47">
        <v>1.5217741935443081</v>
      </c>
      <c r="FL47">
        <v>0.1336574278238456</v>
      </c>
      <c r="FM47">
        <v>1</v>
      </c>
      <c r="FN47">
        <v>5.4072587804878038</v>
      </c>
      <c r="FO47">
        <v>-0.23851191637630789</v>
      </c>
      <c r="FP47">
        <v>2.5613126988373421E-2</v>
      </c>
      <c r="FQ47">
        <v>1</v>
      </c>
      <c r="FR47">
        <v>22.63512903225806</v>
      </c>
      <c r="FS47">
        <v>9.0919354838652849E-2</v>
      </c>
      <c r="FT47">
        <v>8.1182468132925713E-3</v>
      </c>
      <c r="FU47">
        <v>1</v>
      </c>
      <c r="FV47">
        <v>4</v>
      </c>
      <c r="FW47">
        <v>4</v>
      </c>
      <c r="FX47" t="s">
        <v>420</v>
      </c>
      <c r="FY47">
        <v>3.1762000000000001</v>
      </c>
      <c r="FZ47">
        <v>2.79677</v>
      </c>
      <c r="GA47">
        <v>0.243508</v>
      </c>
      <c r="GB47">
        <v>0.25069999999999998</v>
      </c>
      <c r="GC47">
        <v>0.10406799999999999</v>
      </c>
      <c r="GD47">
        <v>9.6125299999999997E-2</v>
      </c>
      <c r="GE47">
        <v>23483.9</v>
      </c>
      <c r="GF47">
        <v>18548.400000000001</v>
      </c>
      <c r="GG47">
        <v>29153.4</v>
      </c>
      <c r="GH47">
        <v>24214.799999999999</v>
      </c>
      <c r="GI47">
        <v>32951.800000000003</v>
      </c>
      <c r="GJ47">
        <v>31969.9</v>
      </c>
      <c r="GK47">
        <v>40416.5</v>
      </c>
      <c r="GL47">
        <v>39508.9</v>
      </c>
      <c r="GM47">
        <v>2.1576</v>
      </c>
      <c r="GN47">
        <v>1.8552</v>
      </c>
      <c r="GO47">
        <v>0.191778</v>
      </c>
      <c r="GP47">
        <v>0</v>
      </c>
      <c r="GQ47">
        <v>25.8843</v>
      </c>
      <c r="GR47">
        <v>999.9</v>
      </c>
      <c r="GS47">
        <v>43.7</v>
      </c>
      <c r="GT47">
        <v>32.700000000000003</v>
      </c>
      <c r="GU47">
        <v>21.426500000000001</v>
      </c>
      <c r="GV47">
        <v>62.125500000000002</v>
      </c>
      <c r="GW47">
        <v>39.278799999999997</v>
      </c>
      <c r="GX47">
        <v>1</v>
      </c>
      <c r="GY47">
        <v>0.12081600000000001</v>
      </c>
      <c r="GZ47">
        <v>0.87214100000000006</v>
      </c>
      <c r="HA47">
        <v>20.2591</v>
      </c>
      <c r="HB47">
        <v>5.2270200000000004</v>
      </c>
      <c r="HC47">
        <v>11.908099999999999</v>
      </c>
      <c r="HD47">
        <v>4.9638</v>
      </c>
      <c r="HE47">
        <v>3.2919999999999998</v>
      </c>
      <c r="HF47">
        <v>9999</v>
      </c>
      <c r="HG47">
        <v>9999</v>
      </c>
      <c r="HH47">
        <v>9999</v>
      </c>
      <c r="HI47">
        <v>999.9</v>
      </c>
      <c r="HJ47">
        <v>1.87714</v>
      </c>
      <c r="HK47">
        <v>1.8754599999999999</v>
      </c>
      <c r="HL47">
        <v>1.87412</v>
      </c>
      <c r="HM47">
        <v>1.8733200000000001</v>
      </c>
      <c r="HN47">
        <v>1.8748499999999999</v>
      </c>
      <c r="HO47">
        <v>1.86978</v>
      </c>
      <c r="HP47">
        <v>1.8739300000000001</v>
      </c>
      <c r="HQ47">
        <v>1.87903</v>
      </c>
      <c r="HR47">
        <v>0</v>
      </c>
      <c r="HS47">
        <v>0</v>
      </c>
      <c r="HT47">
        <v>0</v>
      </c>
      <c r="HU47">
        <v>0</v>
      </c>
      <c r="HV47" t="s">
        <v>421</v>
      </c>
      <c r="HW47" t="s">
        <v>422</v>
      </c>
      <c r="HX47" t="s">
        <v>423</v>
      </c>
      <c r="HY47" t="s">
        <v>424</v>
      </c>
      <c r="HZ47" t="s">
        <v>424</v>
      </c>
      <c r="IA47" t="s">
        <v>423</v>
      </c>
      <c r="IB47">
        <v>0</v>
      </c>
      <c r="IC47">
        <v>100</v>
      </c>
      <c r="ID47">
        <v>100</v>
      </c>
      <c r="IE47">
        <v>33.954999999999998</v>
      </c>
      <c r="IF47">
        <v>3.2692999999999999</v>
      </c>
      <c r="IG47">
        <v>15.599760511174461</v>
      </c>
      <c r="IH47">
        <v>2.1949563240502699E-2</v>
      </c>
      <c r="II47">
        <v>-8.5320762313147472E-6</v>
      </c>
      <c r="IJ47">
        <v>1.511334492907517E-9</v>
      </c>
      <c r="IK47">
        <v>1.4803115133183209</v>
      </c>
      <c r="IL47">
        <v>0.144363966560806</v>
      </c>
      <c r="IM47">
        <v>-4.7264291885636238E-3</v>
      </c>
      <c r="IN47">
        <v>1.0517340238053529E-4</v>
      </c>
      <c r="IO47">
        <v>-11</v>
      </c>
      <c r="IP47">
        <v>2000</v>
      </c>
      <c r="IQ47">
        <v>0</v>
      </c>
      <c r="IR47">
        <v>19</v>
      </c>
      <c r="IS47">
        <v>2.1</v>
      </c>
      <c r="IT47">
        <v>1.9</v>
      </c>
      <c r="IU47">
        <v>3.1311</v>
      </c>
      <c r="IV47">
        <v>2.36816</v>
      </c>
      <c r="IW47">
        <v>1.42578</v>
      </c>
      <c r="IX47">
        <v>2.2827099999999998</v>
      </c>
      <c r="IY47">
        <v>1.5478499999999999</v>
      </c>
      <c r="IZ47">
        <v>2.4060100000000002</v>
      </c>
      <c r="JA47">
        <v>36.245899999999999</v>
      </c>
      <c r="JB47">
        <v>15.1652</v>
      </c>
      <c r="JC47">
        <v>18</v>
      </c>
      <c r="JD47">
        <v>636.91</v>
      </c>
      <c r="JE47">
        <v>424.83600000000001</v>
      </c>
      <c r="JF47">
        <v>25.317599999999999</v>
      </c>
      <c r="JG47">
        <v>28.776299999999999</v>
      </c>
      <c r="JH47">
        <v>30</v>
      </c>
      <c r="JI47">
        <v>28.749500000000001</v>
      </c>
      <c r="JJ47">
        <v>28.691199999999998</v>
      </c>
      <c r="JK47">
        <v>62.686199999999999</v>
      </c>
      <c r="JL47">
        <v>18.083400000000001</v>
      </c>
      <c r="JM47">
        <v>22.667100000000001</v>
      </c>
      <c r="JN47">
        <v>25.2897</v>
      </c>
      <c r="JO47">
        <v>1527.81</v>
      </c>
      <c r="JP47">
        <v>17.355499999999999</v>
      </c>
      <c r="JQ47">
        <v>95.266400000000004</v>
      </c>
      <c r="JR47">
        <v>100.51600000000001</v>
      </c>
    </row>
    <row r="48" spans="1:278" x14ac:dyDescent="0.2">
      <c r="A48">
        <v>32</v>
      </c>
      <c r="B48">
        <v>1658331064</v>
      </c>
      <c r="C48">
        <v>4304.4000000953674</v>
      </c>
      <c r="D48" t="s">
        <v>542</v>
      </c>
      <c r="E48" t="s">
        <v>543</v>
      </c>
      <c r="F48" t="s">
        <v>408</v>
      </c>
      <c r="G48" t="s">
        <v>410</v>
      </c>
      <c r="H48" t="s">
        <v>481</v>
      </c>
      <c r="I48" t="s">
        <v>411</v>
      </c>
      <c r="J48" t="s">
        <v>412</v>
      </c>
      <c r="L48" t="s">
        <v>413</v>
      </c>
      <c r="M48" t="s">
        <v>414</v>
      </c>
      <c r="N48" t="s">
        <v>482</v>
      </c>
      <c r="O48">
        <v>1658331064</v>
      </c>
      <c r="P48">
        <f t="shared" si="0"/>
        <v>5.4887048659208806E-3</v>
      </c>
      <c r="Q48">
        <f t="shared" si="1"/>
        <v>5.488704865920881</v>
      </c>
      <c r="R48">
        <f t="shared" si="2"/>
        <v>20.109667941983222</v>
      </c>
      <c r="S48">
        <f t="shared" si="3"/>
        <v>1999.577</v>
      </c>
      <c r="T48">
        <f t="shared" si="4"/>
        <v>1883.2923242565685</v>
      </c>
      <c r="U48">
        <f t="shared" si="5"/>
        <v>190.99584290299993</v>
      </c>
      <c r="V48">
        <f t="shared" si="6"/>
        <v>202.78896146152542</v>
      </c>
      <c r="W48">
        <f t="shared" si="7"/>
        <v>0.45409768983514903</v>
      </c>
      <c r="X48">
        <f t="shared" si="8"/>
        <v>2.9540815020721962</v>
      </c>
      <c r="Y48">
        <f t="shared" si="9"/>
        <v>0.41857986212508169</v>
      </c>
      <c r="Z48">
        <f t="shared" si="10"/>
        <v>0.26457166107385371</v>
      </c>
      <c r="AA48">
        <f t="shared" si="11"/>
        <v>241.75541807459643</v>
      </c>
      <c r="AB48">
        <f t="shared" si="12"/>
        <v>27.022465243929954</v>
      </c>
      <c r="AC48">
        <f t="shared" si="13"/>
        <v>27.022465243929954</v>
      </c>
      <c r="AD48">
        <f t="shared" si="14"/>
        <v>3.5838848975252047</v>
      </c>
      <c r="AE48">
        <f t="shared" si="15"/>
        <v>63.962560981587465</v>
      </c>
      <c r="AF48">
        <f t="shared" si="16"/>
        <v>2.29257809332214</v>
      </c>
      <c r="AG48">
        <f t="shared" si="17"/>
        <v>3.5842500020943366</v>
      </c>
      <c r="AH48">
        <f t="shared" si="18"/>
        <v>1.2913068042030647</v>
      </c>
      <c r="AI48">
        <f t="shared" si="19"/>
        <v>-242.05188458711083</v>
      </c>
      <c r="AJ48">
        <f t="shared" si="20"/>
        <v>0.27627801837320659</v>
      </c>
      <c r="AK48">
        <f t="shared" si="21"/>
        <v>2.0188319045805415E-2</v>
      </c>
      <c r="AL48">
        <f t="shared" si="22"/>
        <v>-1.7509537814097698E-7</v>
      </c>
      <c r="AM48">
        <v>0</v>
      </c>
      <c r="AN48">
        <v>0</v>
      </c>
      <c r="AO48">
        <f t="shared" si="23"/>
        <v>1</v>
      </c>
      <c r="AP48">
        <f t="shared" si="24"/>
        <v>0</v>
      </c>
      <c r="AQ48">
        <f t="shared" si="25"/>
        <v>53613.921675211546</v>
      </c>
      <c r="AR48" t="s">
        <v>416</v>
      </c>
      <c r="AS48">
        <v>0</v>
      </c>
      <c r="AT48">
        <v>0</v>
      </c>
      <c r="AU48">
        <v>0</v>
      </c>
      <c r="AV48" t="e">
        <f t="shared" si="26"/>
        <v>#DIV/0!</v>
      </c>
      <c r="AW48">
        <v>-1</v>
      </c>
      <c r="AX48" t="s">
        <v>544</v>
      </c>
      <c r="AY48">
        <v>10475.200000000001</v>
      </c>
      <c r="AZ48">
        <v>677.28095999999994</v>
      </c>
      <c r="BA48">
        <v>799.15</v>
      </c>
      <c r="BB48">
        <f t="shared" si="27"/>
        <v>0.15249832947506736</v>
      </c>
      <c r="BC48">
        <v>0.5</v>
      </c>
      <c r="BD48">
        <f t="shared" si="28"/>
        <v>1261.3113005567857</v>
      </c>
      <c r="BE48">
        <f t="shared" si="29"/>
        <v>20.109667941983222</v>
      </c>
      <c r="BF48">
        <f t="shared" si="30"/>
        <v>96.173933141467202</v>
      </c>
      <c r="BG48">
        <f t="shared" si="31"/>
        <v>1.6736287015477223E-2</v>
      </c>
      <c r="BH48">
        <f t="shared" si="32"/>
        <v>-1</v>
      </c>
      <c r="BI48" t="e">
        <f t="shared" si="33"/>
        <v>#DIV/0!</v>
      </c>
      <c r="BJ48" t="s">
        <v>416</v>
      </c>
      <c r="BK48">
        <v>0</v>
      </c>
      <c r="BL48" t="e">
        <f t="shared" si="34"/>
        <v>#DIV/0!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>
        <f t="shared" si="38"/>
        <v>0.15249832947506731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s">
        <v>416</v>
      </c>
      <c r="BU48" t="s">
        <v>416</v>
      </c>
      <c r="BV48" t="s">
        <v>416</v>
      </c>
      <c r="BW48" t="s">
        <v>416</v>
      </c>
      <c r="BX48" t="s">
        <v>416</v>
      </c>
      <c r="BY48" t="s">
        <v>416</v>
      </c>
      <c r="BZ48" t="s">
        <v>416</v>
      </c>
      <c r="CA48" t="s">
        <v>416</v>
      </c>
      <c r="CB48" t="s">
        <v>416</v>
      </c>
      <c r="CC48" t="s">
        <v>416</v>
      </c>
      <c r="CD48" t="s">
        <v>416</v>
      </c>
      <c r="CE48" t="s">
        <v>416</v>
      </c>
      <c r="CF48" t="s">
        <v>416</v>
      </c>
      <c r="CG48" t="s">
        <v>416</v>
      </c>
      <c r="CH48" t="s">
        <v>416</v>
      </c>
      <c r="CI48" t="s">
        <v>416</v>
      </c>
      <c r="CJ48" t="s">
        <v>416</v>
      </c>
      <c r="CK48" t="s">
        <v>416</v>
      </c>
      <c r="CL48">
        <f t="shared" si="42"/>
        <v>1500.12</v>
      </c>
      <c r="CM48">
        <f t="shared" si="43"/>
        <v>1261.3113005567857</v>
      </c>
      <c r="CN48">
        <f t="shared" si="44"/>
        <v>0.84080693581632515</v>
      </c>
      <c r="CO48">
        <f t="shared" si="45"/>
        <v>0.16115738612550759</v>
      </c>
      <c r="CP48">
        <v>6</v>
      </c>
      <c r="CQ48">
        <v>0.5</v>
      </c>
      <c r="CR48" t="s">
        <v>418</v>
      </c>
      <c r="CS48">
        <v>2</v>
      </c>
      <c r="CT48">
        <v>1658331064</v>
      </c>
      <c r="CU48">
        <v>1999.577</v>
      </c>
      <c r="CV48">
        <v>2030.65</v>
      </c>
      <c r="CW48">
        <v>22.605699999999999</v>
      </c>
      <c r="CX48">
        <v>17.243099999999998</v>
      </c>
      <c r="CY48">
        <v>1962.85</v>
      </c>
      <c r="CZ48">
        <v>19.340399999999999</v>
      </c>
      <c r="DA48">
        <v>600.22699999999998</v>
      </c>
      <c r="DB48">
        <v>101.316</v>
      </c>
      <c r="DC48">
        <v>9.9930199999999997E-2</v>
      </c>
      <c r="DD48">
        <v>27.0242</v>
      </c>
      <c r="DE48">
        <v>28.920300000000001</v>
      </c>
      <c r="DF48">
        <v>999.9</v>
      </c>
      <c r="DG48">
        <v>0</v>
      </c>
      <c r="DH48">
        <v>0</v>
      </c>
      <c r="DI48">
        <v>10008.799999999999</v>
      </c>
      <c r="DJ48">
        <v>0</v>
      </c>
      <c r="DK48">
        <v>1698.18</v>
      </c>
      <c r="DL48">
        <v>-30.975200000000001</v>
      </c>
      <c r="DM48">
        <v>2045.93</v>
      </c>
      <c r="DN48">
        <v>2066.2800000000002</v>
      </c>
      <c r="DO48">
        <v>5.3625600000000002</v>
      </c>
      <c r="DP48">
        <v>2030.65</v>
      </c>
      <c r="DQ48">
        <v>17.243099999999998</v>
      </c>
      <c r="DR48">
        <v>2.2903099999999998</v>
      </c>
      <c r="DS48">
        <v>1.74699</v>
      </c>
      <c r="DT48">
        <v>19.6084</v>
      </c>
      <c r="DU48">
        <v>15.320399999999999</v>
      </c>
      <c r="DV48">
        <v>1500.12</v>
      </c>
      <c r="DW48">
        <v>0.97301199999999999</v>
      </c>
      <c r="DX48">
        <v>2.6988399999999999E-2</v>
      </c>
      <c r="DY48">
        <v>0</v>
      </c>
      <c r="DZ48">
        <v>676.58399999999995</v>
      </c>
      <c r="EA48">
        <v>4.9993100000000004</v>
      </c>
      <c r="EB48">
        <v>15135</v>
      </c>
      <c r="EC48">
        <v>13260.4</v>
      </c>
      <c r="ED48">
        <v>37.061999999999998</v>
      </c>
      <c r="EE48">
        <v>38.5</v>
      </c>
      <c r="EF48">
        <v>37.375</v>
      </c>
      <c r="EG48">
        <v>38.25</v>
      </c>
      <c r="EH48">
        <v>38.5</v>
      </c>
      <c r="EI48">
        <v>1454.77</v>
      </c>
      <c r="EJ48">
        <v>40.35</v>
      </c>
      <c r="EK48">
        <v>0</v>
      </c>
      <c r="EL48">
        <v>146.5</v>
      </c>
      <c r="EM48">
        <v>0</v>
      </c>
      <c r="EN48">
        <v>677.28095999999994</v>
      </c>
      <c r="EO48">
        <v>-5.2034615443535497</v>
      </c>
      <c r="EP48">
        <v>-666.20000116332574</v>
      </c>
      <c r="EQ48">
        <v>15333.212</v>
      </c>
      <c r="ER48">
        <v>15</v>
      </c>
      <c r="ES48">
        <v>1658331104.5</v>
      </c>
      <c r="ET48" t="s">
        <v>545</v>
      </c>
      <c r="EU48">
        <v>1658331104.5</v>
      </c>
      <c r="EV48">
        <v>1658330801</v>
      </c>
      <c r="EW48">
        <v>26</v>
      </c>
      <c r="EX48">
        <v>-0.23</v>
      </c>
      <c r="EY48">
        <v>1.4E-2</v>
      </c>
      <c r="EZ48">
        <v>36.726999999999997</v>
      </c>
      <c r="FA48">
        <v>2.9089999999999998</v>
      </c>
      <c r="FB48">
        <v>2022</v>
      </c>
      <c r="FC48">
        <v>18</v>
      </c>
      <c r="FD48">
        <v>0.11</v>
      </c>
      <c r="FE48">
        <v>0.01</v>
      </c>
      <c r="FF48">
        <v>-31.427273170731709</v>
      </c>
      <c r="FG48">
        <v>1.94110034843199</v>
      </c>
      <c r="FH48">
        <v>0.21313704170904471</v>
      </c>
      <c r="FI48">
        <v>1</v>
      </c>
      <c r="FJ48">
        <v>1999.026129032258</v>
      </c>
      <c r="FK48">
        <v>3.6914516128932449</v>
      </c>
      <c r="FL48">
        <v>0.27811203845092303</v>
      </c>
      <c r="FM48">
        <v>1</v>
      </c>
      <c r="FN48">
        <v>5.3876453658536576</v>
      </c>
      <c r="FO48">
        <v>-0.24751254355400251</v>
      </c>
      <c r="FP48">
        <v>2.5863157626769509E-2</v>
      </c>
      <c r="FQ48">
        <v>1</v>
      </c>
      <c r="FR48">
        <v>22.596929032258071</v>
      </c>
      <c r="FS48">
        <v>3.0019354838688748E-2</v>
      </c>
      <c r="FT48">
        <v>3.1291752544642258E-3</v>
      </c>
      <c r="FU48">
        <v>1</v>
      </c>
      <c r="FV48">
        <v>4</v>
      </c>
      <c r="FW48">
        <v>4</v>
      </c>
      <c r="FX48" t="s">
        <v>420</v>
      </c>
      <c r="FY48">
        <v>3.1764600000000001</v>
      </c>
      <c r="FZ48">
        <v>2.7969599999999999</v>
      </c>
      <c r="GA48">
        <v>0.289412</v>
      </c>
      <c r="GB48">
        <v>0.29611199999999999</v>
      </c>
      <c r="GC48">
        <v>0.10388</v>
      </c>
      <c r="GD48">
        <v>9.5945299999999997E-2</v>
      </c>
      <c r="GE48">
        <v>22061</v>
      </c>
      <c r="GF48">
        <v>17426.2</v>
      </c>
      <c r="GG48">
        <v>29157.599999999999</v>
      </c>
      <c r="GH48">
        <v>24218.6</v>
      </c>
      <c r="GI48">
        <v>32964.6</v>
      </c>
      <c r="GJ48">
        <v>31983.7</v>
      </c>
      <c r="GK48">
        <v>40421.4</v>
      </c>
      <c r="GL48">
        <v>39516</v>
      </c>
      <c r="GM48">
        <v>2.1581199999999998</v>
      </c>
      <c r="GN48">
        <v>1.8577999999999999</v>
      </c>
      <c r="GO48">
        <v>0.186533</v>
      </c>
      <c r="GP48">
        <v>0</v>
      </c>
      <c r="GQ48">
        <v>25.871700000000001</v>
      </c>
      <c r="GR48">
        <v>999.9</v>
      </c>
      <c r="GS48">
        <v>43.3</v>
      </c>
      <c r="GT48">
        <v>32.799999999999997</v>
      </c>
      <c r="GU48">
        <v>21.349900000000002</v>
      </c>
      <c r="GV48">
        <v>62.605499999999999</v>
      </c>
      <c r="GW48">
        <v>38.553699999999999</v>
      </c>
      <c r="GX48">
        <v>1</v>
      </c>
      <c r="GY48">
        <v>0.11396299999999999</v>
      </c>
      <c r="GZ48">
        <v>0.34012799999999999</v>
      </c>
      <c r="HA48">
        <v>20.261700000000001</v>
      </c>
      <c r="HB48">
        <v>5.2276199999999999</v>
      </c>
      <c r="HC48">
        <v>11.908099999999999</v>
      </c>
      <c r="HD48">
        <v>4.9638</v>
      </c>
      <c r="HE48">
        <v>3.2919999999999998</v>
      </c>
      <c r="HF48">
        <v>9999</v>
      </c>
      <c r="HG48">
        <v>9999</v>
      </c>
      <c r="HH48">
        <v>9999</v>
      </c>
      <c r="HI48">
        <v>999.9</v>
      </c>
      <c r="HJ48">
        <v>1.87714</v>
      </c>
      <c r="HK48">
        <v>1.8754599999999999</v>
      </c>
      <c r="HL48">
        <v>1.8741000000000001</v>
      </c>
      <c r="HM48">
        <v>1.87331</v>
      </c>
      <c r="HN48">
        <v>1.8748499999999999</v>
      </c>
      <c r="HO48">
        <v>1.8697900000000001</v>
      </c>
      <c r="HP48">
        <v>1.8739300000000001</v>
      </c>
      <c r="HQ48">
        <v>1.87903</v>
      </c>
      <c r="HR48">
        <v>0</v>
      </c>
      <c r="HS48">
        <v>0</v>
      </c>
      <c r="HT48">
        <v>0</v>
      </c>
      <c r="HU48">
        <v>0</v>
      </c>
      <c r="HV48" t="s">
        <v>421</v>
      </c>
      <c r="HW48" t="s">
        <v>422</v>
      </c>
      <c r="HX48" t="s">
        <v>423</v>
      </c>
      <c r="HY48" t="s">
        <v>424</v>
      </c>
      <c r="HZ48" t="s">
        <v>424</v>
      </c>
      <c r="IA48" t="s">
        <v>423</v>
      </c>
      <c r="IB48">
        <v>0</v>
      </c>
      <c r="IC48">
        <v>100</v>
      </c>
      <c r="ID48">
        <v>100</v>
      </c>
      <c r="IE48">
        <v>36.726999999999997</v>
      </c>
      <c r="IF48">
        <v>3.2652999999999999</v>
      </c>
      <c r="IG48">
        <v>15.18092104207536</v>
      </c>
      <c r="IH48">
        <v>2.1949563240502699E-2</v>
      </c>
      <c r="II48">
        <v>-8.5320762313147472E-6</v>
      </c>
      <c r="IJ48">
        <v>1.511334492907517E-9</v>
      </c>
      <c r="IK48">
        <v>1.4803115133183209</v>
      </c>
      <c r="IL48">
        <v>0.144363966560806</v>
      </c>
      <c r="IM48">
        <v>-4.7264291885636238E-3</v>
      </c>
      <c r="IN48">
        <v>1.0517340238053529E-4</v>
      </c>
      <c r="IO48">
        <v>-11</v>
      </c>
      <c r="IP48">
        <v>2000</v>
      </c>
      <c r="IQ48">
        <v>0</v>
      </c>
      <c r="IR48">
        <v>19</v>
      </c>
      <c r="IS48">
        <v>2</v>
      </c>
      <c r="IT48">
        <v>4.4000000000000004</v>
      </c>
      <c r="IU48">
        <v>3.9404300000000001</v>
      </c>
      <c r="IV48">
        <v>2.3718300000000001</v>
      </c>
      <c r="IW48">
        <v>1.42578</v>
      </c>
      <c r="IX48">
        <v>2.2827099999999998</v>
      </c>
      <c r="IY48">
        <v>1.5478499999999999</v>
      </c>
      <c r="IZ48">
        <v>2.2717299999999998</v>
      </c>
      <c r="JA48">
        <v>36.128500000000003</v>
      </c>
      <c r="JB48">
        <v>15.1302</v>
      </c>
      <c r="JC48">
        <v>18</v>
      </c>
      <c r="JD48">
        <v>637.07299999999998</v>
      </c>
      <c r="JE48">
        <v>426.18400000000003</v>
      </c>
      <c r="JF48">
        <v>25.5716</v>
      </c>
      <c r="JG48">
        <v>28.736000000000001</v>
      </c>
      <c r="JH48">
        <v>29.9999</v>
      </c>
      <c r="JI48">
        <v>28.727499999999999</v>
      </c>
      <c r="JJ48">
        <v>28.671700000000001</v>
      </c>
      <c r="JK48">
        <v>78.888099999999994</v>
      </c>
      <c r="JL48">
        <v>16.869499999999999</v>
      </c>
      <c r="JM48">
        <v>21.602799999999998</v>
      </c>
      <c r="JN48">
        <v>25.618300000000001</v>
      </c>
      <c r="JO48">
        <v>2030.12</v>
      </c>
      <c r="JP48">
        <v>17.313099999999999</v>
      </c>
      <c r="JQ48">
        <v>95.278999999999996</v>
      </c>
      <c r="JR48">
        <v>100.533</v>
      </c>
    </row>
    <row r="49" spans="1:278" x14ac:dyDescent="0.2">
      <c r="A49">
        <v>33</v>
      </c>
      <c r="B49">
        <v>1658332103</v>
      </c>
      <c r="C49">
        <v>5343.4000000953674</v>
      </c>
      <c r="D49" t="s">
        <v>546</v>
      </c>
      <c r="E49" t="s">
        <v>547</v>
      </c>
      <c r="F49" t="s">
        <v>408</v>
      </c>
      <c r="G49" t="s">
        <v>548</v>
      </c>
      <c r="H49" t="s">
        <v>549</v>
      </c>
      <c r="I49" t="s">
        <v>411</v>
      </c>
      <c r="J49" t="s">
        <v>412</v>
      </c>
      <c r="L49" t="s">
        <v>413</v>
      </c>
      <c r="M49" t="s">
        <v>550</v>
      </c>
      <c r="N49" t="s">
        <v>551</v>
      </c>
      <c r="O49">
        <v>1658332103</v>
      </c>
      <c r="P49">
        <f t="shared" ref="P49:P80" si="46">(Q49)/1000</f>
        <v>4.2823736415696801E-3</v>
      </c>
      <c r="Q49">
        <f t="shared" ref="Q49:Q80" si="47">1000*DA49*AO49*(CW49-CX49)/(100*CP49*(1000-AO49*CW49))</f>
        <v>4.2823736415696798</v>
      </c>
      <c r="R49">
        <f t="shared" ref="R49:R80" si="48">DA49*AO49*(CV49-CU49*(1000-AO49*CX49)/(1000-AO49*CW49))/(100*CP49)</f>
        <v>20.509059392969831</v>
      </c>
      <c r="S49">
        <f t="shared" ref="S49:S80" si="49">CU49 - IF(AO49&gt;1, R49*CP49*100/(AQ49*DI49), 0)</f>
        <v>410.56200000000001</v>
      </c>
      <c r="T49">
        <f t="shared" ref="T49:T80" si="50">((Z49-P49/2)*S49-R49)/(Z49+P49/2)</f>
        <v>296.97071865039823</v>
      </c>
      <c r="U49">
        <f t="shared" ref="U49:U80" si="51">T49*(DB49+DC49)/1000</f>
        <v>30.117780155450333</v>
      </c>
      <c r="V49">
        <f t="shared" ref="V49:V80" si="52">(CU49 - IF(AO49&gt;1, R49*CP49*100/(AQ49*DI49), 0))*(DB49+DC49)/1000</f>
        <v>41.637829185235802</v>
      </c>
      <c r="W49">
        <f t="shared" ref="W49:W80" si="53">2/((1/Y49-1/X49)+SIGN(Y49)*SQRT((1/Y49-1/X49)*(1/Y49-1/X49) + 4*CQ49/((CQ49+1)*(CQ49+1))*(2*1/Y49*1/X49-1/X49*1/X49)))</f>
        <v>0.32641832965022094</v>
      </c>
      <c r="X49">
        <f t="shared" ref="X49:X80" si="54">IF(LEFT(CR49,1)&lt;&gt;"0",IF(LEFT(CR49,1)="1",3,CS49),$D$5+$E$5*(DI49*DB49/($K$5*1000))+$F$5*(DI49*DB49/($K$5*1000))*MAX(MIN(CP49,$J$5),$I$5)*MAX(MIN(CP49,$J$5),$I$5)+$G$5*MAX(MIN(CP49,$J$5),$I$5)*(DI49*DB49/($K$5*1000))+$H$5*(DI49*DB49/($K$5*1000))*(DI49*DB49/($K$5*1000)))</f>
        <v>2.9620078924308095</v>
      </c>
      <c r="Y49">
        <f t="shared" ref="Y49:Y80" si="55">P49*(1000-(1000*0.61365*EXP(17.502*AC49/(240.97+AC49))/(DB49+DC49)+CW49)/2)/(1000*0.61365*EXP(17.502*AC49/(240.97+AC49))/(DB49+DC49)-CW49)</f>
        <v>0.30766976193374163</v>
      </c>
      <c r="Z49">
        <f t="shared" ref="Z49:Z80" si="56">1/((CQ49+1)/(W49/1.6)+1/(X49/1.37)) + CQ49/((CQ49+1)/(W49/1.6) + CQ49/(X49/1.37))</f>
        <v>0.19388828846497863</v>
      </c>
      <c r="AA49">
        <f t="shared" ref="AA49:AA80" si="57">(CL49*CO49)</f>
        <v>241.71188807532974</v>
      </c>
      <c r="AB49">
        <f t="shared" ref="AB49:AB80" si="58">(DD49+(AA49+2*0.95*0.0000000567*(((DD49+$B$7)+273)^4-(DD49+273)^4)-44100*P49)/(1.84*29.3*X49+8*0.95*0.0000000567*(DD49+273)^3))</f>
        <v>27.081183723089126</v>
      </c>
      <c r="AC49">
        <f t="shared" ref="AC49:AC80" si="59">($C$7*DE49+$D$7*DF49+$E$7*AB49)</f>
        <v>27.081183723089126</v>
      </c>
      <c r="AD49">
        <f t="shared" ref="AD49:AD80" si="60">0.61365*EXP(17.502*AC49/(240.97+AC49))</f>
        <v>3.596261116729242</v>
      </c>
      <c r="AE49">
        <f t="shared" ref="AE49:AE80" si="61">(AF49/AG49*100)</f>
        <v>63.007163947247491</v>
      </c>
      <c r="AF49">
        <f t="shared" ref="AF49:AF80" si="62">CW49*(DB49+DC49)/1000</f>
        <v>2.2251830665118999</v>
      </c>
      <c r="AG49">
        <f t="shared" ref="AG49:AG80" si="63">0.61365*EXP(17.502*DD49/(240.97+DD49))</f>
        <v>3.531635019114534</v>
      </c>
      <c r="AH49">
        <f t="shared" ref="AH49:AH80" si="64">(AD49-CW49*(DB49+DC49)/1000)</f>
        <v>1.3710780502173421</v>
      </c>
      <c r="AI49">
        <f t="shared" ref="AI49:AI80" si="65">(-P49*44100)</f>
        <v>-188.85267759322289</v>
      </c>
      <c r="AJ49">
        <f t="shared" ref="AJ49:AJ80" si="66">2*29.3*X49*0.92*(DD49-AC49)</f>
        <v>-49.277046443098911</v>
      </c>
      <c r="AK49">
        <f t="shared" ref="AK49:AK80" si="67">2*0.95*0.0000000567*(((DD49+$B$7)+273)^4-(AC49+273)^4)</f>
        <v>-3.5876990160360349</v>
      </c>
      <c r="AL49">
        <f t="shared" ref="AL49:AL80" si="68">AA49+AK49+AI49+AJ49</f>
        <v>-5.534977028091248E-3</v>
      </c>
      <c r="AM49">
        <v>0</v>
      </c>
      <c r="AN49">
        <v>0</v>
      </c>
      <c r="AO49">
        <f t="shared" ref="AO49:AO80" si="69">IF(AM49*$H$13&gt;=AQ49,1,(AQ49/(AQ49-AM49*$H$13)))</f>
        <v>1</v>
      </c>
      <c r="AP49">
        <f t="shared" ref="AP49:AP80" si="70">(AO49-1)*100</f>
        <v>0</v>
      </c>
      <c r="AQ49">
        <f t="shared" ref="AQ49:AQ80" si="71">MAX(0,($B$13+$C$13*DI49)/(1+$D$13*DI49)*DB49/(DD49+273)*$E$13)</f>
        <v>53890.641155556383</v>
      </c>
      <c r="AR49" t="s">
        <v>416</v>
      </c>
      <c r="AS49">
        <v>0</v>
      </c>
      <c r="AT49">
        <v>0</v>
      </c>
      <c r="AU49">
        <v>0</v>
      </c>
      <c r="AV49" t="e">
        <f t="shared" ref="AV49:AV80" si="72">1-AT49/AU49</f>
        <v>#DIV/0!</v>
      </c>
      <c r="AW49">
        <v>-1</v>
      </c>
      <c r="AX49" t="s">
        <v>552</v>
      </c>
      <c r="AY49">
        <v>10440.4</v>
      </c>
      <c r="AZ49">
        <v>865.50771999999995</v>
      </c>
      <c r="BA49">
        <v>1112.4100000000001</v>
      </c>
      <c r="BB49">
        <f t="shared" ref="BB49:BB80" si="73">1-AZ49/BA49</f>
        <v>0.2219525894229647</v>
      </c>
      <c r="BC49">
        <v>0.5</v>
      </c>
      <c r="BD49">
        <f t="shared" ref="BD49:BD80" si="74">CM49</f>
        <v>1261.0767005571656</v>
      </c>
      <c r="BE49">
        <f t="shared" ref="BE49:BE80" si="75">R49</f>
        <v>20.509059392969831</v>
      </c>
      <c r="BF49">
        <f t="shared" ref="BF49:BF80" si="76">BB49*BC49*BD49</f>
        <v>139.94961957481578</v>
      </c>
      <c r="BG49">
        <f t="shared" ref="BG49:BG80" si="77">(BE49-AW49)/BD49</f>
        <v>1.7056107200669676E-2</v>
      </c>
      <c r="BH49">
        <f t="shared" ref="BH49:BH80" si="78">(AU49-BA49)/BA49</f>
        <v>-1</v>
      </c>
      <c r="BI49" t="e">
        <f t="shared" ref="BI49:BI80" si="79">AT49/(AV49+AT49/BA49)</f>
        <v>#DIV/0!</v>
      </c>
      <c r="BJ49" t="s">
        <v>416</v>
      </c>
      <c r="BK49">
        <v>0</v>
      </c>
      <c r="BL49" t="e">
        <f t="shared" ref="BL49:BL80" si="80">IF(BK49&lt;&gt;0, BK49, BI49)</f>
        <v>#DIV/0!</v>
      </c>
      <c r="BM49" t="e">
        <f t="shared" ref="BM49:BM80" si="81">1-BL49/BA49</f>
        <v>#DIV/0!</v>
      </c>
      <c r="BN49" t="e">
        <f t="shared" ref="BN49:BN80" si="82">(BA49-AZ49)/(BA49-BL49)</f>
        <v>#DIV/0!</v>
      </c>
      <c r="BO49" t="e">
        <f t="shared" ref="BO49:BO80" si="83">(AU49-BA49)/(AU49-BL49)</f>
        <v>#DIV/0!</v>
      </c>
      <c r="BP49">
        <f t="shared" ref="BP49:BP80" si="84">(BA49-AZ49)/(BA49-AT49)</f>
        <v>0.22195258942296467</v>
      </c>
      <c r="BQ49" t="e">
        <f t="shared" ref="BQ49:BQ80" si="85">(AU49-BA49)/(AU49-AT49)</f>
        <v>#DIV/0!</v>
      </c>
      <c r="BR49" t="e">
        <f t="shared" ref="BR49:BR80" si="86">(BN49*BL49/AZ49)</f>
        <v>#DIV/0!</v>
      </c>
      <c r="BS49" t="e">
        <f t="shared" ref="BS49:BS80" si="87">(1-BR49)</f>
        <v>#DIV/0!</v>
      </c>
      <c r="BT49" t="s">
        <v>416</v>
      </c>
      <c r="BU49" t="s">
        <v>416</v>
      </c>
      <c r="BV49" t="s">
        <v>416</v>
      </c>
      <c r="BW49" t="s">
        <v>416</v>
      </c>
      <c r="BX49" t="s">
        <v>416</v>
      </c>
      <c r="BY49" t="s">
        <v>416</v>
      </c>
      <c r="BZ49" t="s">
        <v>416</v>
      </c>
      <c r="CA49" t="s">
        <v>416</v>
      </c>
      <c r="CB49" t="s">
        <v>416</v>
      </c>
      <c r="CC49" t="s">
        <v>416</v>
      </c>
      <c r="CD49" t="s">
        <v>416</v>
      </c>
      <c r="CE49" t="s">
        <v>416</v>
      </c>
      <c r="CF49" t="s">
        <v>416</v>
      </c>
      <c r="CG49" t="s">
        <v>416</v>
      </c>
      <c r="CH49" t="s">
        <v>416</v>
      </c>
      <c r="CI49" t="s">
        <v>416</v>
      </c>
      <c r="CJ49" t="s">
        <v>416</v>
      </c>
      <c r="CK49" t="s">
        <v>416</v>
      </c>
      <c r="CL49">
        <f t="shared" ref="CL49:CL80" si="88">$B$11*DJ49+$C$11*DK49+$F$11*DV49*(1-DY49)</f>
        <v>1499.84</v>
      </c>
      <c r="CM49">
        <f t="shared" ref="CM49:CM80" si="89">CL49*CN49</f>
        <v>1261.0767005571656</v>
      </c>
      <c r="CN49">
        <f t="shared" ref="CN49:CN80" si="90">($B$11*$D$9+$C$11*$D$9+$F$11*((EI49+EA49)/MAX(EI49+EA49+EJ49, 0.1)*$I$9+EJ49/MAX(EI49+EA49+EJ49, 0.1)*$J$9))/($B$11+$C$11+$F$11)</f>
        <v>0.84080748650333748</v>
      </c>
      <c r="CO49">
        <f t="shared" ref="CO49:CO80" si="91">($B$11*$K$9+$C$11*$K$9+$F$11*((EI49+EA49)/MAX(EI49+EA49+EJ49, 0.1)*$P$9+EJ49/MAX(EI49+EA49+EJ49, 0.1)*$Q$9))/($B$11+$C$11+$F$11)</f>
        <v>0.16115844895144132</v>
      </c>
      <c r="CP49">
        <v>6</v>
      </c>
      <c r="CQ49">
        <v>0.5</v>
      </c>
      <c r="CR49" t="s">
        <v>418</v>
      </c>
      <c r="CS49">
        <v>2</v>
      </c>
      <c r="CT49">
        <v>1658332103</v>
      </c>
      <c r="CU49">
        <v>410.56200000000001</v>
      </c>
      <c r="CV49">
        <v>432.81799999999998</v>
      </c>
      <c r="CW49">
        <v>21.940999999999999</v>
      </c>
      <c r="CX49">
        <v>17.7547</v>
      </c>
      <c r="CY49">
        <v>387.745</v>
      </c>
      <c r="CZ49">
        <v>19.001999999999999</v>
      </c>
      <c r="DA49">
        <v>600.303</v>
      </c>
      <c r="DB49">
        <v>101.31699999999999</v>
      </c>
      <c r="DC49">
        <v>9.9665900000000002E-2</v>
      </c>
      <c r="DD49">
        <v>26.772600000000001</v>
      </c>
      <c r="DE49">
        <v>29.024100000000001</v>
      </c>
      <c r="DF49">
        <v>999.9</v>
      </c>
      <c r="DG49">
        <v>0</v>
      </c>
      <c r="DH49">
        <v>0</v>
      </c>
      <c r="DI49">
        <v>10053.799999999999</v>
      </c>
      <c r="DJ49">
        <v>0</v>
      </c>
      <c r="DK49">
        <v>1538.3</v>
      </c>
      <c r="DL49">
        <v>-22.805700000000002</v>
      </c>
      <c r="DM49">
        <v>419.339</v>
      </c>
      <c r="DN49">
        <v>440.642</v>
      </c>
      <c r="DO49">
        <v>4.4858099999999999</v>
      </c>
      <c r="DP49">
        <v>432.81799999999998</v>
      </c>
      <c r="DQ49">
        <v>17.7547</v>
      </c>
      <c r="DR49">
        <v>2.2533400000000001</v>
      </c>
      <c r="DS49">
        <v>1.7988500000000001</v>
      </c>
      <c r="DT49">
        <v>19.346699999999998</v>
      </c>
      <c r="DU49">
        <v>15.7768</v>
      </c>
      <c r="DV49">
        <v>1499.84</v>
      </c>
      <c r="DW49">
        <v>0.97299100000000005</v>
      </c>
      <c r="DX49">
        <v>2.7008899999999999E-2</v>
      </c>
      <c r="DY49">
        <v>0</v>
      </c>
      <c r="DZ49">
        <v>865.07100000000003</v>
      </c>
      <c r="EA49">
        <v>4.9993100000000004</v>
      </c>
      <c r="EB49">
        <v>20086.2</v>
      </c>
      <c r="EC49">
        <v>13257.7</v>
      </c>
      <c r="ED49">
        <v>36.5</v>
      </c>
      <c r="EE49">
        <v>38.311999999999998</v>
      </c>
      <c r="EF49">
        <v>36.811999999999998</v>
      </c>
      <c r="EG49">
        <v>38.186999999999998</v>
      </c>
      <c r="EH49">
        <v>38.061999999999998</v>
      </c>
      <c r="EI49">
        <v>1454.47</v>
      </c>
      <c r="EJ49">
        <v>40.369999999999997</v>
      </c>
      <c r="EK49">
        <v>0</v>
      </c>
      <c r="EL49">
        <v>1038.5</v>
      </c>
      <c r="EM49">
        <v>0</v>
      </c>
      <c r="EN49">
        <v>865.50771999999995</v>
      </c>
      <c r="EO49">
        <v>-2.95592309112395</v>
      </c>
      <c r="EP49">
        <v>256.84615802904182</v>
      </c>
      <c r="EQ49">
        <v>20135.675999999999</v>
      </c>
      <c r="ER49">
        <v>15</v>
      </c>
      <c r="ES49">
        <v>1658332134</v>
      </c>
      <c r="ET49" t="s">
        <v>553</v>
      </c>
      <c r="EU49">
        <v>1658332128.5</v>
      </c>
      <c r="EV49">
        <v>1658332134</v>
      </c>
      <c r="EW49">
        <v>27</v>
      </c>
      <c r="EX49">
        <v>0.19500000000000001</v>
      </c>
      <c r="EY49">
        <v>1.0999999999999999E-2</v>
      </c>
      <c r="EZ49">
        <v>22.817</v>
      </c>
      <c r="FA49">
        <v>2.9390000000000001</v>
      </c>
      <c r="FB49">
        <v>433</v>
      </c>
      <c r="FC49">
        <v>18</v>
      </c>
      <c r="FD49">
        <v>0.12</v>
      </c>
      <c r="FE49">
        <v>0.03</v>
      </c>
      <c r="FF49">
        <v>-22.848945000000001</v>
      </c>
      <c r="FG49">
        <v>0.1432660412758075</v>
      </c>
      <c r="FH49">
        <v>4.2201285229244163E-2</v>
      </c>
      <c r="FI49">
        <v>1</v>
      </c>
      <c r="FJ49">
        <v>409.96366666666671</v>
      </c>
      <c r="FK49">
        <v>0.33210233592944272</v>
      </c>
      <c r="FL49">
        <v>3.0581403208854E-2</v>
      </c>
      <c r="FM49">
        <v>1</v>
      </c>
      <c r="FN49">
        <v>4.6015524999999986</v>
      </c>
      <c r="FO49">
        <v>-0.33866499061914018</v>
      </c>
      <c r="FP49">
        <v>3.5061392995002313E-2</v>
      </c>
      <c r="FQ49">
        <v>1</v>
      </c>
      <c r="FR49">
        <v>22.235140000000001</v>
      </c>
      <c r="FS49">
        <v>-3.5532814237983608E-2</v>
      </c>
      <c r="FT49">
        <v>3.7110286085306598E-3</v>
      </c>
      <c r="FU49">
        <v>1</v>
      </c>
      <c r="FV49">
        <v>4</v>
      </c>
      <c r="FW49">
        <v>4</v>
      </c>
      <c r="FX49" t="s">
        <v>420</v>
      </c>
      <c r="FY49">
        <v>3.1759200000000001</v>
      </c>
      <c r="FZ49">
        <v>2.7970999999999999</v>
      </c>
      <c r="GA49">
        <v>9.8500799999999999E-2</v>
      </c>
      <c r="GB49">
        <v>0.107671</v>
      </c>
      <c r="GC49">
        <v>0.10251</v>
      </c>
      <c r="GD49">
        <v>9.7900100000000004E-2</v>
      </c>
      <c r="GE49">
        <v>27968</v>
      </c>
      <c r="GF49">
        <v>22080.3</v>
      </c>
      <c r="GG49">
        <v>29134.7</v>
      </c>
      <c r="GH49">
        <v>24204.7</v>
      </c>
      <c r="GI49">
        <v>32981.5</v>
      </c>
      <c r="GJ49">
        <v>31888.6</v>
      </c>
      <c r="GK49">
        <v>40387.4</v>
      </c>
      <c r="GL49">
        <v>39492.800000000003</v>
      </c>
      <c r="GM49">
        <v>2.1522000000000001</v>
      </c>
      <c r="GN49">
        <v>1.8411200000000001</v>
      </c>
      <c r="GO49">
        <v>0.13824600000000001</v>
      </c>
      <c r="GP49">
        <v>0</v>
      </c>
      <c r="GQ49">
        <v>26.7666</v>
      </c>
      <c r="GR49">
        <v>999.9</v>
      </c>
      <c r="GS49">
        <v>54.7</v>
      </c>
      <c r="GT49">
        <v>33.6</v>
      </c>
      <c r="GU49">
        <v>28.2087</v>
      </c>
      <c r="GV49">
        <v>61.575699999999998</v>
      </c>
      <c r="GW49">
        <v>38.489600000000003</v>
      </c>
      <c r="GX49">
        <v>1</v>
      </c>
      <c r="GY49">
        <v>0.14779200000000001</v>
      </c>
      <c r="GZ49">
        <v>2.5239199999999999</v>
      </c>
      <c r="HA49">
        <v>20.243400000000001</v>
      </c>
      <c r="HB49">
        <v>5.2273199999999997</v>
      </c>
      <c r="HC49">
        <v>11.908099999999999</v>
      </c>
      <c r="HD49">
        <v>4.9639499999999996</v>
      </c>
      <c r="HE49">
        <v>3.2919999999999998</v>
      </c>
      <c r="HF49">
        <v>9999</v>
      </c>
      <c r="HG49">
        <v>9999</v>
      </c>
      <c r="HH49">
        <v>9999</v>
      </c>
      <c r="HI49">
        <v>999.9</v>
      </c>
      <c r="HJ49">
        <v>1.8771899999999999</v>
      </c>
      <c r="HK49">
        <v>1.8754599999999999</v>
      </c>
      <c r="HL49">
        <v>1.87422</v>
      </c>
      <c r="HM49">
        <v>1.8733299999999999</v>
      </c>
      <c r="HN49">
        <v>1.8748499999999999</v>
      </c>
      <c r="HO49">
        <v>1.86981</v>
      </c>
      <c r="HP49">
        <v>1.8739600000000001</v>
      </c>
      <c r="HQ49">
        <v>1.8790800000000001</v>
      </c>
      <c r="HR49">
        <v>0</v>
      </c>
      <c r="HS49">
        <v>0</v>
      </c>
      <c r="HT49">
        <v>0</v>
      </c>
      <c r="HU49">
        <v>0</v>
      </c>
      <c r="HV49" t="s">
        <v>421</v>
      </c>
      <c r="HW49" t="s">
        <v>422</v>
      </c>
      <c r="HX49" t="s">
        <v>423</v>
      </c>
      <c r="HY49" t="s">
        <v>424</v>
      </c>
      <c r="HZ49" t="s">
        <v>424</v>
      </c>
      <c r="IA49" t="s">
        <v>423</v>
      </c>
      <c r="IB49">
        <v>0</v>
      </c>
      <c r="IC49">
        <v>100</v>
      </c>
      <c r="ID49">
        <v>100</v>
      </c>
      <c r="IE49">
        <v>22.817</v>
      </c>
      <c r="IF49">
        <v>2.9390000000000001</v>
      </c>
      <c r="IG49">
        <v>14.951469841536291</v>
      </c>
      <c r="IH49">
        <v>2.1949563240502699E-2</v>
      </c>
      <c r="II49">
        <v>-8.5320762313147472E-6</v>
      </c>
      <c r="IJ49">
        <v>1.511334492907517E-9</v>
      </c>
      <c r="IK49">
        <v>1.4803115133183209</v>
      </c>
      <c r="IL49">
        <v>0.144363966560806</v>
      </c>
      <c r="IM49">
        <v>-4.7264291885636238E-3</v>
      </c>
      <c r="IN49">
        <v>1.0517340238053529E-4</v>
      </c>
      <c r="IO49">
        <v>-11</v>
      </c>
      <c r="IP49">
        <v>2000</v>
      </c>
      <c r="IQ49">
        <v>0</v>
      </c>
      <c r="IR49">
        <v>19</v>
      </c>
      <c r="IS49">
        <v>16.600000000000001</v>
      </c>
      <c r="IT49">
        <v>21.7</v>
      </c>
      <c r="IU49">
        <v>1.1047400000000001</v>
      </c>
      <c r="IV49">
        <v>2.4511699999999998</v>
      </c>
      <c r="IW49">
        <v>1.42578</v>
      </c>
      <c r="IX49">
        <v>2.2753899999999998</v>
      </c>
      <c r="IY49">
        <v>1.5478499999999999</v>
      </c>
      <c r="IZ49">
        <v>2.2790499999999998</v>
      </c>
      <c r="JA49">
        <v>36.955599999999997</v>
      </c>
      <c r="JB49">
        <v>14.876300000000001</v>
      </c>
      <c r="JC49">
        <v>18</v>
      </c>
      <c r="JD49">
        <v>635.67600000000004</v>
      </c>
      <c r="JE49">
        <v>418.60399999999998</v>
      </c>
      <c r="JF49">
        <v>23.939299999999999</v>
      </c>
      <c r="JG49">
        <v>29.2011</v>
      </c>
      <c r="JH49">
        <v>30.000800000000002</v>
      </c>
      <c r="JI49">
        <v>29.018799999999999</v>
      </c>
      <c r="JJ49">
        <v>28.941199999999998</v>
      </c>
      <c r="JK49">
        <v>22.139800000000001</v>
      </c>
      <c r="JL49">
        <v>36.299799999999998</v>
      </c>
      <c r="JM49">
        <v>51.830300000000001</v>
      </c>
      <c r="JN49">
        <v>23.8309</v>
      </c>
      <c r="JO49">
        <v>432.72899999999998</v>
      </c>
      <c r="JP49">
        <v>17.893999999999998</v>
      </c>
      <c r="JQ49">
        <v>95.2012</v>
      </c>
      <c r="JR49">
        <v>100.47499999999999</v>
      </c>
    </row>
    <row r="50" spans="1:278" x14ac:dyDescent="0.2">
      <c r="A50">
        <v>34</v>
      </c>
      <c r="B50">
        <v>1658332402</v>
      </c>
      <c r="C50">
        <v>5642.4000000953674</v>
      </c>
      <c r="D50" t="s">
        <v>554</v>
      </c>
      <c r="E50" t="s">
        <v>555</v>
      </c>
      <c r="F50" t="s">
        <v>408</v>
      </c>
      <c r="G50" t="s">
        <v>548</v>
      </c>
      <c r="H50" t="s">
        <v>549</v>
      </c>
      <c r="I50" t="s">
        <v>411</v>
      </c>
      <c r="J50" t="s">
        <v>412</v>
      </c>
      <c r="L50" t="s">
        <v>413</v>
      </c>
      <c r="M50" t="s">
        <v>550</v>
      </c>
      <c r="N50" t="s">
        <v>551</v>
      </c>
      <c r="O50">
        <v>1658332402</v>
      </c>
      <c r="P50">
        <f t="shared" si="46"/>
        <v>4.5583239567054401E-3</v>
      </c>
      <c r="Q50">
        <f t="shared" si="47"/>
        <v>4.5583239567054399</v>
      </c>
      <c r="R50">
        <f t="shared" si="48"/>
        <v>20.532429302983569</v>
      </c>
      <c r="S50">
        <f t="shared" si="49"/>
        <v>400.07100000000003</v>
      </c>
      <c r="T50">
        <f t="shared" si="50"/>
        <v>298.87678968270149</v>
      </c>
      <c r="U50">
        <f t="shared" si="51"/>
        <v>30.30828349236198</v>
      </c>
      <c r="V50">
        <f t="shared" si="52"/>
        <v>40.570113517164003</v>
      </c>
      <c r="W50">
        <f t="shared" si="53"/>
        <v>0.37054718678804405</v>
      </c>
      <c r="X50">
        <f t="shared" si="54"/>
        <v>2.9628336379765798</v>
      </c>
      <c r="Y50">
        <f t="shared" si="55"/>
        <v>0.34659252675148777</v>
      </c>
      <c r="Z50">
        <f t="shared" si="56"/>
        <v>0.21864338345748058</v>
      </c>
      <c r="AA50">
        <f t="shared" si="57"/>
        <v>241.75498007513625</v>
      </c>
      <c r="AB50">
        <f t="shared" si="58"/>
        <v>26.962838072445493</v>
      </c>
      <c r="AC50">
        <f t="shared" si="59"/>
        <v>26.962838072445493</v>
      </c>
      <c r="AD50">
        <f t="shared" si="60"/>
        <v>3.5713552137631845</v>
      </c>
      <c r="AE50">
        <f t="shared" si="61"/>
        <v>64.629770962751778</v>
      </c>
      <c r="AF50">
        <f t="shared" si="62"/>
        <v>2.2761169115652002</v>
      </c>
      <c r="AG50">
        <f t="shared" si="63"/>
        <v>3.5217777777318751</v>
      </c>
      <c r="AH50">
        <f t="shared" si="64"/>
        <v>1.2952383021979843</v>
      </c>
      <c r="AI50">
        <f t="shared" si="65"/>
        <v>-201.02208649070991</v>
      </c>
      <c r="AJ50">
        <f t="shared" si="66"/>
        <v>-37.974446040227555</v>
      </c>
      <c r="AK50">
        <f t="shared" si="67"/>
        <v>-2.7617312273769343</v>
      </c>
      <c r="AL50">
        <f t="shared" si="68"/>
        <v>-3.2836831781608566E-3</v>
      </c>
      <c r="AM50">
        <v>0</v>
      </c>
      <c r="AN50">
        <v>0</v>
      </c>
      <c r="AO50">
        <f t="shared" si="69"/>
        <v>1</v>
      </c>
      <c r="AP50">
        <f t="shared" si="70"/>
        <v>0</v>
      </c>
      <c r="AQ50">
        <f t="shared" si="71"/>
        <v>53923.145071654777</v>
      </c>
      <c r="AR50" t="s">
        <v>416</v>
      </c>
      <c r="AS50">
        <v>0</v>
      </c>
      <c r="AT50">
        <v>0</v>
      </c>
      <c r="AU50">
        <v>0</v>
      </c>
      <c r="AV50" t="e">
        <f t="shared" si="72"/>
        <v>#DIV/0!</v>
      </c>
      <c r="AW50">
        <v>-1</v>
      </c>
      <c r="AX50" t="s">
        <v>556</v>
      </c>
      <c r="AY50">
        <v>10440.4</v>
      </c>
      <c r="AZ50">
        <v>847.10973076923074</v>
      </c>
      <c r="BA50">
        <v>1089.82</v>
      </c>
      <c r="BB50">
        <f t="shared" si="73"/>
        <v>0.22270674903265608</v>
      </c>
      <c r="BC50">
        <v>0.5</v>
      </c>
      <c r="BD50">
        <f t="shared" si="74"/>
        <v>1261.3035005570655</v>
      </c>
      <c r="BE50">
        <f t="shared" si="75"/>
        <v>20.532429302983569</v>
      </c>
      <c r="BF50">
        <f t="shared" si="76"/>
        <v>140.45040107628648</v>
      </c>
      <c r="BG50">
        <f t="shared" si="77"/>
        <v>1.707156865375668E-2</v>
      </c>
      <c r="BH50">
        <f t="shared" si="78"/>
        <v>-1</v>
      </c>
      <c r="BI50" t="e">
        <f t="shared" si="79"/>
        <v>#DIV/0!</v>
      </c>
      <c r="BJ50" t="s">
        <v>416</v>
      </c>
      <c r="BK50">
        <v>0</v>
      </c>
      <c r="BL50" t="e">
        <f t="shared" si="80"/>
        <v>#DIV/0!</v>
      </c>
      <c r="BM50" t="e">
        <f t="shared" si="81"/>
        <v>#DIV/0!</v>
      </c>
      <c r="BN50" t="e">
        <f t="shared" si="82"/>
        <v>#DIV/0!</v>
      </c>
      <c r="BO50" t="e">
        <f t="shared" si="83"/>
        <v>#DIV/0!</v>
      </c>
      <c r="BP50">
        <f t="shared" si="84"/>
        <v>0.22270674903265605</v>
      </c>
      <c r="BQ50" t="e">
        <f t="shared" si="85"/>
        <v>#DIV/0!</v>
      </c>
      <c r="BR50" t="e">
        <f t="shared" si="86"/>
        <v>#DIV/0!</v>
      </c>
      <c r="BS50" t="e">
        <f t="shared" si="87"/>
        <v>#DIV/0!</v>
      </c>
      <c r="BT50" t="s">
        <v>416</v>
      </c>
      <c r="BU50" t="s">
        <v>416</v>
      </c>
      <c r="BV50" t="s">
        <v>416</v>
      </c>
      <c r="BW50" t="s">
        <v>416</v>
      </c>
      <c r="BX50" t="s">
        <v>416</v>
      </c>
      <c r="BY50" t="s">
        <v>416</v>
      </c>
      <c r="BZ50" t="s">
        <v>416</v>
      </c>
      <c r="CA50" t="s">
        <v>416</v>
      </c>
      <c r="CB50" t="s">
        <v>416</v>
      </c>
      <c r="CC50" t="s">
        <v>416</v>
      </c>
      <c r="CD50" t="s">
        <v>416</v>
      </c>
      <c r="CE50" t="s">
        <v>416</v>
      </c>
      <c r="CF50" t="s">
        <v>416</v>
      </c>
      <c r="CG50" t="s">
        <v>416</v>
      </c>
      <c r="CH50" t="s">
        <v>416</v>
      </c>
      <c r="CI50" t="s">
        <v>416</v>
      </c>
      <c r="CJ50" t="s">
        <v>416</v>
      </c>
      <c r="CK50" t="s">
        <v>416</v>
      </c>
      <c r="CL50">
        <f t="shared" si="88"/>
        <v>1500.11</v>
      </c>
      <c r="CM50">
        <f t="shared" si="89"/>
        <v>1261.3035005570655</v>
      </c>
      <c r="CN50">
        <f t="shared" si="90"/>
        <v>0.84080734116635814</v>
      </c>
      <c r="CO50">
        <f t="shared" si="91"/>
        <v>0.16115816845107109</v>
      </c>
      <c r="CP50">
        <v>6</v>
      </c>
      <c r="CQ50">
        <v>0.5</v>
      </c>
      <c r="CR50" t="s">
        <v>418</v>
      </c>
      <c r="CS50">
        <v>2</v>
      </c>
      <c r="CT50">
        <v>1658332402</v>
      </c>
      <c r="CU50">
        <v>400.07100000000003</v>
      </c>
      <c r="CV50">
        <v>422.41899999999998</v>
      </c>
      <c r="CW50">
        <v>22.4453</v>
      </c>
      <c r="CX50">
        <v>17.9909</v>
      </c>
      <c r="CY50">
        <v>377.76799999999997</v>
      </c>
      <c r="CZ50">
        <v>19.1816</v>
      </c>
      <c r="DA50">
        <v>600.21699999999998</v>
      </c>
      <c r="DB50">
        <v>101.30800000000001</v>
      </c>
      <c r="DC50">
        <v>9.9283999999999997E-2</v>
      </c>
      <c r="DD50">
        <v>26.725100000000001</v>
      </c>
      <c r="DE50">
        <v>29.013300000000001</v>
      </c>
      <c r="DF50">
        <v>999.9</v>
      </c>
      <c r="DG50">
        <v>0</v>
      </c>
      <c r="DH50">
        <v>0</v>
      </c>
      <c r="DI50">
        <v>10059.4</v>
      </c>
      <c r="DJ50">
        <v>0</v>
      </c>
      <c r="DK50">
        <v>1555.84</v>
      </c>
      <c r="DL50">
        <v>-22.348299999999998</v>
      </c>
      <c r="DM50">
        <v>409.25700000000001</v>
      </c>
      <c r="DN50">
        <v>430.15800000000002</v>
      </c>
      <c r="DO50">
        <v>4.4544699999999997</v>
      </c>
      <c r="DP50">
        <v>422.41899999999998</v>
      </c>
      <c r="DQ50">
        <v>17.9909</v>
      </c>
      <c r="DR50">
        <v>2.2738900000000002</v>
      </c>
      <c r="DS50">
        <v>1.8226199999999999</v>
      </c>
      <c r="DT50">
        <v>19.492599999999999</v>
      </c>
      <c r="DU50">
        <v>15.982100000000001</v>
      </c>
      <c r="DV50">
        <v>1500.11</v>
      </c>
      <c r="DW50">
        <v>0.97299599999999997</v>
      </c>
      <c r="DX50">
        <v>2.7003800000000001E-2</v>
      </c>
      <c r="DY50">
        <v>0</v>
      </c>
      <c r="DZ50">
        <v>845.90599999999995</v>
      </c>
      <c r="EA50">
        <v>4.9993100000000004</v>
      </c>
      <c r="EB50">
        <v>19284.3</v>
      </c>
      <c r="EC50">
        <v>13260.2</v>
      </c>
      <c r="ED50">
        <v>36.186999999999998</v>
      </c>
      <c r="EE50">
        <v>38.186999999999998</v>
      </c>
      <c r="EF50">
        <v>36.75</v>
      </c>
      <c r="EG50">
        <v>37.686999999999998</v>
      </c>
      <c r="EH50">
        <v>37.75</v>
      </c>
      <c r="EI50">
        <v>1454.74</v>
      </c>
      <c r="EJ50">
        <v>40.369999999999997</v>
      </c>
      <c r="EK50">
        <v>0</v>
      </c>
      <c r="EL50">
        <v>298.70000004768372</v>
      </c>
      <c r="EM50">
        <v>0</v>
      </c>
      <c r="EN50">
        <v>847.10973076923074</v>
      </c>
      <c r="EO50">
        <v>-6.4225982866503841</v>
      </c>
      <c r="EP50">
        <v>213.50427447331489</v>
      </c>
      <c r="EQ50">
        <v>19333.66153846154</v>
      </c>
      <c r="ER50">
        <v>15</v>
      </c>
      <c r="ES50">
        <v>1658332134</v>
      </c>
      <c r="ET50" t="s">
        <v>553</v>
      </c>
      <c r="EU50">
        <v>1658332128.5</v>
      </c>
      <c r="EV50">
        <v>1658332134</v>
      </c>
      <c r="EW50">
        <v>27</v>
      </c>
      <c r="EX50">
        <v>0.19500000000000001</v>
      </c>
      <c r="EY50">
        <v>1.0999999999999999E-2</v>
      </c>
      <c r="EZ50">
        <v>22.817</v>
      </c>
      <c r="FA50">
        <v>2.9390000000000001</v>
      </c>
      <c r="FB50">
        <v>433</v>
      </c>
      <c r="FC50">
        <v>18</v>
      </c>
      <c r="FD50">
        <v>0.12</v>
      </c>
      <c r="FE50">
        <v>0.03</v>
      </c>
      <c r="FF50">
        <v>-22.28941463414634</v>
      </c>
      <c r="FG50">
        <v>0.1373435540069502</v>
      </c>
      <c r="FH50">
        <v>4.3813103959029348E-2</v>
      </c>
      <c r="FI50">
        <v>1</v>
      </c>
      <c r="FJ50">
        <v>400.18577419354853</v>
      </c>
      <c r="FK50">
        <v>-0.65496774193562668</v>
      </c>
      <c r="FL50">
        <v>5.2504199326629149E-2</v>
      </c>
      <c r="FM50">
        <v>1</v>
      </c>
      <c r="FN50">
        <v>4.4164599999999998</v>
      </c>
      <c r="FO50">
        <v>0.20012675958188941</v>
      </c>
      <c r="FP50">
        <v>2.062946779399347E-2</v>
      </c>
      <c r="FQ50">
        <v>1</v>
      </c>
      <c r="FR50">
        <v>22.454374193548379</v>
      </c>
      <c r="FS50">
        <v>-3.3188709677434772E-2</v>
      </c>
      <c r="FT50">
        <v>3.0642546577758132E-3</v>
      </c>
      <c r="FU50">
        <v>1</v>
      </c>
      <c r="FV50">
        <v>4</v>
      </c>
      <c r="FW50">
        <v>4</v>
      </c>
      <c r="FX50" t="s">
        <v>420</v>
      </c>
      <c r="FY50">
        <v>3.1759400000000002</v>
      </c>
      <c r="FZ50">
        <v>2.7967599999999999</v>
      </c>
      <c r="GA50">
        <v>9.6547300000000003E-2</v>
      </c>
      <c r="GB50">
        <v>0.10573</v>
      </c>
      <c r="GC50">
        <v>0.103218</v>
      </c>
      <c r="GD50">
        <v>9.8837499999999995E-2</v>
      </c>
      <c r="GE50">
        <v>28033.599999999999</v>
      </c>
      <c r="GF50">
        <v>22133.1</v>
      </c>
      <c r="GG50">
        <v>29138.9</v>
      </c>
      <c r="GH50">
        <v>24209.1</v>
      </c>
      <c r="GI50">
        <v>32958.199999999997</v>
      </c>
      <c r="GJ50">
        <v>31860.400000000001</v>
      </c>
      <c r="GK50">
        <v>40391.699999999997</v>
      </c>
      <c r="GL50">
        <v>39499.599999999999</v>
      </c>
      <c r="GM50">
        <v>2.1533799999999998</v>
      </c>
      <c r="GN50">
        <v>1.8409500000000001</v>
      </c>
      <c r="GO50">
        <v>0.14979400000000001</v>
      </c>
      <c r="GP50">
        <v>0</v>
      </c>
      <c r="GQ50">
        <v>26.566700000000001</v>
      </c>
      <c r="GR50">
        <v>999.9</v>
      </c>
      <c r="GS50">
        <v>50.1</v>
      </c>
      <c r="GT50">
        <v>34.200000000000003</v>
      </c>
      <c r="GU50">
        <v>26.719799999999999</v>
      </c>
      <c r="GV50">
        <v>61.465699999999998</v>
      </c>
      <c r="GW50">
        <v>38.790100000000002</v>
      </c>
      <c r="GX50">
        <v>1</v>
      </c>
      <c r="GY50">
        <v>0.133544</v>
      </c>
      <c r="GZ50">
        <v>1.6968000000000001</v>
      </c>
      <c r="HA50">
        <v>20.254000000000001</v>
      </c>
      <c r="HB50">
        <v>5.2273199999999997</v>
      </c>
      <c r="HC50">
        <v>11.908099999999999</v>
      </c>
      <c r="HD50">
        <v>4.9640500000000003</v>
      </c>
      <c r="HE50">
        <v>3.2919999999999998</v>
      </c>
      <c r="HF50">
        <v>9999</v>
      </c>
      <c r="HG50">
        <v>9999</v>
      </c>
      <c r="HH50">
        <v>9999</v>
      </c>
      <c r="HI50">
        <v>999.9</v>
      </c>
      <c r="HJ50">
        <v>1.87724</v>
      </c>
      <c r="HK50">
        <v>1.87548</v>
      </c>
      <c r="HL50">
        <v>1.8742399999999999</v>
      </c>
      <c r="HM50">
        <v>1.8734299999999999</v>
      </c>
      <c r="HN50">
        <v>1.87487</v>
      </c>
      <c r="HO50">
        <v>1.86981</v>
      </c>
      <c r="HP50">
        <v>1.87405</v>
      </c>
      <c r="HQ50">
        <v>1.8791199999999999</v>
      </c>
      <c r="HR50">
        <v>0</v>
      </c>
      <c r="HS50">
        <v>0</v>
      </c>
      <c r="HT50">
        <v>0</v>
      </c>
      <c r="HU50">
        <v>0</v>
      </c>
      <c r="HV50" t="s">
        <v>421</v>
      </c>
      <c r="HW50" t="s">
        <v>422</v>
      </c>
      <c r="HX50" t="s">
        <v>423</v>
      </c>
      <c r="HY50" t="s">
        <v>424</v>
      </c>
      <c r="HZ50" t="s">
        <v>424</v>
      </c>
      <c r="IA50" t="s">
        <v>423</v>
      </c>
      <c r="IB50">
        <v>0</v>
      </c>
      <c r="IC50">
        <v>100</v>
      </c>
      <c r="ID50">
        <v>100</v>
      </c>
      <c r="IE50">
        <v>22.303000000000001</v>
      </c>
      <c r="IF50">
        <v>3.2637</v>
      </c>
      <c r="IG50">
        <v>15.1465</v>
      </c>
      <c r="IH50">
        <v>2.19496E-2</v>
      </c>
      <c r="II50">
        <v>-8.5320799999999995E-6</v>
      </c>
      <c r="IJ50">
        <v>1.51133E-9</v>
      </c>
      <c r="IK50">
        <v>1.491397397095521</v>
      </c>
      <c r="IL50">
        <v>0.144363966560806</v>
      </c>
      <c r="IM50">
        <v>-4.7264291885636238E-3</v>
      </c>
      <c r="IN50">
        <v>1.0517340238053529E-4</v>
      </c>
      <c r="IO50">
        <v>-11</v>
      </c>
      <c r="IP50">
        <v>2000</v>
      </c>
      <c r="IQ50">
        <v>0</v>
      </c>
      <c r="IR50">
        <v>19</v>
      </c>
      <c r="IS50">
        <v>4.5999999999999996</v>
      </c>
      <c r="IT50">
        <v>4.5</v>
      </c>
      <c r="IU50">
        <v>1.0827599999999999</v>
      </c>
      <c r="IV50">
        <v>2.4243199999999998</v>
      </c>
      <c r="IW50">
        <v>1.42578</v>
      </c>
      <c r="IX50">
        <v>2.2753899999999998</v>
      </c>
      <c r="IY50">
        <v>1.5478499999999999</v>
      </c>
      <c r="IZ50">
        <v>2.3901400000000002</v>
      </c>
      <c r="JA50">
        <v>37.457799999999999</v>
      </c>
      <c r="JB50">
        <v>14.8413</v>
      </c>
      <c r="JC50">
        <v>18</v>
      </c>
      <c r="JD50">
        <v>635.43799999999999</v>
      </c>
      <c r="JE50">
        <v>417.786</v>
      </c>
      <c r="JF50">
        <v>24.035599999999999</v>
      </c>
      <c r="JG50">
        <v>29.014800000000001</v>
      </c>
      <c r="JH50">
        <v>29.9999</v>
      </c>
      <c r="JI50">
        <v>28.9115</v>
      </c>
      <c r="JJ50">
        <v>28.838899999999999</v>
      </c>
      <c r="JK50">
        <v>21.707599999999999</v>
      </c>
      <c r="JL50">
        <v>32.304299999999998</v>
      </c>
      <c r="JM50">
        <v>40.323599999999999</v>
      </c>
      <c r="JN50">
        <v>24.0002</v>
      </c>
      <c r="JO50">
        <v>422.40499999999997</v>
      </c>
      <c r="JP50">
        <v>18.077500000000001</v>
      </c>
      <c r="JQ50">
        <v>95.212699999999998</v>
      </c>
      <c r="JR50">
        <v>100.49299999999999</v>
      </c>
    </row>
    <row r="51" spans="1:278" x14ac:dyDescent="0.2">
      <c r="A51">
        <v>35</v>
      </c>
      <c r="B51">
        <v>1658332491</v>
      </c>
      <c r="C51">
        <v>5731.4000000953674</v>
      </c>
      <c r="D51" t="s">
        <v>557</v>
      </c>
      <c r="E51" t="s">
        <v>558</v>
      </c>
      <c r="F51" t="s">
        <v>408</v>
      </c>
      <c r="G51" t="s">
        <v>548</v>
      </c>
      <c r="H51" t="s">
        <v>549</v>
      </c>
      <c r="I51" t="s">
        <v>411</v>
      </c>
      <c r="J51" t="s">
        <v>412</v>
      </c>
      <c r="L51" t="s">
        <v>413</v>
      </c>
      <c r="M51" t="s">
        <v>550</v>
      </c>
      <c r="N51" t="s">
        <v>551</v>
      </c>
      <c r="O51">
        <v>1658332491</v>
      </c>
      <c r="P51">
        <f t="shared" si="46"/>
        <v>1.4018056482798702E-3</v>
      </c>
      <c r="Q51">
        <f t="shared" si="47"/>
        <v>1.4018056482798702</v>
      </c>
      <c r="R51">
        <f t="shared" si="48"/>
        <v>14.633031364882187</v>
      </c>
      <c r="S51">
        <f t="shared" si="49"/>
        <v>300.84399999999999</v>
      </c>
      <c r="T51">
        <f t="shared" si="50"/>
        <v>135.8922637603211</v>
      </c>
      <c r="U51">
        <f t="shared" si="51"/>
        <v>13.780404953256095</v>
      </c>
      <c r="V51">
        <f t="shared" si="52"/>
        <v>30.507639162369198</v>
      </c>
      <c r="W51">
        <f t="shared" si="53"/>
        <v>0.14836135211806586</v>
      </c>
      <c r="X51">
        <f t="shared" si="54"/>
        <v>2.9548049674696957</v>
      </c>
      <c r="Y51">
        <f t="shared" si="55"/>
        <v>0.1443437366825997</v>
      </c>
      <c r="Z51">
        <f t="shared" si="56"/>
        <v>9.0566740224238607E-2</v>
      </c>
      <c r="AA51">
        <f t="shared" si="57"/>
        <v>241.74003707493438</v>
      </c>
      <c r="AB51">
        <f t="shared" si="58"/>
        <v>27.65915239667801</v>
      </c>
      <c r="AC51">
        <f t="shared" si="59"/>
        <v>27.65915239667801</v>
      </c>
      <c r="AD51">
        <f t="shared" si="60"/>
        <v>3.7200857082809411</v>
      </c>
      <c r="AE51">
        <f t="shared" si="61"/>
        <v>79.113023840864955</v>
      </c>
      <c r="AF51">
        <f t="shared" si="62"/>
        <v>2.76676392209334</v>
      </c>
      <c r="AG51">
        <f t="shared" si="63"/>
        <v>3.497229391280325</v>
      </c>
      <c r="AH51">
        <f t="shared" si="64"/>
        <v>0.95332178618760111</v>
      </c>
      <c r="AI51">
        <f t="shared" si="65"/>
        <v>-61.819629089142275</v>
      </c>
      <c r="AJ51">
        <f t="shared" si="66"/>
        <v>-167.71880288542297</v>
      </c>
      <c r="AK51">
        <f t="shared" si="67"/>
        <v>-12.266072761832964</v>
      </c>
      <c r="AL51">
        <f t="shared" si="68"/>
        <v>-6.4467661463822878E-2</v>
      </c>
      <c r="AM51">
        <v>0</v>
      </c>
      <c r="AN51">
        <v>0</v>
      </c>
      <c r="AO51">
        <f t="shared" si="69"/>
        <v>1</v>
      </c>
      <c r="AP51">
        <f t="shared" si="70"/>
        <v>0</v>
      </c>
      <c r="AQ51">
        <f t="shared" si="71"/>
        <v>53709.649458941618</v>
      </c>
      <c r="AR51" t="s">
        <v>416</v>
      </c>
      <c r="AS51">
        <v>0</v>
      </c>
      <c r="AT51">
        <v>0</v>
      </c>
      <c r="AU51">
        <v>0</v>
      </c>
      <c r="AV51" t="e">
        <f t="shared" si="72"/>
        <v>#DIV/0!</v>
      </c>
      <c r="AW51">
        <v>-1</v>
      </c>
      <c r="AX51" t="s">
        <v>559</v>
      </c>
      <c r="AY51">
        <v>10437.5</v>
      </c>
      <c r="AZ51">
        <v>774.70568000000003</v>
      </c>
      <c r="BA51">
        <v>969.16</v>
      </c>
      <c r="BB51">
        <f t="shared" si="73"/>
        <v>0.2006421230756531</v>
      </c>
      <c r="BC51">
        <v>0.5</v>
      </c>
      <c r="BD51">
        <f t="shared" si="74"/>
        <v>1261.2276005569609</v>
      </c>
      <c r="BE51">
        <f t="shared" si="75"/>
        <v>14.633031364882187</v>
      </c>
      <c r="BF51">
        <f t="shared" si="76"/>
        <v>126.5276917286802</v>
      </c>
      <c r="BG51">
        <f t="shared" si="77"/>
        <v>1.2395091383964803E-2</v>
      </c>
      <c r="BH51">
        <f t="shared" si="78"/>
        <v>-1</v>
      </c>
      <c r="BI51" t="e">
        <f t="shared" si="79"/>
        <v>#DIV/0!</v>
      </c>
      <c r="BJ51" t="s">
        <v>416</v>
      </c>
      <c r="BK51">
        <v>0</v>
      </c>
      <c r="BL51" t="e">
        <f t="shared" si="80"/>
        <v>#DIV/0!</v>
      </c>
      <c r="BM51" t="e">
        <f t="shared" si="81"/>
        <v>#DIV/0!</v>
      </c>
      <c r="BN51" t="e">
        <f t="shared" si="82"/>
        <v>#DIV/0!</v>
      </c>
      <c r="BO51" t="e">
        <f t="shared" si="83"/>
        <v>#DIV/0!</v>
      </c>
      <c r="BP51">
        <f t="shared" si="84"/>
        <v>0.20064212307565307</v>
      </c>
      <c r="BQ51" t="e">
        <f t="shared" si="85"/>
        <v>#DIV/0!</v>
      </c>
      <c r="BR51" t="e">
        <f t="shared" si="86"/>
        <v>#DIV/0!</v>
      </c>
      <c r="BS51" t="e">
        <f t="shared" si="87"/>
        <v>#DIV/0!</v>
      </c>
      <c r="BT51" t="s">
        <v>416</v>
      </c>
      <c r="BU51" t="s">
        <v>416</v>
      </c>
      <c r="BV51" t="s">
        <v>416</v>
      </c>
      <c r="BW51" t="s">
        <v>416</v>
      </c>
      <c r="BX51" t="s">
        <v>416</v>
      </c>
      <c r="BY51" t="s">
        <v>416</v>
      </c>
      <c r="BZ51" t="s">
        <v>416</v>
      </c>
      <c r="CA51" t="s">
        <v>416</v>
      </c>
      <c r="CB51" t="s">
        <v>416</v>
      </c>
      <c r="CC51" t="s">
        <v>416</v>
      </c>
      <c r="CD51" t="s">
        <v>416</v>
      </c>
      <c r="CE51" t="s">
        <v>416</v>
      </c>
      <c r="CF51" t="s">
        <v>416</v>
      </c>
      <c r="CG51" t="s">
        <v>416</v>
      </c>
      <c r="CH51" t="s">
        <v>416</v>
      </c>
      <c r="CI51" t="s">
        <v>416</v>
      </c>
      <c r="CJ51" t="s">
        <v>416</v>
      </c>
      <c r="CK51" t="s">
        <v>416</v>
      </c>
      <c r="CL51">
        <f t="shared" si="88"/>
        <v>1500.02</v>
      </c>
      <c r="CM51">
        <f t="shared" si="89"/>
        <v>1261.2276005569609</v>
      </c>
      <c r="CN51">
        <f t="shared" si="90"/>
        <v>0.84080718960877909</v>
      </c>
      <c r="CO51">
        <f t="shared" si="91"/>
        <v>0.16115787594494366</v>
      </c>
      <c r="CP51">
        <v>6</v>
      </c>
      <c r="CQ51">
        <v>0.5</v>
      </c>
      <c r="CR51" t="s">
        <v>418</v>
      </c>
      <c r="CS51">
        <v>2</v>
      </c>
      <c r="CT51">
        <v>1658332491</v>
      </c>
      <c r="CU51">
        <v>300.84399999999999</v>
      </c>
      <c r="CV51">
        <v>315.89699999999999</v>
      </c>
      <c r="CW51">
        <v>27.283799999999999</v>
      </c>
      <c r="CX51">
        <v>25.920400000000001</v>
      </c>
      <c r="CY51">
        <v>280.21100000000001</v>
      </c>
      <c r="CZ51">
        <v>23.995999999999999</v>
      </c>
      <c r="DA51">
        <v>600.07000000000005</v>
      </c>
      <c r="DB51">
        <v>101.307</v>
      </c>
      <c r="DC51">
        <v>9.9839300000000006E-2</v>
      </c>
      <c r="DD51">
        <v>26.606300000000001</v>
      </c>
      <c r="DE51">
        <v>29.0427</v>
      </c>
      <c r="DF51">
        <v>999.9</v>
      </c>
      <c r="DG51">
        <v>0</v>
      </c>
      <c r="DH51">
        <v>0</v>
      </c>
      <c r="DI51">
        <v>10013.799999999999</v>
      </c>
      <c r="DJ51">
        <v>0</v>
      </c>
      <c r="DK51">
        <v>1561.41</v>
      </c>
      <c r="DL51">
        <v>-15.026300000000001</v>
      </c>
      <c r="DM51">
        <v>309.31</v>
      </c>
      <c r="DN51">
        <v>324.30399999999997</v>
      </c>
      <c r="DO51">
        <v>1.36341</v>
      </c>
      <c r="DP51">
        <v>315.89699999999999</v>
      </c>
      <c r="DQ51">
        <v>25.920400000000001</v>
      </c>
      <c r="DR51">
        <v>2.7640500000000001</v>
      </c>
      <c r="DS51">
        <v>2.6259199999999998</v>
      </c>
      <c r="DT51">
        <v>22.6709</v>
      </c>
      <c r="DU51">
        <v>21.828800000000001</v>
      </c>
      <c r="DV51">
        <v>1500.02</v>
      </c>
      <c r="DW51">
        <v>0.973001</v>
      </c>
      <c r="DX51">
        <v>2.69987E-2</v>
      </c>
      <c r="DY51">
        <v>0</v>
      </c>
      <c r="DZ51">
        <v>772.66800000000001</v>
      </c>
      <c r="EA51">
        <v>4.9993100000000004</v>
      </c>
      <c r="EB51">
        <v>18502.3</v>
      </c>
      <c r="EC51">
        <v>13259.4</v>
      </c>
      <c r="ED51">
        <v>36.25</v>
      </c>
      <c r="EE51">
        <v>38.25</v>
      </c>
      <c r="EF51">
        <v>36.811999999999998</v>
      </c>
      <c r="EG51">
        <v>37.625</v>
      </c>
      <c r="EH51">
        <v>37.75</v>
      </c>
      <c r="EI51">
        <v>1454.66</v>
      </c>
      <c r="EJ51">
        <v>40.36</v>
      </c>
      <c r="EK51">
        <v>0</v>
      </c>
      <c r="EL51">
        <v>88.900000095367432</v>
      </c>
      <c r="EM51">
        <v>0</v>
      </c>
      <c r="EN51">
        <v>774.70568000000003</v>
      </c>
      <c r="EO51">
        <v>-20.181307654910349</v>
      </c>
      <c r="EP51">
        <v>-613.98461278170237</v>
      </c>
      <c r="EQ51">
        <v>18472.612000000001</v>
      </c>
      <c r="ER51">
        <v>15</v>
      </c>
      <c r="ES51">
        <v>1658332509.5</v>
      </c>
      <c r="ET51" t="s">
        <v>560</v>
      </c>
      <c r="EU51">
        <v>1658332509.5</v>
      </c>
      <c r="EV51">
        <v>1658332134</v>
      </c>
      <c r="EW51">
        <v>28</v>
      </c>
      <c r="EX51">
        <v>-0.30199999999999999</v>
      </c>
      <c r="EY51">
        <v>1.0999999999999999E-2</v>
      </c>
      <c r="EZ51">
        <v>20.632999999999999</v>
      </c>
      <c r="FA51">
        <v>2.9390000000000001</v>
      </c>
      <c r="FB51">
        <v>318</v>
      </c>
      <c r="FC51">
        <v>18</v>
      </c>
      <c r="FD51">
        <v>0.11</v>
      </c>
      <c r="FE51">
        <v>0.03</v>
      </c>
      <c r="FF51">
        <v>-14.553504878048781</v>
      </c>
      <c r="FG51">
        <v>-1.52016167247389</v>
      </c>
      <c r="FH51">
        <v>0.1653052475097308</v>
      </c>
      <c r="FI51">
        <v>1</v>
      </c>
      <c r="FJ51">
        <v>301.19938709677422</v>
      </c>
      <c r="FK51">
        <v>-2.6789516129028019</v>
      </c>
      <c r="FL51">
        <v>0.20361612798460649</v>
      </c>
      <c r="FM51">
        <v>1</v>
      </c>
      <c r="FN51">
        <v>0.2056044014634146</v>
      </c>
      <c r="FO51">
        <v>3.5420639999999587E-2</v>
      </c>
      <c r="FP51">
        <v>0.2425825734581083</v>
      </c>
      <c r="FQ51">
        <v>1</v>
      </c>
      <c r="FR51">
        <v>27.180906451612909</v>
      </c>
      <c r="FS51">
        <v>0.62546612903227428</v>
      </c>
      <c r="FT51">
        <v>4.6757921084914798E-2</v>
      </c>
      <c r="FU51">
        <v>1</v>
      </c>
      <c r="FV51">
        <v>4</v>
      </c>
      <c r="FW51">
        <v>4</v>
      </c>
      <c r="FX51" t="s">
        <v>420</v>
      </c>
      <c r="FY51">
        <v>3.1756899999999999</v>
      </c>
      <c r="FZ51">
        <v>2.79691</v>
      </c>
      <c r="GA51">
        <v>7.5911599999999996E-2</v>
      </c>
      <c r="GB51">
        <v>8.4238800000000003E-2</v>
      </c>
      <c r="GC51">
        <v>0.120888</v>
      </c>
      <c r="GD51">
        <v>0.12742800000000001</v>
      </c>
      <c r="GE51">
        <v>28670</v>
      </c>
      <c r="GF51">
        <v>22659.3</v>
      </c>
      <c r="GG51">
        <v>29134.7</v>
      </c>
      <c r="GH51">
        <v>24202.799999999999</v>
      </c>
      <c r="GI51">
        <v>32293.5</v>
      </c>
      <c r="GJ51">
        <v>30827.1</v>
      </c>
      <c r="GK51">
        <v>40388.199999999997</v>
      </c>
      <c r="GL51">
        <v>39488.6</v>
      </c>
      <c r="GM51">
        <v>2.1514700000000002</v>
      </c>
      <c r="GN51">
        <v>1.8545199999999999</v>
      </c>
      <c r="GO51">
        <v>0.154696</v>
      </c>
      <c r="GP51">
        <v>0</v>
      </c>
      <c r="GQ51">
        <v>26.515999999999998</v>
      </c>
      <c r="GR51">
        <v>999.9</v>
      </c>
      <c r="GS51">
        <v>52.7</v>
      </c>
      <c r="GT51">
        <v>34.4</v>
      </c>
      <c r="GU51">
        <v>28.4206</v>
      </c>
      <c r="GV51">
        <v>62.525700000000001</v>
      </c>
      <c r="GW51">
        <v>38.866199999999999</v>
      </c>
      <c r="GX51">
        <v>1</v>
      </c>
      <c r="GY51">
        <v>0.13236000000000001</v>
      </c>
      <c r="GZ51">
        <v>1.9809600000000001</v>
      </c>
      <c r="HA51">
        <v>20.250699999999998</v>
      </c>
      <c r="HB51">
        <v>5.2223800000000002</v>
      </c>
      <c r="HC51">
        <v>11.908099999999999</v>
      </c>
      <c r="HD51">
        <v>4.9632500000000004</v>
      </c>
      <c r="HE51">
        <v>3.2912499999999998</v>
      </c>
      <c r="HF51">
        <v>9999</v>
      </c>
      <c r="HG51">
        <v>9999</v>
      </c>
      <c r="HH51">
        <v>9999</v>
      </c>
      <c r="HI51">
        <v>999.9</v>
      </c>
      <c r="HJ51">
        <v>1.87723</v>
      </c>
      <c r="HK51">
        <v>1.8755299999999999</v>
      </c>
      <c r="HL51">
        <v>1.8742399999999999</v>
      </c>
      <c r="HM51">
        <v>1.8734599999999999</v>
      </c>
      <c r="HN51">
        <v>1.87493</v>
      </c>
      <c r="HO51">
        <v>1.86982</v>
      </c>
      <c r="HP51">
        <v>1.8740699999999999</v>
      </c>
      <c r="HQ51">
        <v>1.8791199999999999</v>
      </c>
      <c r="HR51">
        <v>0</v>
      </c>
      <c r="HS51">
        <v>0</v>
      </c>
      <c r="HT51">
        <v>0</v>
      </c>
      <c r="HU51">
        <v>0</v>
      </c>
      <c r="HV51" t="s">
        <v>421</v>
      </c>
      <c r="HW51" t="s">
        <v>422</v>
      </c>
      <c r="HX51" t="s">
        <v>423</v>
      </c>
      <c r="HY51" t="s">
        <v>424</v>
      </c>
      <c r="HZ51" t="s">
        <v>424</v>
      </c>
      <c r="IA51" t="s">
        <v>423</v>
      </c>
      <c r="IB51">
        <v>0</v>
      </c>
      <c r="IC51">
        <v>100</v>
      </c>
      <c r="ID51">
        <v>100</v>
      </c>
      <c r="IE51">
        <v>20.632999999999999</v>
      </c>
      <c r="IF51">
        <v>3.2877999999999998</v>
      </c>
      <c r="IG51">
        <v>15.1465</v>
      </c>
      <c r="IH51">
        <v>2.19496E-2</v>
      </c>
      <c r="II51">
        <v>-8.5320799999999995E-6</v>
      </c>
      <c r="IJ51">
        <v>1.51133E-9</v>
      </c>
      <c r="IK51">
        <v>3.2878258915425911</v>
      </c>
      <c r="IL51">
        <v>0</v>
      </c>
      <c r="IM51">
        <v>0</v>
      </c>
      <c r="IN51">
        <v>0</v>
      </c>
      <c r="IO51">
        <v>-11</v>
      </c>
      <c r="IP51">
        <v>2000</v>
      </c>
      <c r="IQ51">
        <v>0</v>
      </c>
      <c r="IR51">
        <v>19</v>
      </c>
      <c r="IS51">
        <v>6</v>
      </c>
      <c r="IT51">
        <v>6</v>
      </c>
      <c r="IU51">
        <v>0.859375</v>
      </c>
      <c r="IV51">
        <v>2.4267599999999998</v>
      </c>
      <c r="IW51">
        <v>1.42578</v>
      </c>
      <c r="IX51">
        <v>2.2741699999999998</v>
      </c>
      <c r="IY51">
        <v>1.5478499999999999</v>
      </c>
      <c r="IZ51">
        <v>2.4206500000000002</v>
      </c>
      <c r="JA51">
        <v>37.554000000000002</v>
      </c>
      <c r="JB51">
        <v>14.8238</v>
      </c>
      <c r="JC51">
        <v>18</v>
      </c>
      <c r="JD51">
        <v>633.81200000000001</v>
      </c>
      <c r="JE51">
        <v>425.37599999999998</v>
      </c>
      <c r="JF51">
        <v>23.136299999999999</v>
      </c>
      <c r="JG51">
        <v>28.971599999999999</v>
      </c>
      <c r="JH51">
        <v>29.999500000000001</v>
      </c>
      <c r="JI51">
        <v>28.892199999999999</v>
      </c>
      <c r="JJ51">
        <v>28.819900000000001</v>
      </c>
      <c r="JK51">
        <v>17.2226</v>
      </c>
      <c r="JL51">
        <v>22.517900000000001</v>
      </c>
      <c r="JM51">
        <v>54.4542</v>
      </c>
      <c r="JN51">
        <v>23.183199999999999</v>
      </c>
      <c r="JO51">
        <v>315.178</v>
      </c>
      <c r="JP51">
        <v>22.2286</v>
      </c>
      <c r="JQ51">
        <v>95.202100000000002</v>
      </c>
      <c r="JR51">
        <v>100.465</v>
      </c>
    </row>
    <row r="52" spans="1:278" x14ac:dyDescent="0.2">
      <c r="A52">
        <v>36</v>
      </c>
      <c r="B52">
        <v>1658332650.5999999</v>
      </c>
      <c r="C52">
        <v>5891</v>
      </c>
      <c r="D52" t="s">
        <v>563</v>
      </c>
      <c r="E52" t="s">
        <v>564</v>
      </c>
      <c r="F52" t="s">
        <v>408</v>
      </c>
      <c r="G52" t="s">
        <v>548</v>
      </c>
      <c r="H52" t="s">
        <v>549</v>
      </c>
      <c r="I52" t="s">
        <v>411</v>
      </c>
      <c r="J52" t="s">
        <v>412</v>
      </c>
      <c r="L52" t="s">
        <v>413</v>
      </c>
      <c r="M52" t="s">
        <v>550</v>
      </c>
      <c r="N52" t="s">
        <v>551</v>
      </c>
      <c r="O52">
        <v>1658332650.5999999</v>
      </c>
      <c r="P52">
        <f t="shared" si="46"/>
        <v>5.2835982181173666E-3</v>
      </c>
      <c r="Q52">
        <f t="shared" si="47"/>
        <v>5.2835982181173664</v>
      </c>
      <c r="R52">
        <f t="shared" si="48"/>
        <v>20.442515339954024</v>
      </c>
      <c r="S52">
        <f t="shared" si="49"/>
        <v>399.589</v>
      </c>
      <c r="T52">
        <f t="shared" si="50"/>
        <v>296.94721115569558</v>
      </c>
      <c r="U52">
        <f t="shared" si="51"/>
        <v>30.113784303946503</v>
      </c>
      <c r="V52">
        <f t="shared" si="52"/>
        <v>40.522815181182004</v>
      </c>
      <c r="W52">
        <f t="shared" si="53"/>
        <v>0.36783190419143175</v>
      </c>
      <c r="X52">
        <f t="shared" si="54"/>
        <v>2.9533255556863196</v>
      </c>
      <c r="Y52">
        <f t="shared" si="55"/>
        <v>0.34414424489288103</v>
      </c>
      <c r="Z52">
        <f t="shared" si="56"/>
        <v>0.2170911510107485</v>
      </c>
      <c r="AA52">
        <f t="shared" si="57"/>
        <v>241.73902007520792</v>
      </c>
      <c r="AB52">
        <f t="shared" si="58"/>
        <v>26.856216567837997</v>
      </c>
      <c r="AC52">
        <f t="shared" si="59"/>
        <v>26.856216567837997</v>
      </c>
      <c r="AD52">
        <f t="shared" si="60"/>
        <v>3.5490457328319733</v>
      </c>
      <c r="AE52">
        <f t="shared" si="61"/>
        <v>57.510804578974295</v>
      </c>
      <c r="AF52">
        <f t="shared" si="62"/>
        <v>2.0349584662032005</v>
      </c>
      <c r="AG52">
        <f t="shared" si="63"/>
        <v>3.5383933177439371</v>
      </c>
      <c r="AH52">
        <f t="shared" si="64"/>
        <v>1.5140872666287728</v>
      </c>
      <c r="AI52">
        <f t="shared" si="65"/>
        <v>-233.00668141897586</v>
      </c>
      <c r="AJ52">
        <f t="shared" si="66"/>
        <v>-8.1387639499881761</v>
      </c>
      <c r="AK52">
        <f t="shared" si="67"/>
        <v>-0.59372652963154848</v>
      </c>
      <c r="AL52">
        <f t="shared" si="68"/>
        <v>-1.518233876556252E-4</v>
      </c>
      <c r="AM52">
        <v>0</v>
      </c>
      <c r="AN52">
        <v>0</v>
      </c>
      <c r="AO52">
        <f t="shared" si="69"/>
        <v>1</v>
      </c>
      <c r="AP52">
        <f t="shared" si="70"/>
        <v>0</v>
      </c>
      <c r="AQ52">
        <f t="shared" si="71"/>
        <v>53630.921883103241</v>
      </c>
      <c r="AR52" t="s">
        <v>416</v>
      </c>
      <c r="AS52">
        <v>0</v>
      </c>
      <c r="AT52">
        <v>0</v>
      </c>
      <c r="AU52">
        <v>0</v>
      </c>
      <c r="AV52" t="e">
        <f t="shared" si="72"/>
        <v>#DIV/0!</v>
      </c>
      <c r="AW52">
        <v>-1</v>
      </c>
      <c r="AX52" t="s">
        <v>565</v>
      </c>
      <c r="AY52">
        <v>10439.700000000001</v>
      </c>
      <c r="AZ52">
        <v>817.68349999999987</v>
      </c>
      <c r="BA52">
        <v>1050.48</v>
      </c>
      <c r="BB52">
        <f t="shared" si="73"/>
        <v>0.22160964511461445</v>
      </c>
      <c r="BC52">
        <v>0.5</v>
      </c>
      <c r="BD52">
        <f t="shared" si="74"/>
        <v>1261.2195005571025</v>
      </c>
      <c r="BE52">
        <f t="shared" si="75"/>
        <v>20.442515339954024</v>
      </c>
      <c r="BF52">
        <f t="shared" si="76"/>
        <v>139.74920296504538</v>
      </c>
      <c r="BG52">
        <f t="shared" si="77"/>
        <v>1.7001414369570478E-2</v>
      </c>
      <c r="BH52">
        <f t="shared" si="78"/>
        <v>-1</v>
      </c>
      <c r="BI52" t="e">
        <f t="shared" si="79"/>
        <v>#DIV/0!</v>
      </c>
      <c r="BJ52" t="s">
        <v>416</v>
      </c>
      <c r="BK52">
        <v>0</v>
      </c>
      <c r="BL52" t="e">
        <f t="shared" si="80"/>
        <v>#DIV/0!</v>
      </c>
      <c r="BM52" t="e">
        <f t="shared" si="81"/>
        <v>#DIV/0!</v>
      </c>
      <c r="BN52" t="e">
        <f t="shared" si="82"/>
        <v>#DIV/0!</v>
      </c>
      <c r="BO52" t="e">
        <f t="shared" si="83"/>
        <v>#DIV/0!</v>
      </c>
      <c r="BP52">
        <f t="shared" si="84"/>
        <v>0.22160964511461442</v>
      </c>
      <c r="BQ52" t="e">
        <f t="shared" si="85"/>
        <v>#DIV/0!</v>
      </c>
      <c r="BR52" t="e">
        <f t="shared" si="86"/>
        <v>#DIV/0!</v>
      </c>
      <c r="BS52" t="e">
        <f t="shared" si="87"/>
        <v>#DIV/0!</v>
      </c>
      <c r="BT52" t="s">
        <v>416</v>
      </c>
      <c r="BU52" t="s">
        <v>416</v>
      </c>
      <c r="BV52" t="s">
        <v>416</v>
      </c>
      <c r="BW52" t="s">
        <v>416</v>
      </c>
      <c r="BX52" t="s">
        <v>416</v>
      </c>
      <c r="BY52" t="s">
        <v>416</v>
      </c>
      <c r="BZ52" t="s">
        <v>416</v>
      </c>
      <c r="CA52" t="s">
        <v>416</v>
      </c>
      <c r="CB52" t="s">
        <v>416</v>
      </c>
      <c r="CC52" t="s">
        <v>416</v>
      </c>
      <c r="CD52" t="s">
        <v>416</v>
      </c>
      <c r="CE52" t="s">
        <v>416</v>
      </c>
      <c r="CF52" t="s">
        <v>416</v>
      </c>
      <c r="CG52" t="s">
        <v>416</v>
      </c>
      <c r="CH52" t="s">
        <v>416</v>
      </c>
      <c r="CI52" t="s">
        <v>416</v>
      </c>
      <c r="CJ52" t="s">
        <v>416</v>
      </c>
      <c r="CK52" t="s">
        <v>416</v>
      </c>
      <c r="CL52">
        <f t="shared" si="88"/>
        <v>1500.01</v>
      </c>
      <c r="CM52">
        <f t="shared" si="89"/>
        <v>1261.2195005571025</v>
      </c>
      <c r="CN52">
        <f t="shared" si="90"/>
        <v>0.84080739498876844</v>
      </c>
      <c r="CO52">
        <f t="shared" si="91"/>
        <v>0.16115827232832308</v>
      </c>
      <c r="CP52">
        <v>6</v>
      </c>
      <c r="CQ52">
        <v>0.5</v>
      </c>
      <c r="CR52" t="s">
        <v>418</v>
      </c>
      <c r="CS52">
        <v>2</v>
      </c>
      <c r="CT52">
        <v>1658332650.5999999</v>
      </c>
      <c r="CU52">
        <v>399.589</v>
      </c>
      <c r="CV52">
        <v>422.13200000000001</v>
      </c>
      <c r="CW52">
        <v>20.066400000000002</v>
      </c>
      <c r="CX52">
        <v>14.891299999999999</v>
      </c>
      <c r="CY52">
        <v>377.01799999999997</v>
      </c>
      <c r="CZ52">
        <v>16.972100000000001</v>
      </c>
      <c r="DA52">
        <v>600.28700000000003</v>
      </c>
      <c r="DB52">
        <v>101.31100000000001</v>
      </c>
      <c r="DC52">
        <v>0.10023799999999999</v>
      </c>
      <c r="DD52">
        <v>26.805099999999999</v>
      </c>
      <c r="DE52">
        <v>28.989000000000001</v>
      </c>
      <c r="DF52">
        <v>999.9</v>
      </c>
      <c r="DG52">
        <v>0</v>
      </c>
      <c r="DH52">
        <v>0</v>
      </c>
      <c r="DI52">
        <v>10005</v>
      </c>
      <c r="DJ52">
        <v>0</v>
      </c>
      <c r="DK52">
        <v>1569.11</v>
      </c>
      <c r="DL52">
        <v>-23.126200000000001</v>
      </c>
      <c r="DM52">
        <v>407.17599999999999</v>
      </c>
      <c r="DN52">
        <v>428.51299999999998</v>
      </c>
      <c r="DO52">
        <v>5.1751399999999999</v>
      </c>
      <c r="DP52">
        <v>422.13200000000001</v>
      </c>
      <c r="DQ52">
        <v>14.891299999999999</v>
      </c>
      <c r="DR52">
        <v>2.03295</v>
      </c>
      <c r="DS52">
        <v>1.50865</v>
      </c>
      <c r="DT52">
        <v>17.703299999999999</v>
      </c>
      <c r="DU52">
        <v>13.056100000000001</v>
      </c>
      <c r="DV52">
        <v>1500.01</v>
      </c>
      <c r="DW52">
        <v>0.97299599999999997</v>
      </c>
      <c r="DX52">
        <v>2.7003800000000001E-2</v>
      </c>
      <c r="DY52">
        <v>0</v>
      </c>
      <c r="DZ52">
        <v>819.76</v>
      </c>
      <c r="EA52">
        <v>4.9993100000000004</v>
      </c>
      <c r="EB52">
        <v>19471.5</v>
      </c>
      <c r="EC52">
        <v>13259.3</v>
      </c>
      <c r="ED52">
        <v>36.311999999999998</v>
      </c>
      <c r="EE52">
        <v>38.125</v>
      </c>
      <c r="EF52">
        <v>36.686999999999998</v>
      </c>
      <c r="EG52">
        <v>37.936999999999998</v>
      </c>
      <c r="EH52">
        <v>37.936999999999998</v>
      </c>
      <c r="EI52">
        <v>1454.64</v>
      </c>
      <c r="EJ52">
        <v>40.369999999999997</v>
      </c>
      <c r="EK52">
        <v>0</v>
      </c>
      <c r="EL52">
        <v>159.30000019073489</v>
      </c>
      <c r="EM52">
        <v>0</v>
      </c>
      <c r="EN52">
        <v>817.68349999999987</v>
      </c>
      <c r="EO52">
        <v>17.169948710850559</v>
      </c>
      <c r="EP52">
        <v>173.06666679787801</v>
      </c>
      <c r="EQ52">
        <v>19389.47692307692</v>
      </c>
      <c r="ER52">
        <v>15</v>
      </c>
      <c r="ES52">
        <v>1658332680.5999999</v>
      </c>
      <c r="ET52" t="s">
        <v>566</v>
      </c>
      <c r="EU52">
        <v>1658332680.5999999</v>
      </c>
      <c r="EV52">
        <v>1658332134</v>
      </c>
      <c r="EW52">
        <v>29</v>
      </c>
      <c r="EX52">
        <v>0.26600000000000001</v>
      </c>
      <c r="EY52">
        <v>1.0999999999999999E-2</v>
      </c>
      <c r="EZ52">
        <v>22.571000000000002</v>
      </c>
      <c r="FA52">
        <v>2.9390000000000001</v>
      </c>
      <c r="FB52">
        <v>419</v>
      </c>
      <c r="FC52">
        <v>18</v>
      </c>
      <c r="FD52">
        <v>7.0000000000000007E-2</v>
      </c>
      <c r="FE52">
        <v>0.03</v>
      </c>
      <c r="FF52">
        <v>-23.380763414634149</v>
      </c>
      <c r="FG52">
        <v>1.5100766550521769</v>
      </c>
      <c r="FH52">
        <v>0.15986850657092641</v>
      </c>
      <c r="FI52">
        <v>1</v>
      </c>
      <c r="FJ52">
        <v>398.51361290322569</v>
      </c>
      <c r="FK52">
        <v>4.9158870967727841</v>
      </c>
      <c r="FL52">
        <v>0.36883291762507842</v>
      </c>
      <c r="FM52">
        <v>1</v>
      </c>
      <c r="FN52">
        <v>5.2134943902439019</v>
      </c>
      <c r="FO52">
        <v>-0.1858605574912825</v>
      </c>
      <c r="FP52">
        <v>2.418382104296081E-2</v>
      </c>
      <c r="FQ52">
        <v>1</v>
      </c>
      <c r="FR52">
        <v>20.010051612903229</v>
      </c>
      <c r="FS52">
        <v>0.42085161290316297</v>
      </c>
      <c r="FT52">
        <v>3.1466673317283478E-2</v>
      </c>
      <c r="FU52">
        <v>1</v>
      </c>
      <c r="FV52">
        <v>4</v>
      </c>
      <c r="FW52">
        <v>4</v>
      </c>
      <c r="FX52" t="s">
        <v>420</v>
      </c>
      <c r="FY52">
        <v>3.1761499999999998</v>
      </c>
      <c r="FZ52">
        <v>2.79725</v>
      </c>
      <c r="GA52">
        <v>9.6391099999999993E-2</v>
      </c>
      <c r="GB52">
        <v>0.105655</v>
      </c>
      <c r="GC52">
        <v>9.4544199999999995E-2</v>
      </c>
      <c r="GD52">
        <v>8.6327699999999993E-2</v>
      </c>
      <c r="GE52">
        <v>28040</v>
      </c>
      <c r="GF52">
        <v>22136.400000000001</v>
      </c>
      <c r="GG52">
        <v>29140.3</v>
      </c>
      <c r="GH52">
        <v>24210.5</v>
      </c>
      <c r="GI52">
        <v>33283.699999999997</v>
      </c>
      <c r="GJ52">
        <v>32309.3</v>
      </c>
      <c r="GK52">
        <v>40394</v>
      </c>
      <c r="GL52">
        <v>39502.1</v>
      </c>
      <c r="GM52">
        <v>2.1543999999999999</v>
      </c>
      <c r="GN52">
        <v>1.83185</v>
      </c>
      <c r="GO52">
        <v>0.14413100000000001</v>
      </c>
      <c r="GP52">
        <v>0</v>
      </c>
      <c r="GQ52">
        <v>26.635000000000002</v>
      </c>
      <c r="GR52">
        <v>999.9</v>
      </c>
      <c r="GS52">
        <v>50</v>
      </c>
      <c r="GT52">
        <v>34.6</v>
      </c>
      <c r="GU52">
        <v>27.263500000000001</v>
      </c>
      <c r="GV52">
        <v>62.441200000000002</v>
      </c>
      <c r="GW52">
        <v>38.950299999999999</v>
      </c>
      <c r="GX52">
        <v>1</v>
      </c>
      <c r="GY52">
        <v>0.13339699999999999</v>
      </c>
      <c r="GZ52">
        <v>1.9812700000000001</v>
      </c>
      <c r="HA52">
        <v>20.250399999999999</v>
      </c>
      <c r="HB52">
        <v>5.2238800000000003</v>
      </c>
      <c r="HC52">
        <v>11.908099999999999</v>
      </c>
      <c r="HD52">
        <v>4.9638</v>
      </c>
      <c r="HE52">
        <v>3.2919999999999998</v>
      </c>
      <c r="HF52">
        <v>9999</v>
      </c>
      <c r="HG52">
        <v>9999</v>
      </c>
      <c r="HH52">
        <v>9999</v>
      </c>
      <c r="HI52">
        <v>999.9</v>
      </c>
      <c r="HJ52">
        <v>1.8772800000000001</v>
      </c>
      <c r="HK52">
        <v>1.87551</v>
      </c>
      <c r="HL52">
        <v>1.8742399999999999</v>
      </c>
      <c r="HM52">
        <v>1.87347</v>
      </c>
      <c r="HN52">
        <v>1.8749199999999999</v>
      </c>
      <c r="HO52">
        <v>1.8698399999999999</v>
      </c>
      <c r="HP52">
        <v>1.87408</v>
      </c>
      <c r="HQ52">
        <v>1.87914</v>
      </c>
      <c r="HR52">
        <v>0</v>
      </c>
      <c r="HS52">
        <v>0</v>
      </c>
      <c r="HT52">
        <v>0</v>
      </c>
      <c r="HU52">
        <v>0</v>
      </c>
      <c r="HV52" t="s">
        <v>421</v>
      </c>
      <c r="HW52" t="s">
        <v>422</v>
      </c>
      <c r="HX52" t="s">
        <v>423</v>
      </c>
      <c r="HY52" t="s">
        <v>424</v>
      </c>
      <c r="HZ52" t="s">
        <v>424</v>
      </c>
      <c r="IA52" t="s">
        <v>423</v>
      </c>
      <c r="IB52">
        <v>0</v>
      </c>
      <c r="IC52">
        <v>100</v>
      </c>
      <c r="ID52">
        <v>100</v>
      </c>
      <c r="IE52">
        <v>22.571000000000002</v>
      </c>
      <c r="IF52">
        <v>3.0943000000000001</v>
      </c>
      <c r="IG52">
        <v>14.844306045026091</v>
      </c>
      <c r="IH52">
        <v>2.1949563240502699E-2</v>
      </c>
      <c r="II52">
        <v>-8.5320762313147472E-6</v>
      </c>
      <c r="IJ52">
        <v>1.511334492907517E-9</v>
      </c>
      <c r="IK52">
        <v>1.491397397095521</v>
      </c>
      <c r="IL52">
        <v>0.144363966560806</v>
      </c>
      <c r="IM52">
        <v>-4.7264291885636238E-3</v>
      </c>
      <c r="IN52">
        <v>1.0517340238053529E-4</v>
      </c>
      <c r="IO52">
        <v>-11</v>
      </c>
      <c r="IP52">
        <v>2000</v>
      </c>
      <c r="IQ52">
        <v>0</v>
      </c>
      <c r="IR52">
        <v>19</v>
      </c>
      <c r="IS52">
        <v>2.4</v>
      </c>
      <c r="IT52">
        <v>8.6</v>
      </c>
      <c r="IU52">
        <v>1.0803199999999999</v>
      </c>
      <c r="IV52">
        <v>2.4316399999999998</v>
      </c>
      <c r="IW52">
        <v>1.42578</v>
      </c>
      <c r="IX52">
        <v>2.2753899999999998</v>
      </c>
      <c r="IY52">
        <v>1.5478499999999999</v>
      </c>
      <c r="IZ52">
        <v>2.4157700000000002</v>
      </c>
      <c r="JA52">
        <v>37.795299999999997</v>
      </c>
      <c r="JB52">
        <v>14.7887</v>
      </c>
      <c r="JC52">
        <v>18</v>
      </c>
      <c r="JD52">
        <v>635.798</v>
      </c>
      <c r="JE52">
        <v>412.423</v>
      </c>
      <c r="JF52">
        <v>23.955100000000002</v>
      </c>
      <c r="JG52">
        <v>28.979099999999999</v>
      </c>
      <c r="JH52">
        <v>29.997</v>
      </c>
      <c r="JI52">
        <v>28.872499999999999</v>
      </c>
      <c r="JJ52">
        <v>28.803599999999999</v>
      </c>
      <c r="JK52">
        <v>21.6663</v>
      </c>
      <c r="JL52">
        <v>42.957799999999999</v>
      </c>
      <c r="JM52">
        <v>40.883299999999998</v>
      </c>
      <c r="JN52">
        <v>24.074100000000001</v>
      </c>
      <c r="JO52">
        <v>422.63200000000001</v>
      </c>
      <c r="JP52">
        <v>14.9726</v>
      </c>
      <c r="JQ52">
        <v>95.217699999999994</v>
      </c>
      <c r="JR52">
        <v>100.499</v>
      </c>
    </row>
    <row r="53" spans="1:278" x14ac:dyDescent="0.2">
      <c r="A53">
        <v>37</v>
      </c>
      <c r="B53">
        <v>1658332760.0999999</v>
      </c>
      <c r="C53">
        <v>6000.5</v>
      </c>
      <c r="D53" t="s">
        <v>567</v>
      </c>
      <c r="E53" t="s">
        <v>568</v>
      </c>
      <c r="F53" t="s">
        <v>408</v>
      </c>
      <c r="G53" t="s">
        <v>548</v>
      </c>
      <c r="H53" t="s">
        <v>549</v>
      </c>
      <c r="I53" t="s">
        <v>411</v>
      </c>
      <c r="J53" t="s">
        <v>412</v>
      </c>
      <c r="L53" t="s">
        <v>413</v>
      </c>
      <c r="M53" t="s">
        <v>550</v>
      </c>
      <c r="N53" t="s">
        <v>551</v>
      </c>
      <c r="O53">
        <v>1658332760.0999999</v>
      </c>
      <c r="P53">
        <f t="shared" si="46"/>
        <v>5.0283112262317188E-3</v>
      </c>
      <c r="Q53">
        <f t="shared" si="47"/>
        <v>5.0283112262317191</v>
      </c>
      <c r="R53">
        <f t="shared" si="48"/>
        <v>14.755254857827548</v>
      </c>
      <c r="S53">
        <f t="shared" si="49"/>
        <v>301.08699999999999</v>
      </c>
      <c r="T53">
        <f t="shared" si="50"/>
        <v>221.29426913076614</v>
      </c>
      <c r="U53">
        <f t="shared" si="51"/>
        <v>22.441245807586434</v>
      </c>
      <c r="V53">
        <f t="shared" si="52"/>
        <v>30.532952358003001</v>
      </c>
      <c r="W53">
        <f t="shared" si="53"/>
        <v>0.33972186673149579</v>
      </c>
      <c r="X53">
        <f t="shared" si="54"/>
        <v>2.9604292726600527</v>
      </c>
      <c r="Y53">
        <f t="shared" si="55"/>
        <v>0.31945470347376342</v>
      </c>
      <c r="Z53">
        <f t="shared" si="56"/>
        <v>0.20137927957538945</v>
      </c>
      <c r="AA53">
        <f t="shared" si="57"/>
        <v>241.77094007506457</v>
      </c>
      <c r="AB53">
        <f t="shared" si="58"/>
        <v>26.896645236533399</v>
      </c>
      <c r="AC53">
        <f t="shared" si="59"/>
        <v>26.896645236533399</v>
      </c>
      <c r="AD53">
        <f t="shared" si="60"/>
        <v>3.5574906648381366</v>
      </c>
      <c r="AE53">
        <f t="shared" si="61"/>
        <v>56.750563589923608</v>
      </c>
      <c r="AF53">
        <f t="shared" si="62"/>
        <v>2.0050601122679996</v>
      </c>
      <c r="AG53">
        <f t="shared" si="63"/>
        <v>3.5331104846049666</v>
      </c>
      <c r="AH53">
        <f t="shared" si="64"/>
        <v>1.552430552570137</v>
      </c>
      <c r="AI53">
        <f t="shared" si="65"/>
        <v>-221.74852507681879</v>
      </c>
      <c r="AJ53">
        <f t="shared" si="66"/>
        <v>-18.664771169773346</v>
      </c>
      <c r="AK53">
        <f t="shared" si="67"/>
        <v>-1.3584384683726252</v>
      </c>
      <c r="AL53">
        <f t="shared" si="68"/>
        <v>-7.9463990017814012E-4</v>
      </c>
      <c r="AM53">
        <v>0</v>
      </c>
      <c r="AN53">
        <v>0</v>
      </c>
      <c r="AO53">
        <f t="shared" si="69"/>
        <v>1</v>
      </c>
      <c r="AP53">
        <f t="shared" si="70"/>
        <v>0</v>
      </c>
      <c r="AQ53">
        <f t="shared" si="71"/>
        <v>53843.008394909994</v>
      </c>
      <c r="AR53" t="s">
        <v>416</v>
      </c>
      <c r="AS53">
        <v>0</v>
      </c>
      <c r="AT53">
        <v>0</v>
      </c>
      <c r="AU53">
        <v>0</v>
      </c>
      <c r="AV53" t="e">
        <f t="shared" si="72"/>
        <v>#DIV/0!</v>
      </c>
      <c r="AW53">
        <v>-1</v>
      </c>
      <c r="AX53" t="s">
        <v>569</v>
      </c>
      <c r="AY53">
        <v>10438.700000000001</v>
      </c>
      <c r="AZ53">
        <v>770.29507999999998</v>
      </c>
      <c r="BA53">
        <v>957.37</v>
      </c>
      <c r="BB53">
        <f t="shared" si="73"/>
        <v>0.19540503671516762</v>
      </c>
      <c r="BC53">
        <v>0.5</v>
      </c>
      <c r="BD53">
        <f t="shared" si="74"/>
        <v>1261.3875005570283</v>
      </c>
      <c r="BE53">
        <f t="shared" si="75"/>
        <v>14.755254857827548</v>
      </c>
      <c r="BF53">
        <f t="shared" si="76"/>
        <v>123.24073542919982</v>
      </c>
      <c r="BG53">
        <f t="shared" si="77"/>
        <v>1.2490416189212303E-2</v>
      </c>
      <c r="BH53">
        <f t="shared" si="78"/>
        <v>-1</v>
      </c>
      <c r="BI53" t="e">
        <f t="shared" si="79"/>
        <v>#DIV/0!</v>
      </c>
      <c r="BJ53" t="s">
        <v>416</v>
      </c>
      <c r="BK53">
        <v>0</v>
      </c>
      <c r="BL53" t="e">
        <f t="shared" si="80"/>
        <v>#DIV/0!</v>
      </c>
      <c r="BM53" t="e">
        <f t="shared" si="81"/>
        <v>#DIV/0!</v>
      </c>
      <c r="BN53" t="e">
        <f t="shared" si="82"/>
        <v>#DIV/0!</v>
      </c>
      <c r="BO53" t="e">
        <f t="shared" si="83"/>
        <v>#DIV/0!</v>
      </c>
      <c r="BP53">
        <f t="shared" si="84"/>
        <v>0.19540503671516762</v>
      </c>
      <c r="BQ53" t="e">
        <f t="shared" si="85"/>
        <v>#DIV/0!</v>
      </c>
      <c r="BR53" t="e">
        <f t="shared" si="86"/>
        <v>#DIV/0!</v>
      </c>
      <c r="BS53" t="e">
        <f t="shared" si="87"/>
        <v>#DIV/0!</v>
      </c>
      <c r="BT53" t="s">
        <v>416</v>
      </c>
      <c r="BU53" t="s">
        <v>416</v>
      </c>
      <c r="BV53" t="s">
        <v>416</v>
      </c>
      <c r="BW53" t="s">
        <v>416</v>
      </c>
      <c r="BX53" t="s">
        <v>416</v>
      </c>
      <c r="BY53" t="s">
        <v>416</v>
      </c>
      <c r="BZ53" t="s">
        <v>416</v>
      </c>
      <c r="CA53" t="s">
        <v>416</v>
      </c>
      <c r="CB53" t="s">
        <v>416</v>
      </c>
      <c r="CC53" t="s">
        <v>416</v>
      </c>
      <c r="CD53" t="s">
        <v>416</v>
      </c>
      <c r="CE53" t="s">
        <v>416</v>
      </c>
      <c r="CF53" t="s">
        <v>416</v>
      </c>
      <c r="CG53" t="s">
        <v>416</v>
      </c>
      <c r="CH53" t="s">
        <v>416</v>
      </c>
      <c r="CI53" t="s">
        <v>416</v>
      </c>
      <c r="CJ53" t="s">
        <v>416</v>
      </c>
      <c r="CK53" t="s">
        <v>416</v>
      </c>
      <c r="CL53">
        <f t="shared" si="88"/>
        <v>1500.21</v>
      </c>
      <c r="CM53">
        <f t="shared" si="89"/>
        <v>1261.3875005570283</v>
      </c>
      <c r="CN53">
        <f t="shared" si="90"/>
        <v>0.84080728735112298</v>
      </c>
      <c r="CO53">
        <f t="shared" si="91"/>
        <v>0.16115806458766743</v>
      </c>
      <c r="CP53">
        <v>6</v>
      </c>
      <c r="CQ53">
        <v>0.5</v>
      </c>
      <c r="CR53" t="s">
        <v>418</v>
      </c>
      <c r="CS53">
        <v>2</v>
      </c>
      <c r="CT53">
        <v>1658332760.0999999</v>
      </c>
      <c r="CU53">
        <v>301.08699999999999</v>
      </c>
      <c r="CV53">
        <v>317.34699999999998</v>
      </c>
      <c r="CW53">
        <v>19.771999999999998</v>
      </c>
      <c r="CX53">
        <v>14.8459</v>
      </c>
      <c r="CY53">
        <v>280.35000000000002</v>
      </c>
      <c r="CZ53">
        <v>17.042999999999999</v>
      </c>
      <c r="DA53">
        <v>600.34</v>
      </c>
      <c r="DB53">
        <v>101.309</v>
      </c>
      <c r="DC53">
        <v>0.10006900000000001</v>
      </c>
      <c r="DD53">
        <v>26.779699999999998</v>
      </c>
      <c r="DE53">
        <v>29.009499999999999</v>
      </c>
      <c r="DF53">
        <v>999.9</v>
      </c>
      <c r="DG53">
        <v>0</v>
      </c>
      <c r="DH53">
        <v>0</v>
      </c>
      <c r="DI53">
        <v>10045.6</v>
      </c>
      <c r="DJ53">
        <v>0</v>
      </c>
      <c r="DK53">
        <v>1578.04</v>
      </c>
      <c r="DL53">
        <v>-16.3706</v>
      </c>
      <c r="DM53">
        <v>307.16300000000001</v>
      </c>
      <c r="DN53">
        <v>322.12900000000002</v>
      </c>
      <c r="DO53">
        <v>5.2966699999999998</v>
      </c>
      <c r="DP53">
        <v>317.34699999999998</v>
      </c>
      <c r="DQ53">
        <v>14.8459</v>
      </c>
      <c r="DR53">
        <v>2.0406300000000002</v>
      </c>
      <c r="DS53">
        <v>1.50403</v>
      </c>
      <c r="DT53">
        <v>17.763100000000001</v>
      </c>
      <c r="DU53">
        <v>13.0092</v>
      </c>
      <c r="DV53">
        <v>1500.21</v>
      </c>
      <c r="DW53">
        <v>0.973001</v>
      </c>
      <c r="DX53">
        <v>2.69987E-2</v>
      </c>
      <c r="DY53">
        <v>0</v>
      </c>
      <c r="DZ53">
        <v>768.08500000000004</v>
      </c>
      <c r="EA53">
        <v>4.9993100000000004</v>
      </c>
      <c r="EB53">
        <v>18022.8</v>
      </c>
      <c r="EC53">
        <v>13261.1</v>
      </c>
      <c r="ED53">
        <v>36.311999999999998</v>
      </c>
      <c r="EE53">
        <v>38.125</v>
      </c>
      <c r="EF53">
        <v>36.686999999999998</v>
      </c>
      <c r="EG53">
        <v>37.936999999999998</v>
      </c>
      <c r="EH53">
        <v>37.936999999999998</v>
      </c>
      <c r="EI53">
        <v>1454.84</v>
      </c>
      <c r="EJ53">
        <v>40.369999999999997</v>
      </c>
      <c r="EK53">
        <v>0</v>
      </c>
      <c r="EL53">
        <v>109.2999999523163</v>
      </c>
      <c r="EM53">
        <v>0</v>
      </c>
      <c r="EN53">
        <v>770.29507999999998</v>
      </c>
      <c r="EO53">
        <v>-18.564846128195299</v>
      </c>
      <c r="EP53">
        <v>-492.02307491612493</v>
      </c>
      <c r="EQ53">
        <v>18092.312000000002</v>
      </c>
      <c r="ER53">
        <v>15</v>
      </c>
      <c r="ES53">
        <v>1658332792.0999999</v>
      </c>
      <c r="ET53" t="s">
        <v>570</v>
      </c>
      <c r="EU53">
        <v>1658332780.5999999</v>
      </c>
      <c r="EV53">
        <v>1658332792.0999999</v>
      </c>
      <c r="EW53">
        <v>30</v>
      </c>
      <c r="EX53">
        <v>-0.16900000000000001</v>
      </c>
      <c r="EY53">
        <v>-6.0000000000000001E-3</v>
      </c>
      <c r="EZ53">
        <v>20.736999999999998</v>
      </c>
      <c r="FA53">
        <v>2.7290000000000001</v>
      </c>
      <c r="FB53">
        <v>317</v>
      </c>
      <c r="FC53">
        <v>15</v>
      </c>
      <c r="FD53">
        <v>0.22</v>
      </c>
      <c r="FE53">
        <v>0.02</v>
      </c>
      <c r="FF53">
        <v>-16.097290000000001</v>
      </c>
      <c r="FG53">
        <v>-1.1908030018761251</v>
      </c>
      <c r="FH53">
        <v>0.1197536675847551</v>
      </c>
      <c r="FI53">
        <v>1</v>
      </c>
      <c r="FJ53">
        <v>301.53083333333342</v>
      </c>
      <c r="FK53">
        <v>-4.7706073414906403</v>
      </c>
      <c r="FL53">
        <v>0.34511689646006011</v>
      </c>
      <c r="FM53">
        <v>1</v>
      </c>
      <c r="FN53">
        <v>5.2824350000000004</v>
      </c>
      <c r="FO53">
        <v>-0.15412975609756149</v>
      </c>
      <c r="FP53">
        <v>2.7871659620481871E-2</v>
      </c>
      <c r="FQ53">
        <v>1</v>
      </c>
      <c r="FR53">
        <v>20.143630000000009</v>
      </c>
      <c r="FS53">
        <v>9.7102558398225319E-2</v>
      </c>
      <c r="FT53">
        <v>8.0826212744795692E-3</v>
      </c>
      <c r="FU53">
        <v>1</v>
      </c>
      <c r="FV53">
        <v>4</v>
      </c>
      <c r="FW53">
        <v>4</v>
      </c>
      <c r="FX53" t="s">
        <v>420</v>
      </c>
      <c r="FY53">
        <v>3.1762899999999998</v>
      </c>
      <c r="FZ53">
        <v>2.7974199999999998</v>
      </c>
      <c r="GA53">
        <v>7.5915399999999994E-2</v>
      </c>
      <c r="GB53">
        <v>8.4487699999999999E-2</v>
      </c>
      <c r="GC53">
        <v>9.4830800000000007E-2</v>
      </c>
      <c r="GD53">
        <v>8.6138699999999999E-2</v>
      </c>
      <c r="GE53">
        <v>28676.2</v>
      </c>
      <c r="GF53">
        <v>22661.5</v>
      </c>
      <c r="GG53">
        <v>29141</v>
      </c>
      <c r="GH53">
        <v>24211.599999999999</v>
      </c>
      <c r="GI53">
        <v>33272</v>
      </c>
      <c r="GJ53">
        <v>32317</v>
      </c>
      <c r="GK53">
        <v>40393.699999999997</v>
      </c>
      <c r="GL53">
        <v>39504.1</v>
      </c>
      <c r="GM53">
        <v>2.1545000000000001</v>
      </c>
      <c r="GN53">
        <v>1.8290500000000001</v>
      </c>
      <c r="GO53">
        <v>0.14086799999999999</v>
      </c>
      <c r="GP53">
        <v>0</v>
      </c>
      <c r="GQ53">
        <v>26.709</v>
      </c>
      <c r="GR53">
        <v>999.9</v>
      </c>
      <c r="GS53">
        <v>48.9</v>
      </c>
      <c r="GT53">
        <v>34.799999999999997</v>
      </c>
      <c r="GU53">
        <v>26.965</v>
      </c>
      <c r="GV53">
        <v>62.001199999999997</v>
      </c>
      <c r="GW53">
        <v>38.966299999999997</v>
      </c>
      <c r="GX53">
        <v>1</v>
      </c>
      <c r="GY53">
        <v>0.13114300000000001</v>
      </c>
      <c r="GZ53">
        <v>1.9965299999999999</v>
      </c>
      <c r="HA53">
        <v>20.250699999999998</v>
      </c>
      <c r="HB53">
        <v>5.2286700000000002</v>
      </c>
      <c r="HC53">
        <v>11.908099999999999</v>
      </c>
      <c r="HD53">
        <v>4.9637500000000001</v>
      </c>
      <c r="HE53">
        <v>3.2919999999999998</v>
      </c>
      <c r="HF53">
        <v>9999</v>
      </c>
      <c r="HG53">
        <v>9999</v>
      </c>
      <c r="HH53">
        <v>9999</v>
      </c>
      <c r="HI53">
        <v>999.9</v>
      </c>
      <c r="HJ53">
        <v>1.8772500000000001</v>
      </c>
      <c r="HK53">
        <v>1.8755299999999999</v>
      </c>
      <c r="HL53">
        <v>1.8742399999999999</v>
      </c>
      <c r="HM53">
        <v>1.87347</v>
      </c>
      <c r="HN53">
        <v>1.8749499999999999</v>
      </c>
      <c r="HO53">
        <v>1.8698300000000001</v>
      </c>
      <c r="HP53">
        <v>1.87408</v>
      </c>
      <c r="HQ53">
        <v>1.8791199999999999</v>
      </c>
      <c r="HR53">
        <v>0</v>
      </c>
      <c r="HS53">
        <v>0</v>
      </c>
      <c r="HT53">
        <v>0</v>
      </c>
      <c r="HU53">
        <v>0</v>
      </c>
      <c r="HV53" t="s">
        <v>421</v>
      </c>
      <c r="HW53" t="s">
        <v>422</v>
      </c>
      <c r="HX53" t="s">
        <v>423</v>
      </c>
      <c r="HY53" t="s">
        <v>424</v>
      </c>
      <c r="HZ53" t="s">
        <v>424</v>
      </c>
      <c r="IA53" t="s">
        <v>423</v>
      </c>
      <c r="IB53">
        <v>0</v>
      </c>
      <c r="IC53">
        <v>100</v>
      </c>
      <c r="ID53">
        <v>100</v>
      </c>
      <c r="IE53">
        <v>20.736999999999998</v>
      </c>
      <c r="IF53">
        <v>2.7290000000000001</v>
      </c>
      <c r="IG53">
        <v>15.1102481891923</v>
      </c>
      <c r="IH53">
        <v>2.1949563240502699E-2</v>
      </c>
      <c r="II53">
        <v>-8.5320762313147472E-6</v>
      </c>
      <c r="IJ53">
        <v>1.511334492907517E-9</v>
      </c>
      <c r="IK53">
        <v>1.491397397095521</v>
      </c>
      <c r="IL53">
        <v>0.144363966560806</v>
      </c>
      <c r="IM53">
        <v>-4.7264291885636238E-3</v>
      </c>
      <c r="IN53">
        <v>1.0517340238053529E-4</v>
      </c>
      <c r="IO53">
        <v>-11</v>
      </c>
      <c r="IP53">
        <v>2000</v>
      </c>
      <c r="IQ53">
        <v>0</v>
      </c>
      <c r="IR53">
        <v>19</v>
      </c>
      <c r="IS53">
        <v>1.3</v>
      </c>
      <c r="IT53">
        <v>10.4</v>
      </c>
      <c r="IU53">
        <v>0.85571299999999995</v>
      </c>
      <c r="IV53">
        <v>2.4304199999999998</v>
      </c>
      <c r="IW53">
        <v>1.42578</v>
      </c>
      <c r="IX53">
        <v>2.2753899999999998</v>
      </c>
      <c r="IY53">
        <v>1.5478499999999999</v>
      </c>
      <c r="IZ53">
        <v>2.3999000000000001</v>
      </c>
      <c r="JA53">
        <v>37.989100000000001</v>
      </c>
      <c r="JB53">
        <v>14.7712</v>
      </c>
      <c r="JC53">
        <v>18</v>
      </c>
      <c r="JD53">
        <v>635.71799999999996</v>
      </c>
      <c r="JE53">
        <v>410.75799999999998</v>
      </c>
      <c r="JF53">
        <v>23.857900000000001</v>
      </c>
      <c r="JG53">
        <v>28.9741</v>
      </c>
      <c r="JH53">
        <v>29.9999</v>
      </c>
      <c r="JI53">
        <v>28.857700000000001</v>
      </c>
      <c r="JJ53">
        <v>28.788900000000002</v>
      </c>
      <c r="JK53">
        <v>17.148599999999998</v>
      </c>
      <c r="JL53">
        <v>41.734699999999997</v>
      </c>
      <c r="JM53">
        <v>34.410800000000002</v>
      </c>
      <c r="JN53">
        <v>23.866199999999999</v>
      </c>
      <c r="JO53">
        <v>316.99</v>
      </c>
      <c r="JP53">
        <v>14.9475</v>
      </c>
      <c r="JQ53">
        <v>95.218299999999999</v>
      </c>
      <c r="JR53">
        <v>100.504</v>
      </c>
    </row>
    <row r="54" spans="1:278" x14ac:dyDescent="0.2">
      <c r="A54">
        <v>38</v>
      </c>
      <c r="B54">
        <v>1658332871.0999999</v>
      </c>
      <c r="C54">
        <v>6111.5</v>
      </c>
      <c r="D54" t="s">
        <v>571</v>
      </c>
      <c r="E54" t="s">
        <v>572</v>
      </c>
      <c r="F54" t="s">
        <v>408</v>
      </c>
      <c r="G54" t="s">
        <v>548</v>
      </c>
      <c r="H54" t="s">
        <v>549</v>
      </c>
      <c r="I54" t="s">
        <v>411</v>
      </c>
      <c r="J54" t="s">
        <v>412</v>
      </c>
      <c r="L54" t="s">
        <v>413</v>
      </c>
      <c r="M54" t="s">
        <v>550</v>
      </c>
      <c r="N54" t="s">
        <v>551</v>
      </c>
      <c r="O54">
        <v>1658332871.0999999</v>
      </c>
      <c r="P54">
        <f t="shared" si="46"/>
        <v>5.2777896385505525E-3</v>
      </c>
      <c r="Q54">
        <f t="shared" si="47"/>
        <v>5.2777896385505523</v>
      </c>
      <c r="R54">
        <f t="shared" si="48"/>
        <v>8.729953999222678</v>
      </c>
      <c r="S54">
        <f t="shared" si="49"/>
        <v>200.727</v>
      </c>
      <c r="T54">
        <f t="shared" si="50"/>
        <v>156.78906335675393</v>
      </c>
      <c r="U54">
        <f t="shared" si="51"/>
        <v>15.900046867388475</v>
      </c>
      <c r="V54">
        <f t="shared" si="52"/>
        <v>20.355812065081803</v>
      </c>
      <c r="W54">
        <f t="shared" si="53"/>
        <v>0.37330534268171311</v>
      </c>
      <c r="X54">
        <f t="shared" si="54"/>
        <v>2.9582684202127298</v>
      </c>
      <c r="Y54">
        <f t="shared" si="55"/>
        <v>0.34897040696912535</v>
      </c>
      <c r="Z54">
        <f t="shared" si="56"/>
        <v>0.22016057251767795</v>
      </c>
      <c r="AA54">
        <f t="shared" si="57"/>
        <v>241.71508007531543</v>
      </c>
      <c r="AB54">
        <f t="shared" si="58"/>
        <v>26.779596948380842</v>
      </c>
      <c r="AC54">
        <f t="shared" si="59"/>
        <v>26.779596948380842</v>
      </c>
      <c r="AD54">
        <f t="shared" si="60"/>
        <v>3.53308906538946</v>
      </c>
      <c r="AE54">
        <f t="shared" si="61"/>
        <v>57.961395891967641</v>
      </c>
      <c r="AF54">
        <f t="shared" si="62"/>
        <v>2.0415238579054202</v>
      </c>
      <c r="AG54">
        <f t="shared" si="63"/>
        <v>3.5222130635199855</v>
      </c>
      <c r="AH54">
        <f t="shared" si="64"/>
        <v>1.4915652074840398</v>
      </c>
      <c r="AI54">
        <f t="shared" si="65"/>
        <v>-232.75052306007936</v>
      </c>
      <c r="AJ54">
        <f t="shared" si="66"/>
        <v>-8.3565884634518177</v>
      </c>
      <c r="AK54">
        <f t="shared" si="67"/>
        <v>-0.60812799381859917</v>
      </c>
      <c r="AL54">
        <f t="shared" si="68"/>
        <v>-1.5944203436291104E-4</v>
      </c>
      <c r="AM54">
        <v>0</v>
      </c>
      <c r="AN54">
        <v>0</v>
      </c>
      <c r="AO54">
        <f t="shared" si="69"/>
        <v>1</v>
      </c>
      <c r="AP54">
        <f t="shared" si="70"/>
        <v>0</v>
      </c>
      <c r="AQ54">
        <f t="shared" si="71"/>
        <v>53789.291922102995</v>
      </c>
      <c r="AR54" t="s">
        <v>416</v>
      </c>
      <c r="AS54">
        <v>0</v>
      </c>
      <c r="AT54">
        <v>0</v>
      </c>
      <c r="AU54">
        <v>0</v>
      </c>
      <c r="AV54" t="e">
        <f t="shared" si="72"/>
        <v>#DIV/0!</v>
      </c>
      <c r="AW54">
        <v>-1</v>
      </c>
      <c r="AX54" t="s">
        <v>573</v>
      </c>
      <c r="AY54">
        <v>10437.5</v>
      </c>
      <c r="AZ54">
        <v>721.8629615384616</v>
      </c>
      <c r="BA54">
        <v>866.9</v>
      </c>
      <c r="BB54">
        <f t="shared" si="73"/>
        <v>0.16730538523651906</v>
      </c>
      <c r="BC54">
        <v>0.5</v>
      </c>
      <c r="BD54">
        <f t="shared" si="74"/>
        <v>1261.093500557158</v>
      </c>
      <c r="BE54">
        <f t="shared" si="75"/>
        <v>8.729953999222678</v>
      </c>
      <c r="BF54">
        <f t="shared" si="76"/>
        <v>105.49386696499283</v>
      </c>
      <c r="BG54">
        <f t="shared" si="77"/>
        <v>7.7154897673518512E-3</v>
      </c>
      <c r="BH54">
        <f t="shared" si="78"/>
        <v>-1</v>
      </c>
      <c r="BI54" t="e">
        <f t="shared" si="79"/>
        <v>#DIV/0!</v>
      </c>
      <c r="BJ54" t="s">
        <v>416</v>
      </c>
      <c r="BK54">
        <v>0</v>
      </c>
      <c r="BL54" t="e">
        <f t="shared" si="80"/>
        <v>#DIV/0!</v>
      </c>
      <c r="BM54" t="e">
        <f t="shared" si="81"/>
        <v>#DIV/0!</v>
      </c>
      <c r="BN54" t="e">
        <f t="shared" si="82"/>
        <v>#DIV/0!</v>
      </c>
      <c r="BO54" t="e">
        <f t="shared" si="83"/>
        <v>#DIV/0!</v>
      </c>
      <c r="BP54">
        <f t="shared" si="84"/>
        <v>0.16730538523651906</v>
      </c>
      <c r="BQ54" t="e">
        <f t="shared" si="85"/>
        <v>#DIV/0!</v>
      </c>
      <c r="BR54" t="e">
        <f t="shared" si="86"/>
        <v>#DIV/0!</v>
      </c>
      <c r="BS54" t="e">
        <f t="shared" si="87"/>
        <v>#DIV/0!</v>
      </c>
      <c r="BT54" t="s">
        <v>416</v>
      </c>
      <c r="BU54" t="s">
        <v>416</v>
      </c>
      <c r="BV54" t="s">
        <v>416</v>
      </c>
      <c r="BW54" t="s">
        <v>416</v>
      </c>
      <c r="BX54" t="s">
        <v>416</v>
      </c>
      <c r="BY54" t="s">
        <v>416</v>
      </c>
      <c r="BZ54" t="s">
        <v>416</v>
      </c>
      <c r="CA54" t="s">
        <v>416</v>
      </c>
      <c r="CB54" t="s">
        <v>416</v>
      </c>
      <c r="CC54" t="s">
        <v>416</v>
      </c>
      <c r="CD54" t="s">
        <v>416</v>
      </c>
      <c r="CE54" t="s">
        <v>416</v>
      </c>
      <c r="CF54" t="s">
        <v>416</v>
      </c>
      <c r="CG54" t="s">
        <v>416</v>
      </c>
      <c r="CH54" t="s">
        <v>416</v>
      </c>
      <c r="CI54" t="s">
        <v>416</v>
      </c>
      <c r="CJ54" t="s">
        <v>416</v>
      </c>
      <c r="CK54" t="s">
        <v>416</v>
      </c>
      <c r="CL54">
        <f t="shared" si="88"/>
        <v>1499.86</v>
      </c>
      <c r="CM54">
        <f t="shared" si="89"/>
        <v>1261.093500557158</v>
      </c>
      <c r="CN54">
        <f t="shared" si="90"/>
        <v>0.8408074757358408</v>
      </c>
      <c r="CO54">
        <f t="shared" si="91"/>
        <v>0.16115842817017284</v>
      </c>
      <c r="CP54">
        <v>6</v>
      </c>
      <c r="CQ54">
        <v>0.5</v>
      </c>
      <c r="CR54" t="s">
        <v>418</v>
      </c>
      <c r="CS54">
        <v>2</v>
      </c>
      <c r="CT54">
        <v>1658332871.0999999</v>
      </c>
      <c r="CU54">
        <v>200.727</v>
      </c>
      <c r="CV54">
        <v>210.51400000000001</v>
      </c>
      <c r="CW54">
        <v>20.1313</v>
      </c>
      <c r="CX54">
        <v>14.961</v>
      </c>
      <c r="CY54">
        <v>182.423</v>
      </c>
      <c r="CZ54">
        <v>17.038399999999999</v>
      </c>
      <c r="DA54">
        <v>600.14400000000001</v>
      </c>
      <c r="DB54">
        <v>101.31100000000001</v>
      </c>
      <c r="DC54">
        <v>9.9433400000000005E-2</v>
      </c>
      <c r="DD54">
        <v>26.7272</v>
      </c>
      <c r="DE54">
        <v>28.886299999999999</v>
      </c>
      <c r="DF54">
        <v>999.9</v>
      </c>
      <c r="DG54">
        <v>0</v>
      </c>
      <c r="DH54">
        <v>0</v>
      </c>
      <c r="DI54">
        <v>10033.1</v>
      </c>
      <c r="DJ54">
        <v>0</v>
      </c>
      <c r="DK54">
        <v>1580.34</v>
      </c>
      <c r="DL54">
        <v>-9.4208800000000004</v>
      </c>
      <c r="DM54">
        <v>205.22499999999999</v>
      </c>
      <c r="DN54">
        <v>213.71199999999999</v>
      </c>
      <c r="DO54">
        <v>5.1703099999999997</v>
      </c>
      <c r="DP54">
        <v>210.51400000000001</v>
      </c>
      <c r="DQ54">
        <v>14.961</v>
      </c>
      <c r="DR54">
        <v>2.0395300000000001</v>
      </c>
      <c r="DS54">
        <v>1.51572</v>
      </c>
      <c r="DT54">
        <v>17.7546</v>
      </c>
      <c r="DU54">
        <v>13.127599999999999</v>
      </c>
      <c r="DV54">
        <v>1499.86</v>
      </c>
      <c r="DW54">
        <v>0.97299599999999997</v>
      </c>
      <c r="DX54">
        <v>2.7003800000000001E-2</v>
      </c>
      <c r="DY54">
        <v>0</v>
      </c>
      <c r="DZ54">
        <v>720.60900000000004</v>
      </c>
      <c r="EA54">
        <v>4.9993100000000004</v>
      </c>
      <c r="EB54">
        <v>18458.2</v>
      </c>
      <c r="EC54">
        <v>13258</v>
      </c>
      <c r="ED54">
        <v>36.5</v>
      </c>
      <c r="EE54">
        <v>38.311999999999998</v>
      </c>
      <c r="EF54">
        <v>36.811999999999998</v>
      </c>
      <c r="EG54">
        <v>38.125</v>
      </c>
      <c r="EH54">
        <v>38.125</v>
      </c>
      <c r="EI54">
        <v>1454.49</v>
      </c>
      <c r="EJ54">
        <v>40.369999999999997</v>
      </c>
      <c r="EK54">
        <v>0</v>
      </c>
      <c r="EL54">
        <v>110.5</v>
      </c>
      <c r="EM54">
        <v>0</v>
      </c>
      <c r="EN54">
        <v>721.8629615384616</v>
      </c>
      <c r="EO54">
        <v>-10.85473504596199</v>
      </c>
      <c r="EP54">
        <v>-141.4495734831369</v>
      </c>
      <c r="EQ54">
        <v>18508.02307692308</v>
      </c>
      <c r="ER54">
        <v>15</v>
      </c>
      <c r="ES54">
        <v>1658332899.5999999</v>
      </c>
      <c r="ET54" t="s">
        <v>574</v>
      </c>
      <c r="EU54">
        <v>1658332899.5999999</v>
      </c>
      <c r="EV54">
        <v>1658332792.0999999</v>
      </c>
      <c r="EW54">
        <v>31</v>
      </c>
      <c r="EX54">
        <v>-0.52100000000000002</v>
      </c>
      <c r="EY54">
        <v>-6.0000000000000001E-3</v>
      </c>
      <c r="EZ54">
        <v>18.303999999999998</v>
      </c>
      <c r="FA54">
        <v>2.7290000000000001</v>
      </c>
      <c r="FB54">
        <v>209</v>
      </c>
      <c r="FC54">
        <v>15</v>
      </c>
      <c r="FD54">
        <v>0.19</v>
      </c>
      <c r="FE54">
        <v>0.02</v>
      </c>
      <c r="FF54">
        <v>-9.283792</v>
      </c>
      <c r="FG54">
        <v>-0.85088217636020491</v>
      </c>
      <c r="FH54">
        <v>8.926963924537841E-2</v>
      </c>
      <c r="FI54">
        <v>1</v>
      </c>
      <c r="FJ54">
        <v>201.63030000000001</v>
      </c>
      <c r="FK54">
        <v>-4.893624026695635</v>
      </c>
      <c r="FL54">
        <v>0.35680556329743401</v>
      </c>
      <c r="FM54">
        <v>1</v>
      </c>
      <c r="FN54">
        <v>5.240237500000001</v>
      </c>
      <c r="FO54">
        <v>-0.1203498686679275</v>
      </c>
      <c r="FP54">
        <v>1.7245533008579408E-2</v>
      </c>
      <c r="FQ54">
        <v>1</v>
      </c>
      <c r="FR54">
        <v>20.142446666666661</v>
      </c>
      <c r="FS54">
        <v>-0.1485864293659617</v>
      </c>
      <c r="FT54">
        <v>1.0982068212419E-2</v>
      </c>
      <c r="FU54">
        <v>1</v>
      </c>
      <c r="FV54">
        <v>4</v>
      </c>
      <c r="FW54">
        <v>4</v>
      </c>
      <c r="FX54" t="s">
        <v>420</v>
      </c>
      <c r="FY54">
        <v>3.1758199999999999</v>
      </c>
      <c r="FZ54">
        <v>2.7966799999999998</v>
      </c>
      <c r="GA54">
        <v>5.21999E-2</v>
      </c>
      <c r="GB54">
        <v>5.9665099999999999E-2</v>
      </c>
      <c r="GC54">
        <v>9.48069E-2</v>
      </c>
      <c r="GD54">
        <v>8.6615999999999999E-2</v>
      </c>
      <c r="GE54">
        <v>29409.1</v>
      </c>
      <c r="GF54">
        <v>23273.200000000001</v>
      </c>
      <c r="GG54">
        <v>29138</v>
      </c>
      <c r="GH54">
        <v>24208.799999999999</v>
      </c>
      <c r="GI54">
        <v>33268</v>
      </c>
      <c r="GJ54">
        <v>32295.5</v>
      </c>
      <c r="GK54">
        <v>40388.800000000003</v>
      </c>
      <c r="GL54">
        <v>39499.699999999997</v>
      </c>
      <c r="GM54">
        <v>2.1538300000000001</v>
      </c>
      <c r="GN54">
        <v>1.82728</v>
      </c>
      <c r="GO54">
        <v>0.12928200000000001</v>
      </c>
      <c r="GP54">
        <v>0</v>
      </c>
      <c r="GQ54">
        <v>26.774899999999999</v>
      </c>
      <c r="GR54">
        <v>999.9</v>
      </c>
      <c r="GS54">
        <v>46.9</v>
      </c>
      <c r="GT54">
        <v>35</v>
      </c>
      <c r="GU54">
        <v>26.147200000000002</v>
      </c>
      <c r="GV54">
        <v>62.661200000000001</v>
      </c>
      <c r="GW54">
        <v>38.633800000000001</v>
      </c>
      <c r="GX54">
        <v>1</v>
      </c>
      <c r="GY54">
        <v>0.13391800000000001</v>
      </c>
      <c r="GZ54">
        <v>1.6111500000000001</v>
      </c>
      <c r="HA54">
        <v>20.255299999999998</v>
      </c>
      <c r="HB54">
        <v>5.2237299999999998</v>
      </c>
      <c r="HC54">
        <v>11.908099999999999</v>
      </c>
      <c r="HD54">
        <v>4.9638499999999999</v>
      </c>
      <c r="HE54">
        <v>3.2919999999999998</v>
      </c>
      <c r="HF54">
        <v>9999</v>
      </c>
      <c r="HG54">
        <v>9999</v>
      </c>
      <c r="HH54">
        <v>9999</v>
      </c>
      <c r="HI54">
        <v>999.9</v>
      </c>
      <c r="HJ54">
        <v>1.8772899999999999</v>
      </c>
      <c r="HK54">
        <v>1.8755500000000001</v>
      </c>
      <c r="HL54">
        <v>1.87426</v>
      </c>
      <c r="HM54">
        <v>1.87347</v>
      </c>
      <c r="HN54">
        <v>1.87497</v>
      </c>
      <c r="HO54">
        <v>1.86988</v>
      </c>
      <c r="HP54">
        <v>1.87408</v>
      </c>
      <c r="HQ54">
        <v>1.87913</v>
      </c>
      <c r="HR54">
        <v>0</v>
      </c>
      <c r="HS54">
        <v>0</v>
      </c>
      <c r="HT54">
        <v>0</v>
      </c>
      <c r="HU54">
        <v>0</v>
      </c>
      <c r="HV54" t="s">
        <v>421</v>
      </c>
      <c r="HW54" t="s">
        <v>422</v>
      </c>
      <c r="HX54" t="s">
        <v>423</v>
      </c>
      <c r="HY54" t="s">
        <v>424</v>
      </c>
      <c r="HZ54" t="s">
        <v>424</v>
      </c>
      <c r="IA54" t="s">
        <v>423</v>
      </c>
      <c r="IB54">
        <v>0</v>
      </c>
      <c r="IC54">
        <v>100</v>
      </c>
      <c r="ID54">
        <v>100</v>
      </c>
      <c r="IE54">
        <v>18.303999999999998</v>
      </c>
      <c r="IF54">
        <v>3.0929000000000002</v>
      </c>
      <c r="IG54">
        <v>14.94116145303702</v>
      </c>
      <c r="IH54">
        <v>2.1949563240502699E-2</v>
      </c>
      <c r="II54">
        <v>-8.5320762313147472E-6</v>
      </c>
      <c r="IJ54">
        <v>1.511334492907517E-9</v>
      </c>
      <c r="IK54">
        <v>1.4850767018652189</v>
      </c>
      <c r="IL54">
        <v>0.144363966560806</v>
      </c>
      <c r="IM54">
        <v>-4.7264291885636238E-3</v>
      </c>
      <c r="IN54">
        <v>1.0517340238053529E-4</v>
      </c>
      <c r="IO54">
        <v>-11</v>
      </c>
      <c r="IP54">
        <v>2000</v>
      </c>
      <c r="IQ54">
        <v>0</v>
      </c>
      <c r="IR54">
        <v>19</v>
      </c>
      <c r="IS54">
        <v>1.5</v>
      </c>
      <c r="IT54">
        <v>1.3</v>
      </c>
      <c r="IU54">
        <v>0.617676</v>
      </c>
      <c r="IV54">
        <v>2.4462899999999999</v>
      </c>
      <c r="IW54">
        <v>1.42578</v>
      </c>
      <c r="IX54">
        <v>2.2766099999999998</v>
      </c>
      <c r="IY54">
        <v>1.5478499999999999</v>
      </c>
      <c r="IZ54">
        <v>2.4157700000000002</v>
      </c>
      <c r="JA54">
        <v>38.159300000000002</v>
      </c>
      <c r="JB54">
        <v>14.7537</v>
      </c>
      <c r="JC54">
        <v>18</v>
      </c>
      <c r="JD54">
        <v>635.54700000000003</v>
      </c>
      <c r="JE54">
        <v>410.00400000000002</v>
      </c>
      <c r="JF54">
        <v>23.884599999999999</v>
      </c>
      <c r="JG54">
        <v>29.014900000000001</v>
      </c>
      <c r="JH54">
        <v>30.0002</v>
      </c>
      <c r="JI54">
        <v>28.889700000000001</v>
      </c>
      <c r="JJ54">
        <v>28.823</v>
      </c>
      <c r="JK54">
        <v>12.371</v>
      </c>
      <c r="JL54">
        <v>40.082799999999999</v>
      </c>
      <c r="JM54">
        <v>29.136900000000001</v>
      </c>
      <c r="JN54">
        <v>23.950900000000001</v>
      </c>
      <c r="JO54">
        <v>210.22499999999999</v>
      </c>
      <c r="JP54">
        <v>14.995100000000001</v>
      </c>
      <c r="JQ54">
        <v>95.207499999999996</v>
      </c>
      <c r="JR54">
        <v>100.492</v>
      </c>
    </row>
    <row r="55" spans="1:278" x14ac:dyDescent="0.2">
      <c r="A55">
        <v>39</v>
      </c>
      <c r="B55">
        <v>1658332981.0999999</v>
      </c>
      <c r="C55">
        <v>6221.5</v>
      </c>
      <c r="D55" t="s">
        <v>575</v>
      </c>
      <c r="E55" t="s">
        <v>576</v>
      </c>
      <c r="F55" t="s">
        <v>408</v>
      </c>
      <c r="G55" t="s">
        <v>548</v>
      </c>
      <c r="H55" t="s">
        <v>549</v>
      </c>
      <c r="I55" t="s">
        <v>411</v>
      </c>
      <c r="J55" t="s">
        <v>412</v>
      </c>
      <c r="L55" t="s">
        <v>413</v>
      </c>
      <c r="M55" t="s">
        <v>550</v>
      </c>
      <c r="N55" t="s">
        <v>551</v>
      </c>
      <c r="O55">
        <v>1658332981.0999999</v>
      </c>
      <c r="P55">
        <f t="shared" si="46"/>
        <v>5.4089717533820922E-3</v>
      </c>
      <c r="Q55">
        <f t="shared" si="47"/>
        <v>5.408971753382092</v>
      </c>
      <c r="R55">
        <f t="shared" si="48"/>
        <v>2.3333420844239678</v>
      </c>
      <c r="S55">
        <f t="shared" si="49"/>
        <v>101.4242</v>
      </c>
      <c r="T55">
        <f t="shared" si="50"/>
        <v>88.560982658871666</v>
      </c>
      <c r="U55">
        <f t="shared" si="51"/>
        <v>8.9811409888937472</v>
      </c>
      <c r="V55">
        <f t="shared" si="52"/>
        <v>10.28562480380864</v>
      </c>
      <c r="W55">
        <f t="shared" si="53"/>
        <v>0.37547621176212803</v>
      </c>
      <c r="X55">
        <f t="shared" si="54"/>
        <v>2.9516908167620501</v>
      </c>
      <c r="Y55">
        <f t="shared" si="55"/>
        <v>0.35081645371077586</v>
      </c>
      <c r="Z55">
        <f t="shared" si="56"/>
        <v>0.22134076197267388</v>
      </c>
      <c r="AA55">
        <f t="shared" si="57"/>
        <v>241.74322907492009</v>
      </c>
      <c r="AB55">
        <f t="shared" si="58"/>
        <v>26.93388449354871</v>
      </c>
      <c r="AC55">
        <f t="shared" si="59"/>
        <v>26.93388449354871</v>
      </c>
      <c r="AD55">
        <f t="shared" si="60"/>
        <v>3.5652848928420071</v>
      </c>
      <c r="AE55">
        <f t="shared" si="61"/>
        <v>57.420374860826783</v>
      </c>
      <c r="AF55">
        <f t="shared" si="62"/>
        <v>2.0449413303862398</v>
      </c>
      <c r="AG55">
        <f t="shared" si="63"/>
        <v>3.5613514111370521</v>
      </c>
      <c r="AH55">
        <f t="shared" si="64"/>
        <v>1.5203435624557673</v>
      </c>
      <c r="AI55">
        <f t="shared" si="65"/>
        <v>-238.53565432415027</v>
      </c>
      <c r="AJ55">
        <f t="shared" si="66"/>
        <v>-2.9892056741786326</v>
      </c>
      <c r="AK55">
        <f t="shared" si="67"/>
        <v>-0.21838959301619346</v>
      </c>
      <c r="AL55">
        <f t="shared" si="68"/>
        <v>-2.0516424994010407E-5</v>
      </c>
      <c r="AM55">
        <v>0</v>
      </c>
      <c r="AN55">
        <v>0</v>
      </c>
      <c r="AO55">
        <f t="shared" si="69"/>
        <v>1</v>
      </c>
      <c r="AP55">
        <f t="shared" si="70"/>
        <v>0</v>
      </c>
      <c r="AQ55">
        <f t="shared" si="71"/>
        <v>53563.571924635216</v>
      </c>
      <c r="AR55" t="s">
        <v>416</v>
      </c>
      <c r="AS55">
        <v>0</v>
      </c>
      <c r="AT55">
        <v>0</v>
      </c>
      <c r="AU55">
        <v>0</v>
      </c>
      <c r="AV55" t="e">
        <f t="shared" si="72"/>
        <v>#DIV/0!</v>
      </c>
      <c r="AW55">
        <v>-1</v>
      </c>
      <c r="AX55" t="s">
        <v>577</v>
      </c>
      <c r="AY55">
        <v>10436.799999999999</v>
      </c>
      <c r="AZ55">
        <v>706.48331999999994</v>
      </c>
      <c r="BA55">
        <v>818.61</v>
      </c>
      <c r="BB55">
        <f t="shared" si="73"/>
        <v>0.13697203796679747</v>
      </c>
      <c r="BC55">
        <v>0.5</v>
      </c>
      <c r="BD55">
        <f t="shared" si="74"/>
        <v>1261.2444005569535</v>
      </c>
      <c r="BE55">
        <f t="shared" si="75"/>
        <v>2.3333420844239678</v>
      </c>
      <c r="BF55">
        <f t="shared" si="76"/>
        <v>86.377607959248863</v>
      </c>
      <c r="BG55">
        <f t="shared" si="77"/>
        <v>2.6428994118443626E-3</v>
      </c>
      <c r="BH55">
        <f t="shared" si="78"/>
        <v>-1</v>
      </c>
      <c r="BI55" t="e">
        <f t="shared" si="79"/>
        <v>#DIV/0!</v>
      </c>
      <c r="BJ55" t="s">
        <v>416</v>
      </c>
      <c r="BK55">
        <v>0</v>
      </c>
      <c r="BL55" t="e">
        <f t="shared" si="80"/>
        <v>#DIV/0!</v>
      </c>
      <c r="BM55" t="e">
        <f t="shared" si="81"/>
        <v>#DIV/0!</v>
      </c>
      <c r="BN55" t="e">
        <f t="shared" si="82"/>
        <v>#DIV/0!</v>
      </c>
      <c r="BO55" t="e">
        <f t="shared" si="83"/>
        <v>#DIV/0!</v>
      </c>
      <c r="BP55">
        <f t="shared" si="84"/>
        <v>0.13697203796679747</v>
      </c>
      <c r="BQ55" t="e">
        <f t="shared" si="85"/>
        <v>#DIV/0!</v>
      </c>
      <c r="BR55" t="e">
        <f t="shared" si="86"/>
        <v>#DIV/0!</v>
      </c>
      <c r="BS55" t="e">
        <f t="shared" si="87"/>
        <v>#DIV/0!</v>
      </c>
      <c r="BT55" t="s">
        <v>416</v>
      </c>
      <c r="BU55" t="s">
        <v>416</v>
      </c>
      <c r="BV55" t="s">
        <v>416</v>
      </c>
      <c r="BW55" t="s">
        <v>416</v>
      </c>
      <c r="BX55" t="s">
        <v>416</v>
      </c>
      <c r="BY55" t="s">
        <v>416</v>
      </c>
      <c r="BZ55" t="s">
        <v>416</v>
      </c>
      <c r="CA55" t="s">
        <v>416</v>
      </c>
      <c r="CB55" t="s">
        <v>416</v>
      </c>
      <c r="CC55" t="s">
        <v>416</v>
      </c>
      <c r="CD55" t="s">
        <v>416</v>
      </c>
      <c r="CE55" t="s">
        <v>416</v>
      </c>
      <c r="CF55" t="s">
        <v>416</v>
      </c>
      <c r="CG55" t="s">
        <v>416</v>
      </c>
      <c r="CH55" t="s">
        <v>416</v>
      </c>
      <c r="CI55" t="s">
        <v>416</v>
      </c>
      <c r="CJ55" t="s">
        <v>416</v>
      </c>
      <c r="CK55" t="s">
        <v>416</v>
      </c>
      <c r="CL55">
        <f t="shared" si="88"/>
        <v>1500.04</v>
      </c>
      <c r="CM55">
        <f t="shared" si="89"/>
        <v>1261.2444005569535</v>
      </c>
      <c r="CN55">
        <f t="shared" si="90"/>
        <v>0.84080717884653311</v>
      </c>
      <c r="CO55">
        <f t="shared" si="91"/>
        <v>0.16115785517380876</v>
      </c>
      <c r="CP55">
        <v>6</v>
      </c>
      <c r="CQ55">
        <v>0.5</v>
      </c>
      <c r="CR55" t="s">
        <v>418</v>
      </c>
      <c r="CS55">
        <v>2</v>
      </c>
      <c r="CT55">
        <v>1658332981.0999999</v>
      </c>
      <c r="CU55">
        <v>101.4242</v>
      </c>
      <c r="CV55">
        <v>104.30500000000001</v>
      </c>
      <c r="CW55">
        <v>20.1647</v>
      </c>
      <c r="CX55">
        <v>14.866899999999999</v>
      </c>
      <c r="CY55">
        <v>84.664199999999994</v>
      </c>
      <c r="CZ55">
        <v>17.069500000000001</v>
      </c>
      <c r="DA55">
        <v>600.23800000000006</v>
      </c>
      <c r="DB55">
        <v>101.312</v>
      </c>
      <c r="DC55">
        <v>9.9939200000000006E-2</v>
      </c>
      <c r="DD55">
        <v>26.915099999999999</v>
      </c>
      <c r="DE55">
        <v>29.094799999999999</v>
      </c>
      <c r="DF55">
        <v>999.9</v>
      </c>
      <c r="DG55">
        <v>0</v>
      </c>
      <c r="DH55">
        <v>0</v>
      </c>
      <c r="DI55">
        <v>9995.6200000000008</v>
      </c>
      <c r="DJ55">
        <v>0</v>
      </c>
      <c r="DK55">
        <v>1586.11</v>
      </c>
      <c r="DL55">
        <v>-3.4232300000000002</v>
      </c>
      <c r="DM55">
        <v>102.958</v>
      </c>
      <c r="DN55">
        <v>105.88</v>
      </c>
      <c r="DO55">
        <v>5.2978699999999996</v>
      </c>
      <c r="DP55">
        <v>104.30500000000001</v>
      </c>
      <c r="DQ55">
        <v>14.866899999999999</v>
      </c>
      <c r="DR55">
        <v>2.0429400000000002</v>
      </c>
      <c r="DS55">
        <v>1.5062</v>
      </c>
      <c r="DT55">
        <v>17.781099999999999</v>
      </c>
      <c r="DU55">
        <v>13.0312</v>
      </c>
      <c r="DV55">
        <v>1500.04</v>
      </c>
      <c r="DW55">
        <v>0.973001</v>
      </c>
      <c r="DX55">
        <v>2.69987E-2</v>
      </c>
      <c r="DY55">
        <v>0</v>
      </c>
      <c r="DZ55">
        <v>706.44899999999996</v>
      </c>
      <c r="EA55">
        <v>4.9993100000000004</v>
      </c>
      <c r="EB55">
        <v>18241.8</v>
      </c>
      <c r="EC55">
        <v>13259.6</v>
      </c>
      <c r="ED55">
        <v>36.561999999999998</v>
      </c>
      <c r="EE55">
        <v>38.311999999999998</v>
      </c>
      <c r="EF55">
        <v>36.875</v>
      </c>
      <c r="EG55">
        <v>38.25</v>
      </c>
      <c r="EH55">
        <v>38.125</v>
      </c>
      <c r="EI55">
        <v>1454.68</v>
      </c>
      <c r="EJ55">
        <v>40.36</v>
      </c>
      <c r="EK55">
        <v>0</v>
      </c>
      <c r="EL55">
        <v>109.7000000476837</v>
      </c>
      <c r="EM55">
        <v>0</v>
      </c>
      <c r="EN55">
        <v>706.48331999999994</v>
      </c>
      <c r="EO55">
        <v>-3.370076932002223</v>
      </c>
      <c r="EP55">
        <v>-294.04615385887558</v>
      </c>
      <c r="EQ55">
        <v>18260.348000000002</v>
      </c>
      <c r="ER55">
        <v>15</v>
      </c>
      <c r="ES55">
        <v>1658332998.0999999</v>
      </c>
      <c r="ET55" t="s">
        <v>578</v>
      </c>
      <c r="EU55">
        <v>1658332998.0999999</v>
      </c>
      <c r="EV55">
        <v>1658332792.0999999</v>
      </c>
      <c r="EW55">
        <v>32</v>
      </c>
      <c r="EX55">
        <v>0.48299999999999998</v>
      </c>
      <c r="EY55">
        <v>-6.0000000000000001E-3</v>
      </c>
      <c r="EZ55">
        <v>16.760000000000002</v>
      </c>
      <c r="FA55">
        <v>2.7290000000000001</v>
      </c>
      <c r="FB55">
        <v>105</v>
      </c>
      <c r="FC55">
        <v>15</v>
      </c>
      <c r="FD55">
        <v>0.34</v>
      </c>
      <c r="FE55">
        <v>0.02</v>
      </c>
      <c r="FF55">
        <v>-3.2537467499999999</v>
      </c>
      <c r="FG55">
        <v>-1.196250393996245</v>
      </c>
      <c r="FH55">
        <v>0.122265769174931</v>
      </c>
      <c r="FI55">
        <v>1</v>
      </c>
      <c r="FJ55">
        <v>101.4013666666666</v>
      </c>
      <c r="FK55">
        <v>-4.4665361512794108</v>
      </c>
      <c r="FL55">
        <v>0.32608122539569068</v>
      </c>
      <c r="FM55">
        <v>1</v>
      </c>
      <c r="FN55">
        <v>5.2596827500000014</v>
      </c>
      <c r="FO55">
        <v>0.14303403377109489</v>
      </c>
      <c r="FP55">
        <v>1.8716034033349579E-2</v>
      </c>
      <c r="FQ55">
        <v>1</v>
      </c>
      <c r="FR55">
        <v>20.12712333333333</v>
      </c>
      <c r="FS55">
        <v>0.34913726362625741</v>
      </c>
      <c r="FT55">
        <v>2.5495237245850691E-2</v>
      </c>
      <c r="FU55">
        <v>1</v>
      </c>
      <c r="FV55">
        <v>4</v>
      </c>
      <c r="FW55">
        <v>4</v>
      </c>
      <c r="FX55" t="s">
        <v>420</v>
      </c>
      <c r="FY55">
        <v>3.1759499999999998</v>
      </c>
      <c r="FZ55">
        <v>2.7968600000000001</v>
      </c>
      <c r="GA55">
        <v>2.5158699999999999E-2</v>
      </c>
      <c r="GB55">
        <v>3.1015600000000001E-2</v>
      </c>
      <c r="GC55">
        <v>9.4921599999999995E-2</v>
      </c>
      <c r="GD55">
        <v>8.62126E-2</v>
      </c>
      <c r="GE55">
        <v>30243.1</v>
      </c>
      <c r="GF55">
        <v>23979.1</v>
      </c>
      <c r="GG55">
        <v>29133.5</v>
      </c>
      <c r="GH55">
        <v>24205.8</v>
      </c>
      <c r="GI55">
        <v>33257.9</v>
      </c>
      <c r="GJ55">
        <v>32304.9</v>
      </c>
      <c r="GK55">
        <v>40382.9</v>
      </c>
      <c r="GL55">
        <v>39494.9</v>
      </c>
      <c r="GM55">
        <v>2.1534499999999999</v>
      </c>
      <c r="GN55">
        <v>1.8242</v>
      </c>
      <c r="GO55">
        <v>0.143595</v>
      </c>
      <c r="GP55">
        <v>0</v>
      </c>
      <c r="GQ55">
        <v>26.75</v>
      </c>
      <c r="GR55">
        <v>999.9</v>
      </c>
      <c r="GS55">
        <v>45.8</v>
      </c>
      <c r="GT55">
        <v>35.200000000000003</v>
      </c>
      <c r="GU55">
        <v>25.817399999999999</v>
      </c>
      <c r="GV55">
        <v>62.7012</v>
      </c>
      <c r="GW55">
        <v>38.725999999999999</v>
      </c>
      <c r="GX55">
        <v>1</v>
      </c>
      <c r="GY55">
        <v>0.14135400000000001</v>
      </c>
      <c r="GZ55">
        <v>2.0693299999999999</v>
      </c>
      <c r="HA55">
        <v>20.249600000000001</v>
      </c>
      <c r="HB55">
        <v>5.2280699999999998</v>
      </c>
      <c r="HC55">
        <v>11.908099999999999</v>
      </c>
      <c r="HD55">
        <v>4.9637500000000001</v>
      </c>
      <c r="HE55">
        <v>3.2919999999999998</v>
      </c>
      <c r="HF55">
        <v>9999</v>
      </c>
      <c r="HG55">
        <v>9999</v>
      </c>
      <c r="HH55">
        <v>9999</v>
      </c>
      <c r="HI55">
        <v>999.9</v>
      </c>
      <c r="HJ55">
        <v>1.8772800000000001</v>
      </c>
      <c r="HK55">
        <v>1.87557</v>
      </c>
      <c r="HL55">
        <v>1.8742399999999999</v>
      </c>
      <c r="HM55">
        <v>1.87347</v>
      </c>
      <c r="HN55">
        <v>1.87497</v>
      </c>
      <c r="HO55">
        <v>1.86982</v>
      </c>
      <c r="HP55">
        <v>1.87408</v>
      </c>
      <c r="HQ55">
        <v>1.87914</v>
      </c>
      <c r="HR55">
        <v>0</v>
      </c>
      <c r="HS55">
        <v>0</v>
      </c>
      <c r="HT55">
        <v>0</v>
      </c>
      <c r="HU55">
        <v>0</v>
      </c>
      <c r="HV55" t="s">
        <v>421</v>
      </c>
      <c r="HW55" t="s">
        <v>422</v>
      </c>
      <c r="HX55" t="s">
        <v>423</v>
      </c>
      <c r="HY55" t="s">
        <v>424</v>
      </c>
      <c r="HZ55" t="s">
        <v>424</v>
      </c>
      <c r="IA55" t="s">
        <v>423</v>
      </c>
      <c r="IB55">
        <v>0</v>
      </c>
      <c r="IC55">
        <v>100</v>
      </c>
      <c r="ID55">
        <v>100</v>
      </c>
      <c r="IE55">
        <v>16.760000000000002</v>
      </c>
      <c r="IF55">
        <v>3.0952000000000002</v>
      </c>
      <c r="IG55">
        <v>14.41992190382088</v>
      </c>
      <c r="IH55">
        <v>2.1949563240502699E-2</v>
      </c>
      <c r="II55">
        <v>-8.5320762313147472E-6</v>
      </c>
      <c r="IJ55">
        <v>1.511334492907517E-9</v>
      </c>
      <c r="IK55">
        <v>1.4850767018652189</v>
      </c>
      <c r="IL55">
        <v>0.144363966560806</v>
      </c>
      <c r="IM55">
        <v>-4.7264291885636238E-3</v>
      </c>
      <c r="IN55">
        <v>1.0517340238053529E-4</v>
      </c>
      <c r="IO55">
        <v>-11</v>
      </c>
      <c r="IP55">
        <v>2000</v>
      </c>
      <c r="IQ55">
        <v>0</v>
      </c>
      <c r="IR55">
        <v>19</v>
      </c>
      <c r="IS55">
        <v>1.4</v>
      </c>
      <c r="IT55">
        <v>3.1</v>
      </c>
      <c r="IU55">
        <v>0.36987300000000001</v>
      </c>
      <c r="IV55">
        <v>2.4731399999999999</v>
      </c>
      <c r="IW55">
        <v>1.42578</v>
      </c>
      <c r="IX55">
        <v>2.2753899999999998</v>
      </c>
      <c r="IY55">
        <v>1.5478499999999999</v>
      </c>
      <c r="IZ55">
        <v>2.4267599999999998</v>
      </c>
      <c r="JA55">
        <v>38.281199999999998</v>
      </c>
      <c r="JB55">
        <v>14.727399999999999</v>
      </c>
      <c r="JC55">
        <v>18</v>
      </c>
      <c r="JD55">
        <v>635.79300000000001</v>
      </c>
      <c r="JE55">
        <v>408.61799999999999</v>
      </c>
      <c r="JF55">
        <v>24.1494</v>
      </c>
      <c r="JG55">
        <v>29.076499999999999</v>
      </c>
      <c r="JH55">
        <v>29.9998</v>
      </c>
      <c r="JI55">
        <v>28.940200000000001</v>
      </c>
      <c r="JJ55">
        <v>28.8703</v>
      </c>
      <c r="JK55">
        <v>7.4498300000000004</v>
      </c>
      <c r="JL55">
        <v>38.306899999999999</v>
      </c>
      <c r="JM55">
        <v>22.691099999999999</v>
      </c>
      <c r="JN55">
        <v>24.0762</v>
      </c>
      <c r="JO55">
        <v>104.15900000000001</v>
      </c>
      <c r="JP55">
        <v>14.9664</v>
      </c>
      <c r="JQ55">
        <v>95.193299999999994</v>
      </c>
      <c r="JR55">
        <v>100.48</v>
      </c>
    </row>
    <row r="56" spans="1:278" x14ac:dyDescent="0.2">
      <c r="A56">
        <v>40</v>
      </c>
      <c r="B56">
        <v>1658333074.0999999</v>
      </c>
      <c r="C56">
        <v>6314.5</v>
      </c>
      <c r="D56" t="s">
        <v>579</v>
      </c>
      <c r="E56" t="s">
        <v>580</v>
      </c>
      <c r="F56" t="s">
        <v>408</v>
      </c>
      <c r="G56" t="s">
        <v>548</v>
      </c>
      <c r="H56" t="s">
        <v>549</v>
      </c>
      <c r="I56" t="s">
        <v>411</v>
      </c>
      <c r="J56" t="s">
        <v>412</v>
      </c>
      <c r="L56" t="s">
        <v>413</v>
      </c>
      <c r="M56" t="s">
        <v>550</v>
      </c>
      <c r="N56" t="s">
        <v>551</v>
      </c>
      <c r="O56">
        <v>1658333074.0999999</v>
      </c>
      <c r="P56">
        <f t="shared" si="46"/>
        <v>5.5107711264899733E-3</v>
      </c>
      <c r="Q56">
        <f t="shared" si="47"/>
        <v>5.5107711264899732</v>
      </c>
      <c r="R56">
        <f t="shared" si="48"/>
        <v>-0.88707776052786902</v>
      </c>
      <c r="S56">
        <f t="shared" si="49"/>
        <v>51.4328</v>
      </c>
      <c r="T56">
        <f t="shared" si="50"/>
        <v>54.025346024362946</v>
      </c>
      <c r="U56">
        <f t="shared" si="51"/>
        <v>5.478813345055376</v>
      </c>
      <c r="V56">
        <f t="shared" si="52"/>
        <v>5.2158983097764793</v>
      </c>
      <c r="W56">
        <f t="shared" si="53"/>
        <v>0.39121546292468734</v>
      </c>
      <c r="X56">
        <f t="shared" si="54"/>
        <v>2.9536774651946942</v>
      </c>
      <c r="Y56">
        <f t="shared" si="55"/>
        <v>0.36454042913304902</v>
      </c>
      <c r="Z56">
        <f t="shared" si="56"/>
        <v>0.23008266848120265</v>
      </c>
      <c r="AA56">
        <f t="shared" si="57"/>
        <v>241.7304610749774</v>
      </c>
      <c r="AB56">
        <f t="shared" si="58"/>
        <v>26.781422865504897</v>
      </c>
      <c r="AC56">
        <f t="shared" si="59"/>
        <v>26.781422865504897</v>
      </c>
      <c r="AD56">
        <f t="shared" si="60"/>
        <v>3.5334685979292266</v>
      </c>
      <c r="AE56">
        <f t="shared" si="61"/>
        <v>57.780544256111035</v>
      </c>
      <c r="AF56">
        <f t="shared" si="62"/>
        <v>2.0425676344025803</v>
      </c>
      <c r="AG56">
        <f t="shared" si="63"/>
        <v>3.5350439506920228</v>
      </c>
      <c r="AH56">
        <f t="shared" si="64"/>
        <v>1.4909009635266464</v>
      </c>
      <c r="AI56">
        <f t="shared" si="65"/>
        <v>-243.02500667820783</v>
      </c>
      <c r="AJ56">
        <f t="shared" si="66"/>
        <v>1.2065727398787218</v>
      </c>
      <c r="AK56">
        <f t="shared" si="67"/>
        <v>8.7969528150882187E-2</v>
      </c>
      <c r="AL56">
        <f t="shared" si="68"/>
        <v>-3.3352008173004322E-6</v>
      </c>
      <c r="AM56">
        <v>0</v>
      </c>
      <c r="AN56">
        <v>0</v>
      </c>
      <c r="AO56">
        <f t="shared" si="69"/>
        <v>1</v>
      </c>
      <c r="AP56">
        <f t="shared" si="70"/>
        <v>0</v>
      </c>
      <c r="AQ56">
        <f t="shared" si="71"/>
        <v>53644.099126629844</v>
      </c>
      <c r="AR56" t="s">
        <v>416</v>
      </c>
      <c r="AS56">
        <v>0</v>
      </c>
      <c r="AT56">
        <v>0</v>
      </c>
      <c r="AU56">
        <v>0</v>
      </c>
      <c r="AV56" t="e">
        <f t="shared" si="72"/>
        <v>#DIV/0!</v>
      </c>
      <c r="AW56">
        <v>-1</v>
      </c>
      <c r="AX56" t="s">
        <v>581</v>
      </c>
      <c r="AY56">
        <v>10435.799999999999</v>
      </c>
      <c r="AZ56">
        <v>707.94060000000002</v>
      </c>
      <c r="BA56">
        <v>804.37</v>
      </c>
      <c r="BB56">
        <f t="shared" si="73"/>
        <v>0.11988189514775538</v>
      </c>
      <c r="BC56">
        <v>0.5</v>
      </c>
      <c r="BD56">
        <f t="shared" si="74"/>
        <v>1261.1772005569831</v>
      </c>
      <c r="BE56">
        <f t="shared" si="75"/>
        <v>-0.88707776052786902</v>
      </c>
      <c r="BF56">
        <f t="shared" si="76"/>
        <v>75.596156459955949</v>
      </c>
      <c r="BG56">
        <f t="shared" si="77"/>
        <v>8.9537171637942947E-5</v>
      </c>
      <c r="BH56">
        <f t="shared" si="78"/>
        <v>-1</v>
      </c>
      <c r="BI56" t="e">
        <f t="shared" si="79"/>
        <v>#DIV/0!</v>
      </c>
      <c r="BJ56" t="s">
        <v>416</v>
      </c>
      <c r="BK56">
        <v>0</v>
      </c>
      <c r="BL56" t="e">
        <f t="shared" si="80"/>
        <v>#DIV/0!</v>
      </c>
      <c r="BM56" t="e">
        <f t="shared" si="81"/>
        <v>#DIV/0!</v>
      </c>
      <c r="BN56" t="e">
        <f t="shared" si="82"/>
        <v>#DIV/0!</v>
      </c>
      <c r="BO56" t="e">
        <f t="shared" si="83"/>
        <v>#DIV/0!</v>
      </c>
      <c r="BP56">
        <f t="shared" si="84"/>
        <v>0.11988189514775537</v>
      </c>
      <c r="BQ56" t="e">
        <f t="shared" si="85"/>
        <v>#DIV/0!</v>
      </c>
      <c r="BR56" t="e">
        <f t="shared" si="86"/>
        <v>#DIV/0!</v>
      </c>
      <c r="BS56" t="e">
        <f t="shared" si="87"/>
        <v>#DIV/0!</v>
      </c>
      <c r="BT56" t="s">
        <v>416</v>
      </c>
      <c r="BU56" t="s">
        <v>416</v>
      </c>
      <c r="BV56" t="s">
        <v>416</v>
      </c>
      <c r="BW56" t="s">
        <v>416</v>
      </c>
      <c r="BX56" t="s">
        <v>416</v>
      </c>
      <c r="BY56" t="s">
        <v>416</v>
      </c>
      <c r="BZ56" t="s">
        <v>416</v>
      </c>
      <c r="CA56" t="s">
        <v>416</v>
      </c>
      <c r="CB56" t="s">
        <v>416</v>
      </c>
      <c r="CC56" t="s">
        <v>416</v>
      </c>
      <c r="CD56" t="s">
        <v>416</v>
      </c>
      <c r="CE56" t="s">
        <v>416</v>
      </c>
      <c r="CF56" t="s">
        <v>416</v>
      </c>
      <c r="CG56" t="s">
        <v>416</v>
      </c>
      <c r="CH56" t="s">
        <v>416</v>
      </c>
      <c r="CI56" t="s">
        <v>416</v>
      </c>
      <c r="CJ56" t="s">
        <v>416</v>
      </c>
      <c r="CK56" t="s">
        <v>416</v>
      </c>
      <c r="CL56">
        <f t="shared" si="88"/>
        <v>1499.96</v>
      </c>
      <c r="CM56">
        <f t="shared" si="89"/>
        <v>1261.1772005569831</v>
      </c>
      <c r="CN56">
        <f t="shared" si="90"/>
        <v>0.84080722189723933</v>
      </c>
      <c r="CO56">
        <f t="shared" si="91"/>
        <v>0.16115793826167191</v>
      </c>
      <c r="CP56">
        <v>6</v>
      </c>
      <c r="CQ56">
        <v>0.5</v>
      </c>
      <c r="CR56" t="s">
        <v>418</v>
      </c>
      <c r="CS56">
        <v>2</v>
      </c>
      <c r="CT56">
        <v>1658333074.0999999</v>
      </c>
      <c r="CU56">
        <v>51.4328</v>
      </c>
      <c r="CV56">
        <v>50.8294</v>
      </c>
      <c r="CW56">
        <v>20.141300000000001</v>
      </c>
      <c r="CX56">
        <v>14.7437</v>
      </c>
      <c r="CY56">
        <v>34.952800000000003</v>
      </c>
      <c r="CZ56">
        <v>17.047699999999999</v>
      </c>
      <c r="DA56">
        <v>600.24199999999996</v>
      </c>
      <c r="DB56">
        <v>101.312</v>
      </c>
      <c r="DC56">
        <v>9.9906599999999998E-2</v>
      </c>
      <c r="DD56">
        <v>26.789000000000001</v>
      </c>
      <c r="DE56">
        <v>29.0212</v>
      </c>
      <c r="DF56">
        <v>999.9</v>
      </c>
      <c r="DG56">
        <v>0</v>
      </c>
      <c r="DH56">
        <v>0</v>
      </c>
      <c r="DI56">
        <v>10006.9</v>
      </c>
      <c r="DJ56">
        <v>0</v>
      </c>
      <c r="DK56">
        <v>1590.09</v>
      </c>
      <c r="DL56">
        <v>-0.216724</v>
      </c>
      <c r="DM56">
        <v>51.653100000000002</v>
      </c>
      <c r="DN56">
        <v>51.5901</v>
      </c>
      <c r="DO56">
        <v>5.39757</v>
      </c>
      <c r="DP56">
        <v>50.8294</v>
      </c>
      <c r="DQ56">
        <v>14.7437</v>
      </c>
      <c r="DR56">
        <v>2.0405600000000002</v>
      </c>
      <c r="DS56">
        <v>1.4937199999999999</v>
      </c>
      <c r="DT56">
        <v>17.762599999999999</v>
      </c>
      <c r="DU56">
        <v>12.904</v>
      </c>
      <c r="DV56">
        <v>1499.96</v>
      </c>
      <c r="DW56">
        <v>0.973001</v>
      </c>
      <c r="DX56">
        <v>2.69987E-2</v>
      </c>
      <c r="DY56">
        <v>0</v>
      </c>
      <c r="DZ56">
        <v>707.63099999999997</v>
      </c>
      <c r="EA56">
        <v>4.9993100000000004</v>
      </c>
      <c r="EB56">
        <v>18497.8</v>
      </c>
      <c r="EC56">
        <v>13258.9</v>
      </c>
      <c r="ED56">
        <v>36.875</v>
      </c>
      <c r="EE56">
        <v>38.686999999999998</v>
      </c>
      <c r="EF56">
        <v>37.186999999999998</v>
      </c>
      <c r="EG56">
        <v>38.5</v>
      </c>
      <c r="EH56">
        <v>38.375</v>
      </c>
      <c r="EI56">
        <v>1454.6</v>
      </c>
      <c r="EJ56">
        <v>40.36</v>
      </c>
      <c r="EK56">
        <v>0</v>
      </c>
      <c r="EL56">
        <v>92.5</v>
      </c>
      <c r="EM56">
        <v>0</v>
      </c>
      <c r="EN56">
        <v>707.94060000000002</v>
      </c>
      <c r="EO56">
        <v>0.58307692943529998</v>
      </c>
      <c r="EP56">
        <v>353.18461610417211</v>
      </c>
      <c r="EQ56">
        <v>18459.952000000001</v>
      </c>
      <c r="ER56">
        <v>15</v>
      </c>
      <c r="ES56">
        <v>1658333091.0999999</v>
      </c>
      <c r="ET56" t="s">
        <v>582</v>
      </c>
      <c r="EU56">
        <v>1658333091.0999999</v>
      </c>
      <c r="EV56">
        <v>1658332792.0999999</v>
      </c>
      <c r="EW56">
        <v>33</v>
      </c>
      <c r="EX56">
        <v>0.83499999999999996</v>
      </c>
      <c r="EY56">
        <v>-6.0000000000000001E-3</v>
      </c>
      <c r="EZ56">
        <v>16.48</v>
      </c>
      <c r="FA56">
        <v>2.7290000000000001</v>
      </c>
      <c r="FB56">
        <v>51</v>
      </c>
      <c r="FC56">
        <v>15</v>
      </c>
      <c r="FD56">
        <v>0.27</v>
      </c>
      <c r="FE56">
        <v>0.02</v>
      </c>
      <c r="FF56">
        <v>-0.15359202439024389</v>
      </c>
      <c r="FG56">
        <v>-0.33865893031358918</v>
      </c>
      <c r="FH56">
        <v>4.8464725068263118E-2</v>
      </c>
      <c r="FI56">
        <v>1</v>
      </c>
      <c r="FJ56">
        <v>50.958538709677427</v>
      </c>
      <c r="FK56">
        <v>-2.8449000000000728</v>
      </c>
      <c r="FL56">
        <v>0.2124152364947236</v>
      </c>
      <c r="FM56">
        <v>1</v>
      </c>
      <c r="FN56">
        <v>5.438890487804878</v>
      </c>
      <c r="FO56">
        <v>-0.14500933797909171</v>
      </c>
      <c r="FP56">
        <v>1.9445404617483598E-2</v>
      </c>
      <c r="FQ56">
        <v>1</v>
      </c>
      <c r="FR56">
        <v>20.24617741935484</v>
      </c>
      <c r="FS56">
        <v>-0.87762580645164701</v>
      </c>
      <c r="FT56">
        <v>6.5988404209485513E-2</v>
      </c>
      <c r="FU56">
        <v>1</v>
      </c>
      <c r="FV56">
        <v>4</v>
      </c>
      <c r="FW56">
        <v>4</v>
      </c>
      <c r="FX56" t="s">
        <v>420</v>
      </c>
      <c r="FY56">
        <v>3.17584</v>
      </c>
      <c r="FZ56">
        <v>2.7969200000000001</v>
      </c>
      <c r="GA56">
        <v>1.04314E-2</v>
      </c>
      <c r="GB56">
        <v>1.5258600000000001E-2</v>
      </c>
      <c r="GC56">
        <v>9.4812300000000002E-2</v>
      </c>
      <c r="GD56">
        <v>8.5673799999999994E-2</v>
      </c>
      <c r="GE56">
        <v>30693.4</v>
      </c>
      <c r="GF56">
        <v>24362.6</v>
      </c>
      <c r="GG56">
        <v>29127.8</v>
      </c>
      <c r="GH56">
        <v>24200</v>
      </c>
      <c r="GI56">
        <v>33254.800000000003</v>
      </c>
      <c r="GJ56">
        <v>32315.599999999999</v>
      </c>
      <c r="GK56">
        <v>40374.800000000003</v>
      </c>
      <c r="GL56">
        <v>39485.1</v>
      </c>
      <c r="GM56">
        <v>2.1524000000000001</v>
      </c>
      <c r="GN56">
        <v>1.8202499999999999</v>
      </c>
      <c r="GO56">
        <v>0.12548300000000001</v>
      </c>
      <c r="GP56">
        <v>0</v>
      </c>
      <c r="GQ56">
        <v>26.9724</v>
      </c>
      <c r="GR56">
        <v>999.9</v>
      </c>
      <c r="GS56">
        <v>44.4</v>
      </c>
      <c r="GT56">
        <v>35.4</v>
      </c>
      <c r="GU56">
        <v>25.3063</v>
      </c>
      <c r="GV56">
        <v>61.9512</v>
      </c>
      <c r="GW56">
        <v>39.054499999999997</v>
      </c>
      <c r="GX56">
        <v>1</v>
      </c>
      <c r="GY56">
        <v>0.15185699999999999</v>
      </c>
      <c r="GZ56">
        <v>2.4336500000000001</v>
      </c>
      <c r="HA56">
        <v>20.245200000000001</v>
      </c>
      <c r="HB56">
        <v>5.2232799999999999</v>
      </c>
      <c r="HC56">
        <v>11.908099999999999</v>
      </c>
      <c r="HD56">
        <v>4.9637500000000001</v>
      </c>
      <c r="HE56">
        <v>3.2919999999999998</v>
      </c>
      <c r="HF56">
        <v>9999</v>
      </c>
      <c r="HG56">
        <v>9999</v>
      </c>
      <c r="HH56">
        <v>9999</v>
      </c>
      <c r="HI56">
        <v>999.9</v>
      </c>
      <c r="HJ56">
        <v>1.8772899999999999</v>
      </c>
      <c r="HK56">
        <v>1.87554</v>
      </c>
      <c r="HL56">
        <v>1.8742700000000001</v>
      </c>
      <c r="HM56">
        <v>1.87347</v>
      </c>
      <c r="HN56">
        <v>1.87496</v>
      </c>
      <c r="HO56">
        <v>1.86988</v>
      </c>
      <c r="HP56">
        <v>1.87408</v>
      </c>
      <c r="HQ56">
        <v>1.87913</v>
      </c>
      <c r="HR56">
        <v>0</v>
      </c>
      <c r="HS56">
        <v>0</v>
      </c>
      <c r="HT56">
        <v>0</v>
      </c>
      <c r="HU56">
        <v>0</v>
      </c>
      <c r="HV56" t="s">
        <v>421</v>
      </c>
      <c r="HW56" t="s">
        <v>422</v>
      </c>
      <c r="HX56" t="s">
        <v>423</v>
      </c>
      <c r="HY56" t="s">
        <v>424</v>
      </c>
      <c r="HZ56" t="s">
        <v>424</v>
      </c>
      <c r="IA56" t="s">
        <v>423</v>
      </c>
      <c r="IB56">
        <v>0</v>
      </c>
      <c r="IC56">
        <v>100</v>
      </c>
      <c r="ID56">
        <v>100</v>
      </c>
      <c r="IE56">
        <v>16.48</v>
      </c>
      <c r="IF56">
        <v>3.0935999999999999</v>
      </c>
      <c r="IG56">
        <v>14.903066893222951</v>
      </c>
      <c r="IH56">
        <v>2.1949563240502699E-2</v>
      </c>
      <c r="II56">
        <v>-8.5320762313147472E-6</v>
      </c>
      <c r="IJ56">
        <v>1.511334492907517E-9</v>
      </c>
      <c r="IK56">
        <v>1.4850767018652189</v>
      </c>
      <c r="IL56">
        <v>0.144363966560806</v>
      </c>
      <c r="IM56">
        <v>-4.7264291885636238E-3</v>
      </c>
      <c r="IN56">
        <v>1.0517340238053529E-4</v>
      </c>
      <c r="IO56">
        <v>-11</v>
      </c>
      <c r="IP56">
        <v>2000</v>
      </c>
      <c r="IQ56">
        <v>0</v>
      </c>
      <c r="IR56">
        <v>19</v>
      </c>
      <c r="IS56">
        <v>1.3</v>
      </c>
      <c r="IT56">
        <v>4.7</v>
      </c>
      <c r="IU56">
        <v>0.246582</v>
      </c>
      <c r="IV56">
        <v>2.49756</v>
      </c>
      <c r="IW56">
        <v>1.42578</v>
      </c>
      <c r="IX56">
        <v>2.2753899999999998</v>
      </c>
      <c r="IY56">
        <v>1.5478499999999999</v>
      </c>
      <c r="IZ56">
        <v>2.4084500000000002</v>
      </c>
      <c r="JA56">
        <v>38.452399999999997</v>
      </c>
      <c r="JB56">
        <v>14.7012</v>
      </c>
      <c r="JC56">
        <v>18</v>
      </c>
      <c r="JD56">
        <v>636</v>
      </c>
      <c r="JE56">
        <v>407.12799999999999</v>
      </c>
      <c r="JF56">
        <v>23.564399999999999</v>
      </c>
      <c r="JG56">
        <v>29.1891</v>
      </c>
      <c r="JH56">
        <v>30.0015</v>
      </c>
      <c r="JI56">
        <v>29.035499999999999</v>
      </c>
      <c r="JJ56">
        <v>28.972799999999999</v>
      </c>
      <c r="JK56">
        <v>4.9770899999999996</v>
      </c>
      <c r="JL56">
        <v>38.131100000000004</v>
      </c>
      <c r="JM56">
        <v>17.948</v>
      </c>
      <c r="JN56">
        <v>23.532699999999998</v>
      </c>
      <c r="JO56">
        <v>50.6355</v>
      </c>
      <c r="JP56">
        <v>14.8378</v>
      </c>
      <c r="JQ56">
        <v>95.174300000000002</v>
      </c>
      <c r="JR56">
        <v>100.455</v>
      </c>
    </row>
    <row r="57" spans="1:278" x14ac:dyDescent="0.2">
      <c r="A57">
        <v>41</v>
      </c>
      <c r="B57">
        <v>1658333212.0999999</v>
      </c>
      <c r="C57">
        <v>6452.5</v>
      </c>
      <c r="D57" t="s">
        <v>583</v>
      </c>
      <c r="E57" t="s">
        <v>584</v>
      </c>
      <c r="F57" t="s">
        <v>408</v>
      </c>
      <c r="G57" t="s">
        <v>548</v>
      </c>
      <c r="H57" t="s">
        <v>549</v>
      </c>
      <c r="I57" t="s">
        <v>411</v>
      </c>
      <c r="J57" t="s">
        <v>412</v>
      </c>
      <c r="L57" t="s">
        <v>413</v>
      </c>
      <c r="M57" t="s">
        <v>550</v>
      </c>
      <c r="N57" t="s">
        <v>551</v>
      </c>
      <c r="O57">
        <v>1658333212.0999999</v>
      </c>
      <c r="P57">
        <f t="shared" si="46"/>
        <v>5.6836258476379081E-3</v>
      </c>
      <c r="Q57">
        <f t="shared" si="47"/>
        <v>5.6836258476379085</v>
      </c>
      <c r="R57">
        <f t="shared" si="48"/>
        <v>-3.7475093499593437</v>
      </c>
      <c r="S57">
        <f t="shared" si="49"/>
        <v>8.4752299999999998</v>
      </c>
      <c r="T57">
        <f t="shared" si="50"/>
        <v>23.591214140047509</v>
      </c>
      <c r="U57">
        <f t="shared" si="51"/>
        <v>2.3923443310978265</v>
      </c>
      <c r="V57">
        <f t="shared" si="52"/>
        <v>0.85945845452825009</v>
      </c>
      <c r="W57">
        <f t="shared" si="53"/>
        <v>0.41265317797441875</v>
      </c>
      <c r="X57">
        <f t="shared" si="54"/>
        <v>2.948977078086942</v>
      </c>
      <c r="Y57">
        <f t="shared" si="55"/>
        <v>0.38304948455688065</v>
      </c>
      <c r="Z57">
        <f t="shared" si="56"/>
        <v>0.24188848577144284</v>
      </c>
      <c r="AA57">
        <f t="shared" si="57"/>
        <v>241.74642107490573</v>
      </c>
      <c r="AB57">
        <f t="shared" si="58"/>
        <v>26.681419189352454</v>
      </c>
      <c r="AC57">
        <f t="shared" si="59"/>
        <v>26.681419189352454</v>
      </c>
      <c r="AD57">
        <f t="shared" si="60"/>
        <v>3.5127343073693953</v>
      </c>
      <c r="AE57">
        <f t="shared" si="61"/>
        <v>58.160807084201075</v>
      </c>
      <c r="AF57">
        <f t="shared" si="62"/>
        <v>2.0493192661649999</v>
      </c>
      <c r="AG57">
        <f t="shared" si="63"/>
        <v>3.5235399384986894</v>
      </c>
      <c r="AH57">
        <f t="shared" si="64"/>
        <v>1.4634150412043954</v>
      </c>
      <c r="AI57">
        <f t="shared" si="65"/>
        <v>-250.64789988083174</v>
      </c>
      <c r="AJ57">
        <f t="shared" si="66"/>
        <v>8.2959793425653778</v>
      </c>
      <c r="AK57">
        <f t="shared" si="67"/>
        <v>0.60534136403824068</v>
      </c>
      <c r="AL57">
        <f t="shared" si="68"/>
        <v>-1.5809932238752822E-4</v>
      </c>
      <c r="AM57">
        <v>0</v>
      </c>
      <c r="AN57">
        <v>0</v>
      </c>
      <c r="AO57">
        <f t="shared" si="69"/>
        <v>1</v>
      </c>
      <c r="AP57">
        <f t="shared" si="70"/>
        <v>0</v>
      </c>
      <c r="AQ57">
        <f t="shared" si="71"/>
        <v>53516.726400630083</v>
      </c>
      <c r="AR57" t="s">
        <v>416</v>
      </c>
      <c r="AS57">
        <v>0</v>
      </c>
      <c r="AT57">
        <v>0</v>
      </c>
      <c r="AU57">
        <v>0</v>
      </c>
      <c r="AV57" t="e">
        <f t="shared" si="72"/>
        <v>#DIV/0!</v>
      </c>
      <c r="AW57">
        <v>-1</v>
      </c>
      <c r="AX57" t="s">
        <v>585</v>
      </c>
      <c r="AY57">
        <v>10434.299999999999</v>
      </c>
      <c r="AZ57">
        <v>718.53791999999999</v>
      </c>
      <c r="BA57">
        <v>791.73</v>
      </c>
      <c r="BB57">
        <f t="shared" si="73"/>
        <v>9.2445758023568692E-2</v>
      </c>
      <c r="BC57">
        <v>0.5</v>
      </c>
      <c r="BD57">
        <f t="shared" si="74"/>
        <v>1261.2612005569461</v>
      </c>
      <c r="BE57">
        <f t="shared" si="75"/>
        <v>-3.7475093499593437</v>
      </c>
      <c r="BF57">
        <f t="shared" si="76"/>
        <v>58.299123875601587</v>
      </c>
      <c r="BG57">
        <f t="shared" si="77"/>
        <v>-2.1783825180272747E-3</v>
      </c>
      <c r="BH57">
        <f t="shared" si="78"/>
        <v>-1</v>
      </c>
      <c r="BI57" t="e">
        <f t="shared" si="79"/>
        <v>#DIV/0!</v>
      </c>
      <c r="BJ57" t="s">
        <v>416</v>
      </c>
      <c r="BK57">
        <v>0</v>
      </c>
      <c r="BL57" t="e">
        <f t="shared" si="80"/>
        <v>#DIV/0!</v>
      </c>
      <c r="BM57" t="e">
        <f t="shared" si="81"/>
        <v>#DIV/0!</v>
      </c>
      <c r="BN57" t="e">
        <f t="shared" si="82"/>
        <v>#DIV/0!</v>
      </c>
      <c r="BO57" t="e">
        <f t="shared" si="83"/>
        <v>#DIV/0!</v>
      </c>
      <c r="BP57">
        <f t="shared" si="84"/>
        <v>9.2445758023568678E-2</v>
      </c>
      <c r="BQ57" t="e">
        <f t="shared" si="85"/>
        <v>#DIV/0!</v>
      </c>
      <c r="BR57" t="e">
        <f t="shared" si="86"/>
        <v>#DIV/0!</v>
      </c>
      <c r="BS57" t="e">
        <f t="shared" si="87"/>
        <v>#DIV/0!</v>
      </c>
      <c r="BT57" t="s">
        <v>416</v>
      </c>
      <c r="BU57" t="s">
        <v>416</v>
      </c>
      <c r="BV57" t="s">
        <v>416</v>
      </c>
      <c r="BW57" t="s">
        <v>416</v>
      </c>
      <c r="BX57" t="s">
        <v>416</v>
      </c>
      <c r="BY57" t="s">
        <v>416</v>
      </c>
      <c r="BZ57" t="s">
        <v>416</v>
      </c>
      <c r="CA57" t="s">
        <v>416</v>
      </c>
      <c r="CB57" t="s">
        <v>416</v>
      </c>
      <c r="CC57" t="s">
        <v>416</v>
      </c>
      <c r="CD57" t="s">
        <v>416</v>
      </c>
      <c r="CE57" t="s">
        <v>416</v>
      </c>
      <c r="CF57" t="s">
        <v>416</v>
      </c>
      <c r="CG57" t="s">
        <v>416</v>
      </c>
      <c r="CH57" t="s">
        <v>416</v>
      </c>
      <c r="CI57" t="s">
        <v>416</v>
      </c>
      <c r="CJ57" t="s">
        <v>416</v>
      </c>
      <c r="CK57" t="s">
        <v>416</v>
      </c>
      <c r="CL57">
        <f t="shared" si="88"/>
        <v>1500.06</v>
      </c>
      <c r="CM57">
        <f t="shared" si="89"/>
        <v>1261.2612005569461</v>
      </c>
      <c r="CN57">
        <f t="shared" si="90"/>
        <v>0.84080716808457401</v>
      </c>
      <c r="CO57">
        <f t="shared" si="91"/>
        <v>0.1611578344032277</v>
      </c>
      <c r="CP57">
        <v>6</v>
      </c>
      <c r="CQ57">
        <v>0.5</v>
      </c>
      <c r="CR57" t="s">
        <v>418</v>
      </c>
      <c r="CS57">
        <v>2</v>
      </c>
      <c r="CT57">
        <v>1658333212.0999999</v>
      </c>
      <c r="CU57">
        <v>8.4752299999999998</v>
      </c>
      <c r="CV57">
        <v>4.7775299999999996</v>
      </c>
      <c r="CW57">
        <v>20.208600000000001</v>
      </c>
      <c r="CX57">
        <v>14.642300000000001</v>
      </c>
      <c r="CY57">
        <v>-8.5255299999999998</v>
      </c>
      <c r="CZ57">
        <v>17.106200000000001</v>
      </c>
      <c r="DA57">
        <v>600.26599999999996</v>
      </c>
      <c r="DB57">
        <v>101.30800000000001</v>
      </c>
      <c r="DC57">
        <v>0.100275</v>
      </c>
      <c r="DD57">
        <v>26.733599999999999</v>
      </c>
      <c r="DE57">
        <v>29.001100000000001</v>
      </c>
      <c r="DF57">
        <v>999.9</v>
      </c>
      <c r="DG57">
        <v>0</v>
      </c>
      <c r="DH57">
        <v>0</v>
      </c>
      <c r="DI57">
        <v>9980.6200000000008</v>
      </c>
      <c r="DJ57">
        <v>0</v>
      </c>
      <c r="DK57">
        <v>1598.43</v>
      </c>
      <c r="DL57">
        <v>3.6977000000000002</v>
      </c>
      <c r="DM57">
        <v>8.6500400000000006</v>
      </c>
      <c r="DN57">
        <v>4.8485300000000002</v>
      </c>
      <c r="DO57">
        <v>5.5663400000000003</v>
      </c>
      <c r="DP57">
        <v>4.7775299999999996</v>
      </c>
      <c r="DQ57">
        <v>14.642300000000001</v>
      </c>
      <c r="DR57">
        <v>2.0472999999999999</v>
      </c>
      <c r="DS57">
        <v>1.4833799999999999</v>
      </c>
      <c r="DT57">
        <v>17.815000000000001</v>
      </c>
      <c r="DU57">
        <v>12.798</v>
      </c>
      <c r="DV57">
        <v>1500.06</v>
      </c>
      <c r="DW57">
        <v>0.97300600000000004</v>
      </c>
      <c r="DX57">
        <v>2.6993699999999999E-2</v>
      </c>
      <c r="DY57">
        <v>0</v>
      </c>
      <c r="DZ57">
        <v>719.50300000000004</v>
      </c>
      <c r="EA57">
        <v>4.9993100000000004</v>
      </c>
      <c r="EB57">
        <v>18284.900000000001</v>
      </c>
      <c r="EC57">
        <v>13259.8</v>
      </c>
      <c r="ED57">
        <v>37.061999999999998</v>
      </c>
      <c r="EE57">
        <v>39</v>
      </c>
      <c r="EF57">
        <v>37.436999999999998</v>
      </c>
      <c r="EG57">
        <v>38.75</v>
      </c>
      <c r="EH57">
        <v>38.686999999999998</v>
      </c>
      <c r="EI57">
        <v>1454.7</v>
      </c>
      <c r="EJ57">
        <v>40.36</v>
      </c>
      <c r="EK57">
        <v>0</v>
      </c>
      <c r="EL57">
        <v>137.29999995231631</v>
      </c>
      <c r="EM57">
        <v>0</v>
      </c>
      <c r="EN57">
        <v>718.53791999999999</v>
      </c>
      <c r="EO57">
        <v>7.7788461456360931</v>
      </c>
      <c r="EP57">
        <v>-1135.292304203288</v>
      </c>
      <c r="EQ57">
        <v>18307.439999999999</v>
      </c>
      <c r="ER57">
        <v>15</v>
      </c>
      <c r="ES57">
        <v>1658333173.0999999</v>
      </c>
      <c r="ET57" t="s">
        <v>586</v>
      </c>
      <c r="EU57">
        <v>1658333165.5999999</v>
      </c>
      <c r="EV57">
        <v>1658333173.0999999</v>
      </c>
      <c r="EW57">
        <v>34</v>
      </c>
      <c r="EX57">
        <v>1.45</v>
      </c>
      <c r="EY57">
        <v>4.0000000000000001E-3</v>
      </c>
      <c r="EZ57">
        <v>16.922000000000001</v>
      </c>
      <c r="FA57">
        <v>2.7349999999999999</v>
      </c>
      <c r="FB57">
        <v>5</v>
      </c>
      <c r="FC57">
        <v>15</v>
      </c>
      <c r="FD57">
        <v>0.28999999999999998</v>
      </c>
      <c r="FE57">
        <v>0.02</v>
      </c>
      <c r="FF57">
        <v>3.7383470731707318</v>
      </c>
      <c r="FG57">
        <v>-0.1894036933797946</v>
      </c>
      <c r="FH57">
        <v>2.6356328183874719E-2</v>
      </c>
      <c r="FI57">
        <v>1</v>
      </c>
      <c r="FJ57">
        <v>8.5150438709677445</v>
      </c>
      <c r="FK57">
        <v>-0.25704677419356758</v>
      </c>
      <c r="FL57">
        <v>2.186842143327563E-2</v>
      </c>
      <c r="FM57">
        <v>1</v>
      </c>
      <c r="FN57">
        <v>5.5483846341463412</v>
      </c>
      <c r="FO57">
        <v>1.118309686411145</v>
      </c>
      <c r="FP57">
        <v>0.13527807538002851</v>
      </c>
      <c r="FQ57">
        <v>0</v>
      </c>
      <c r="FR57">
        <v>20.537261290322579</v>
      </c>
      <c r="FS57">
        <v>-2.567095161290383</v>
      </c>
      <c r="FT57">
        <v>0.19160561254729819</v>
      </c>
      <c r="FU57">
        <v>0</v>
      </c>
      <c r="FV57">
        <v>2</v>
      </c>
      <c r="FW57">
        <v>4</v>
      </c>
      <c r="FX57" t="s">
        <v>587</v>
      </c>
      <c r="FY57">
        <v>3.1756000000000002</v>
      </c>
      <c r="FZ57">
        <v>2.7970600000000001</v>
      </c>
      <c r="GA57">
        <v>-2.5236E-3</v>
      </c>
      <c r="GB57">
        <v>1.4277000000000001E-3</v>
      </c>
      <c r="GC57">
        <v>9.4997899999999996E-2</v>
      </c>
      <c r="GD57">
        <v>8.5203600000000004E-2</v>
      </c>
      <c r="GE57">
        <v>31079.599999999999</v>
      </c>
      <c r="GF57">
        <v>24694.2</v>
      </c>
      <c r="GG57">
        <v>29114.400000000001</v>
      </c>
      <c r="GH57">
        <v>24190.6</v>
      </c>
      <c r="GI57">
        <v>33232.9</v>
      </c>
      <c r="GJ57">
        <v>32319.7</v>
      </c>
      <c r="GK57">
        <v>40356.9</v>
      </c>
      <c r="GL57">
        <v>39470.199999999997</v>
      </c>
      <c r="GM57">
        <v>2.1492800000000001</v>
      </c>
      <c r="GN57">
        <v>1.8160700000000001</v>
      </c>
      <c r="GO57">
        <v>0.123955</v>
      </c>
      <c r="GP57">
        <v>0</v>
      </c>
      <c r="GQ57">
        <v>26.9772</v>
      </c>
      <c r="GR57">
        <v>999.9</v>
      </c>
      <c r="GS57">
        <v>42.5</v>
      </c>
      <c r="GT57">
        <v>35.700000000000003</v>
      </c>
      <c r="GU57">
        <v>24.630600000000001</v>
      </c>
      <c r="GV57">
        <v>62.551200000000001</v>
      </c>
      <c r="GW57">
        <v>38.513599999999997</v>
      </c>
      <c r="GX57">
        <v>1</v>
      </c>
      <c r="GY57">
        <v>0.172594</v>
      </c>
      <c r="GZ57">
        <v>2.8173699999999999</v>
      </c>
      <c r="HA57">
        <v>20.2393</v>
      </c>
      <c r="HB57">
        <v>5.2277699999999996</v>
      </c>
      <c r="HC57">
        <v>11.909000000000001</v>
      </c>
      <c r="HD57">
        <v>4.9637000000000002</v>
      </c>
      <c r="HE57">
        <v>3.2919999999999998</v>
      </c>
      <c r="HF57">
        <v>9999</v>
      </c>
      <c r="HG57">
        <v>9999</v>
      </c>
      <c r="HH57">
        <v>9999</v>
      </c>
      <c r="HI57">
        <v>999.9</v>
      </c>
      <c r="HJ57">
        <v>1.8773</v>
      </c>
      <c r="HK57">
        <v>1.87561</v>
      </c>
      <c r="HL57">
        <v>1.8743300000000001</v>
      </c>
      <c r="HM57">
        <v>1.87357</v>
      </c>
      <c r="HN57">
        <v>1.875</v>
      </c>
      <c r="HO57">
        <v>1.86995</v>
      </c>
      <c r="HP57">
        <v>1.87408</v>
      </c>
      <c r="HQ57">
        <v>1.8791800000000001</v>
      </c>
      <c r="HR57">
        <v>0</v>
      </c>
      <c r="HS57">
        <v>0</v>
      </c>
      <c r="HT57">
        <v>0</v>
      </c>
      <c r="HU57">
        <v>0</v>
      </c>
      <c r="HV57" t="s">
        <v>421</v>
      </c>
      <c r="HW57" t="s">
        <v>422</v>
      </c>
      <c r="HX57" t="s">
        <v>423</v>
      </c>
      <c r="HY57" t="s">
        <v>424</v>
      </c>
      <c r="HZ57" t="s">
        <v>424</v>
      </c>
      <c r="IA57" t="s">
        <v>423</v>
      </c>
      <c r="IB57">
        <v>0</v>
      </c>
      <c r="IC57">
        <v>100</v>
      </c>
      <c r="ID57">
        <v>100</v>
      </c>
      <c r="IE57">
        <v>17.001000000000001</v>
      </c>
      <c r="IF57">
        <v>3.1023999999999998</v>
      </c>
      <c r="IG57">
        <v>17.188518209160939</v>
      </c>
      <c r="IH57">
        <v>2.1949563240502699E-2</v>
      </c>
      <c r="II57">
        <v>-8.5320762313147472E-6</v>
      </c>
      <c r="IJ57">
        <v>1.511334492907517E-9</v>
      </c>
      <c r="IK57">
        <v>1.489501250429988</v>
      </c>
      <c r="IL57">
        <v>0.144363966560806</v>
      </c>
      <c r="IM57">
        <v>-4.7264291885636238E-3</v>
      </c>
      <c r="IN57">
        <v>1.0517340238053529E-4</v>
      </c>
      <c r="IO57">
        <v>-11</v>
      </c>
      <c r="IP57">
        <v>2000</v>
      </c>
      <c r="IQ57">
        <v>0</v>
      </c>
      <c r="IR57">
        <v>19</v>
      </c>
      <c r="IS57">
        <v>0.8</v>
      </c>
      <c r="IT57">
        <v>0.7</v>
      </c>
      <c r="IU57">
        <v>3.1738299999999997E-2</v>
      </c>
      <c r="IV57">
        <v>4.99756</v>
      </c>
      <c r="IW57">
        <v>1.42578</v>
      </c>
      <c r="IX57">
        <v>2.2753899999999998</v>
      </c>
      <c r="IY57">
        <v>1.5478499999999999</v>
      </c>
      <c r="IZ57">
        <v>2.36694</v>
      </c>
      <c r="JA57">
        <v>38.673299999999998</v>
      </c>
      <c r="JB57">
        <v>14.657400000000001</v>
      </c>
      <c r="JC57">
        <v>18</v>
      </c>
      <c r="JD57">
        <v>635.76199999999994</v>
      </c>
      <c r="JE57">
        <v>406.12200000000001</v>
      </c>
      <c r="JF57">
        <v>22.972799999999999</v>
      </c>
      <c r="JG57">
        <v>29.418700000000001</v>
      </c>
      <c r="JH57">
        <v>30.000399999999999</v>
      </c>
      <c r="JI57">
        <v>29.238</v>
      </c>
      <c r="JJ57">
        <v>29.165099999999999</v>
      </c>
      <c r="JK57">
        <v>0</v>
      </c>
      <c r="JL57">
        <v>37.0899</v>
      </c>
      <c r="JM57">
        <v>12.6332</v>
      </c>
      <c r="JN57">
        <v>22.966100000000001</v>
      </c>
      <c r="JO57">
        <v>51.339799999999997</v>
      </c>
      <c r="JP57">
        <v>14.5573</v>
      </c>
      <c r="JQ57">
        <v>95.131500000000003</v>
      </c>
      <c r="JR57">
        <v>100.417</v>
      </c>
    </row>
    <row r="58" spans="1:278" x14ac:dyDescent="0.2">
      <c r="A58">
        <v>42</v>
      </c>
      <c r="B58">
        <v>1658333334.0999999</v>
      </c>
      <c r="C58">
        <v>6574.5</v>
      </c>
      <c r="D58" t="s">
        <v>588</v>
      </c>
      <c r="E58" t="s">
        <v>589</v>
      </c>
      <c r="F58" t="s">
        <v>408</v>
      </c>
      <c r="G58" t="s">
        <v>548</v>
      </c>
      <c r="H58" t="s">
        <v>549</v>
      </c>
      <c r="I58" t="s">
        <v>411</v>
      </c>
      <c r="J58" t="s">
        <v>412</v>
      </c>
      <c r="L58" t="s">
        <v>413</v>
      </c>
      <c r="M58" t="s">
        <v>550</v>
      </c>
      <c r="N58" t="s">
        <v>551</v>
      </c>
      <c r="O58">
        <v>1658333334.0999999</v>
      </c>
      <c r="P58">
        <f t="shared" si="46"/>
        <v>5.4915354765226951E-3</v>
      </c>
      <c r="Q58">
        <f t="shared" si="47"/>
        <v>5.4915354765226949</v>
      </c>
      <c r="R58">
        <f t="shared" si="48"/>
        <v>17.800133254213037</v>
      </c>
      <c r="S58">
        <f t="shared" si="49"/>
        <v>397.75</v>
      </c>
      <c r="T58">
        <f t="shared" si="50"/>
        <v>310.60598305834651</v>
      </c>
      <c r="U58">
        <f t="shared" si="51"/>
        <v>31.499202219057498</v>
      </c>
      <c r="V58">
        <f t="shared" si="52"/>
        <v>40.33665919525</v>
      </c>
      <c r="W58">
        <f t="shared" si="53"/>
        <v>0.38489377093246685</v>
      </c>
      <c r="X58">
        <f t="shared" si="54"/>
        <v>2.9537830942822692</v>
      </c>
      <c r="Y58">
        <f t="shared" si="55"/>
        <v>0.35904418009310274</v>
      </c>
      <c r="Z58">
        <f t="shared" si="56"/>
        <v>0.2265802627955425</v>
      </c>
      <c r="AA58">
        <f t="shared" si="57"/>
        <v>241.72248107501329</v>
      </c>
      <c r="AB58">
        <f t="shared" si="58"/>
        <v>26.798541426532068</v>
      </c>
      <c r="AC58">
        <f t="shared" si="59"/>
        <v>26.798541426532068</v>
      </c>
      <c r="AD58">
        <f t="shared" si="60"/>
        <v>3.5370285691941223</v>
      </c>
      <c r="AE58">
        <f t="shared" si="61"/>
        <v>57.341586666483224</v>
      </c>
      <c r="AF58">
        <f t="shared" si="62"/>
        <v>2.0285054914366003</v>
      </c>
      <c r="AG58">
        <f t="shared" si="63"/>
        <v>3.537581726217359</v>
      </c>
      <c r="AH58">
        <f t="shared" si="64"/>
        <v>1.508523077757522</v>
      </c>
      <c r="AI58">
        <f t="shared" si="65"/>
        <v>-242.17671451465085</v>
      </c>
      <c r="AJ58">
        <f t="shared" si="66"/>
        <v>0.42336281493826544</v>
      </c>
      <c r="AK58">
        <f t="shared" si="67"/>
        <v>3.0870214069646011E-2</v>
      </c>
      <c r="AL58">
        <f t="shared" si="68"/>
        <v>-4.1062965994154155E-7</v>
      </c>
      <c r="AM58">
        <v>0</v>
      </c>
      <c r="AN58">
        <v>0</v>
      </c>
      <c r="AO58">
        <f t="shared" si="69"/>
        <v>1</v>
      </c>
      <c r="AP58">
        <f t="shared" si="70"/>
        <v>0</v>
      </c>
      <c r="AQ58">
        <f t="shared" si="71"/>
        <v>53645.000429193358</v>
      </c>
      <c r="AR58" t="s">
        <v>416</v>
      </c>
      <c r="AS58">
        <v>0</v>
      </c>
      <c r="AT58">
        <v>0</v>
      </c>
      <c r="AU58">
        <v>0</v>
      </c>
      <c r="AV58" t="e">
        <f t="shared" si="72"/>
        <v>#DIV/0!</v>
      </c>
      <c r="AW58">
        <v>-1</v>
      </c>
      <c r="AX58" t="s">
        <v>590</v>
      </c>
      <c r="AY58">
        <v>10435.9</v>
      </c>
      <c r="AZ58">
        <v>724.61192000000005</v>
      </c>
      <c r="BA58">
        <v>895.42</v>
      </c>
      <c r="BB58">
        <f t="shared" si="73"/>
        <v>0.19075749927408359</v>
      </c>
      <c r="BC58">
        <v>0.5</v>
      </c>
      <c r="BD58">
        <f t="shared" si="74"/>
        <v>1261.1352005570018</v>
      </c>
      <c r="BE58">
        <f t="shared" si="75"/>
        <v>17.800133254213037</v>
      </c>
      <c r="BF58">
        <f t="shared" si="76"/>
        <v>120.28549855238676</v>
      </c>
      <c r="BG58">
        <f t="shared" si="77"/>
        <v>1.4907309895013349E-2</v>
      </c>
      <c r="BH58">
        <f t="shared" si="78"/>
        <v>-1</v>
      </c>
      <c r="BI58" t="e">
        <f t="shared" si="79"/>
        <v>#DIV/0!</v>
      </c>
      <c r="BJ58" t="s">
        <v>416</v>
      </c>
      <c r="BK58">
        <v>0</v>
      </c>
      <c r="BL58" t="e">
        <f t="shared" si="80"/>
        <v>#DIV/0!</v>
      </c>
      <c r="BM58" t="e">
        <f t="shared" si="81"/>
        <v>#DIV/0!</v>
      </c>
      <c r="BN58" t="e">
        <f t="shared" si="82"/>
        <v>#DIV/0!</v>
      </c>
      <c r="BO58" t="e">
        <f t="shared" si="83"/>
        <v>#DIV/0!</v>
      </c>
      <c r="BP58">
        <f t="shared" si="84"/>
        <v>0.19075749927408356</v>
      </c>
      <c r="BQ58" t="e">
        <f t="shared" si="85"/>
        <v>#DIV/0!</v>
      </c>
      <c r="BR58" t="e">
        <f t="shared" si="86"/>
        <v>#DIV/0!</v>
      </c>
      <c r="BS58" t="e">
        <f t="shared" si="87"/>
        <v>#DIV/0!</v>
      </c>
      <c r="BT58" t="s">
        <v>416</v>
      </c>
      <c r="BU58" t="s">
        <v>416</v>
      </c>
      <c r="BV58" t="s">
        <v>416</v>
      </c>
      <c r="BW58" t="s">
        <v>416</v>
      </c>
      <c r="BX58" t="s">
        <v>416</v>
      </c>
      <c r="BY58" t="s">
        <v>416</v>
      </c>
      <c r="BZ58" t="s">
        <v>416</v>
      </c>
      <c r="CA58" t="s">
        <v>416</v>
      </c>
      <c r="CB58" t="s">
        <v>416</v>
      </c>
      <c r="CC58" t="s">
        <v>416</v>
      </c>
      <c r="CD58" t="s">
        <v>416</v>
      </c>
      <c r="CE58" t="s">
        <v>416</v>
      </c>
      <c r="CF58" t="s">
        <v>416</v>
      </c>
      <c r="CG58" t="s">
        <v>416</v>
      </c>
      <c r="CH58" t="s">
        <v>416</v>
      </c>
      <c r="CI58" t="s">
        <v>416</v>
      </c>
      <c r="CJ58" t="s">
        <v>416</v>
      </c>
      <c r="CK58" t="s">
        <v>416</v>
      </c>
      <c r="CL58">
        <f t="shared" si="88"/>
        <v>1499.91</v>
      </c>
      <c r="CM58">
        <f t="shared" si="89"/>
        <v>1261.1352005570018</v>
      </c>
      <c r="CN58">
        <f t="shared" si="90"/>
        <v>0.8408072488062629</v>
      </c>
      <c r="CO58">
        <f t="shared" si="91"/>
        <v>0.16115799019608729</v>
      </c>
      <c r="CP58">
        <v>6</v>
      </c>
      <c r="CQ58">
        <v>0.5</v>
      </c>
      <c r="CR58" t="s">
        <v>418</v>
      </c>
      <c r="CS58">
        <v>2</v>
      </c>
      <c r="CT58">
        <v>1658333334.0999999</v>
      </c>
      <c r="CU58">
        <v>397.75</v>
      </c>
      <c r="CV58">
        <v>417.72699999999998</v>
      </c>
      <c r="CW58">
        <v>20.002600000000001</v>
      </c>
      <c r="CX58">
        <v>14.6229</v>
      </c>
      <c r="CY58">
        <v>375.32799999999997</v>
      </c>
      <c r="CZ58">
        <v>16.9146</v>
      </c>
      <c r="DA58">
        <v>600.22199999999998</v>
      </c>
      <c r="DB58">
        <v>101.312</v>
      </c>
      <c r="DC58">
        <v>0.100091</v>
      </c>
      <c r="DD58">
        <v>26.801200000000001</v>
      </c>
      <c r="DE58">
        <v>28.930800000000001</v>
      </c>
      <c r="DF58">
        <v>999.9</v>
      </c>
      <c r="DG58">
        <v>0</v>
      </c>
      <c r="DH58">
        <v>0</v>
      </c>
      <c r="DI58">
        <v>10007.5</v>
      </c>
      <c r="DJ58">
        <v>0</v>
      </c>
      <c r="DK58">
        <v>1604.76</v>
      </c>
      <c r="DL58">
        <v>-18.094100000000001</v>
      </c>
      <c r="DM58">
        <v>407.79</v>
      </c>
      <c r="DN58">
        <v>423.92599999999999</v>
      </c>
      <c r="DO58">
        <v>5.3797300000000003</v>
      </c>
      <c r="DP58">
        <v>417.72699999999998</v>
      </c>
      <c r="DQ58">
        <v>14.6229</v>
      </c>
      <c r="DR58">
        <v>2.02651</v>
      </c>
      <c r="DS58">
        <v>1.4814799999999999</v>
      </c>
      <c r="DT58">
        <v>17.652999999999999</v>
      </c>
      <c r="DU58">
        <v>12.7784</v>
      </c>
      <c r="DV58">
        <v>1499.91</v>
      </c>
      <c r="DW58">
        <v>0.973001</v>
      </c>
      <c r="DX58">
        <v>2.69987E-2</v>
      </c>
      <c r="DY58">
        <v>0</v>
      </c>
      <c r="DZ58">
        <v>727.04399999999998</v>
      </c>
      <c r="EA58">
        <v>4.9993100000000004</v>
      </c>
      <c r="EB58">
        <v>18722.400000000001</v>
      </c>
      <c r="EC58">
        <v>13258.4</v>
      </c>
      <c r="ED58">
        <v>36.936999999999998</v>
      </c>
      <c r="EE58">
        <v>38.686999999999998</v>
      </c>
      <c r="EF58">
        <v>37.25</v>
      </c>
      <c r="EG58">
        <v>38.625</v>
      </c>
      <c r="EH58">
        <v>38.436999999999998</v>
      </c>
      <c r="EI58">
        <v>1454.55</v>
      </c>
      <c r="EJ58">
        <v>40.36</v>
      </c>
      <c r="EK58">
        <v>0</v>
      </c>
      <c r="EL58">
        <v>121.5</v>
      </c>
      <c r="EM58">
        <v>0</v>
      </c>
      <c r="EN58">
        <v>724.61192000000005</v>
      </c>
      <c r="EO58">
        <v>21.050230770356649</v>
      </c>
      <c r="EP58">
        <v>265.82307901140331</v>
      </c>
      <c r="EQ58">
        <v>18683.86</v>
      </c>
      <c r="ER58">
        <v>15</v>
      </c>
      <c r="ES58">
        <v>1658333368.0999999</v>
      </c>
      <c r="ET58" t="s">
        <v>591</v>
      </c>
      <c r="EU58">
        <v>1658333368.0999999</v>
      </c>
      <c r="EV58">
        <v>1658333173.0999999</v>
      </c>
      <c r="EW58">
        <v>35</v>
      </c>
      <c r="EX58">
        <v>-2.1520000000000001</v>
      </c>
      <c r="EY58">
        <v>4.0000000000000001E-3</v>
      </c>
      <c r="EZ58">
        <v>22.422000000000001</v>
      </c>
      <c r="FA58">
        <v>2.7349999999999999</v>
      </c>
      <c r="FB58">
        <v>415</v>
      </c>
      <c r="FC58">
        <v>15</v>
      </c>
      <c r="FD58">
        <v>0.13</v>
      </c>
      <c r="FE58">
        <v>0.02</v>
      </c>
      <c r="FF58">
        <v>-18.39609512195122</v>
      </c>
      <c r="FG58">
        <v>2.965954703832717</v>
      </c>
      <c r="FH58">
        <v>0.30781655445365003</v>
      </c>
      <c r="FI58">
        <v>0</v>
      </c>
      <c r="FJ58">
        <v>399.44706451612899</v>
      </c>
      <c r="FK58">
        <v>1.9201451612894509</v>
      </c>
      <c r="FL58">
        <v>0.14821626210979269</v>
      </c>
      <c r="FM58">
        <v>1</v>
      </c>
      <c r="FN58">
        <v>5.3952600000000004</v>
      </c>
      <c r="FO58">
        <v>-0.27045993031358739</v>
      </c>
      <c r="FP58">
        <v>2.975554148020991E-2</v>
      </c>
      <c r="FQ58">
        <v>1</v>
      </c>
      <c r="FR58">
        <v>19.944509677419362</v>
      </c>
      <c r="FS58">
        <v>0.44573709677414391</v>
      </c>
      <c r="FT58">
        <v>3.3348553722460442E-2</v>
      </c>
      <c r="FU58">
        <v>1</v>
      </c>
      <c r="FV58">
        <v>3</v>
      </c>
      <c r="FW58">
        <v>4</v>
      </c>
      <c r="FX58" t="s">
        <v>485</v>
      </c>
      <c r="FY58">
        <v>3.1754699999999998</v>
      </c>
      <c r="FZ58">
        <v>2.79711</v>
      </c>
      <c r="GA58">
        <v>9.5951999999999996E-2</v>
      </c>
      <c r="GB58">
        <v>0.104708</v>
      </c>
      <c r="GC58">
        <v>9.4219499999999998E-2</v>
      </c>
      <c r="GD58">
        <v>8.5114999999999996E-2</v>
      </c>
      <c r="GE58">
        <v>28022.7</v>
      </c>
      <c r="GF58">
        <v>22139.3</v>
      </c>
      <c r="GG58">
        <v>29110.7</v>
      </c>
      <c r="GH58">
        <v>24190</v>
      </c>
      <c r="GI58">
        <v>33260.5</v>
      </c>
      <c r="GJ58">
        <v>32326.2</v>
      </c>
      <c r="GK58">
        <v>40350.6</v>
      </c>
      <c r="GL58">
        <v>39469.800000000003</v>
      </c>
      <c r="GM58">
        <v>2.1489699999999998</v>
      </c>
      <c r="GN58">
        <v>1.8167</v>
      </c>
      <c r="GO58">
        <v>0.127025</v>
      </c>
      <c r="GP58">
        <v>0</v>
      </c>
      <c r="GQ58">
        <v>26.8565</v>
      </c>
      <c r="GR58">
        <v>999.9</v>
      </c>
      <c r="GS58">
        <v>41.3</v>
      </c>
      <c r="GT58">
        <v>35.9</v>
      </c>
      <c r="GU58">
        <v>24.197900000000001</v>
      </c>
      <c r="GV58">
        <v>62.261200000000002</v>
      </c>
      <c r="GW58">
        <v>38.325299999999999</v>
      </c>
      <c r="GX58">
        <v>1</v>
      </c>
      <c r="GY58">
        <v>0.17368600000000001</v>
      </c>
      <c r="GZ58">
        <v>2.1344599999999998</v>
      </c>
      <c r="HA58">
        <v>20.248799999999999</v>
      </c>
      <c r="HB58">
        <v>5.2234299999999996</v>
      </c>
      <c r="HC58">
        <v>11.908300000000001</v>
      </c>
      <c r="HD58">
        <v>4.9638</v>
      </c>
      <c r="HE58">
        <v>3.2919999999999998</v>
      </c>
      <c r="HF58">
        <v>9999</v>
      </c>
      <c r="HG58">
        <v>9999</v>
      </c>
      <c r="HH58">
        <v>9999</v>
      </c>
      <c r="HI58">
        <v>999.9</v>
      </c>
      <c r="HJ58">
        <v>1.8773</v>
      </c>
      <c r="HK58">
        <v>1.87561</v>
      </c>
      <c r="HL58">
        <v>1.8743700000000001</v>
      </c>
      <c r="HM58">
        <v>1.8735299999999999</v>
      </c>
      <c r="HN58">
        <v>1.875</v>
      </c>
      <c r="HO58">
        <v>1.8699300000000001</v>
      </c>
      <c r="HP58">
        <v>1.87408</v>
      </c>
      <c r="HQ58">
        <v>1.87914</v>
      </c>
      <c r="HR58">
        <v>0</v>
      </c>
      <c r="HS58">
        <v>0</v>
      </c>
      <c r="HT58">
        <v>0</v>
      </c>
      <c r="HU58">
        <v>0</v>
      </c>
      <c r="HV58" t="s">
        <v>421</v>
      </c>
      <c r="HW58" t="s">
        <v>422</v>
      </c>
      <c r="HX58" t="s">
        <v>423</v>
      </c>
      <c r="HY58" t="s">
        <v>424</v>
      </c>
      <c r="HZ58" t="s">
        <v>424</v>
      </c>
      <c r="IA58" t="s">
        <v>423</v>
      </c>
      <c r="IB58">
        <v>0</v>
      </c>
      <c r="IC58">
        <v>100</v>
      </c>
      <c r="ID58">
        <v>100</v>
      </c>
      <c r="IE58">
        <v>22.422000000000001</v>
      </c>
      <c r="IF58">
        <v>3.0880000000000001</v>
      </c>
      <c r="IG58">
        <v>17.188518209160939</v>
      </c>
      <c r="IH58">
        <v>2.1949563240502699E-2</v>
      </c>
      <c r="II58">
        <v>-8.5320762313147472E-6</v>
      </c>
      <c r="IJ58">
        <v>1.511334492907517E-9</v>
      </c>
      <c r="IK58">
        <v>1.489501250429988</v>
      </c>
      <c r="IL58">
        <v>0.144363966560806</v>
      </c>
      <c r="IM58">
        <v>-4.7264291885636238E-3</v>
      </c>
      <c r="IN58">
        <v>1.0517340238053529E-4</v>
      </c>
      <c r="IO58">
        <v>-11</v>
      </c>
      <c r="IP58">
        <v>2000</v>
      </c>
      <c r="IQ58">
        <v>0</v>
      </c>
      <c r="IR58">
        <v>19</v>
      </c>
      <c r="IS58">
        <v>2.8</v>
      </c>
      <c r="IT58">
        <v>2.7</v>
      </c>
      <c r="IU58">
        <v>1.0778799999999999</v>
      </c>
      <c r="IV58">
        <v>2.47803</v>
      </c>
      <c r="IW58">
        <v>1.42578</v>
      </c>
      <c r="IX58">
        <v>2.2766099999999998</v>
      </c>
      <c r="IY58">
        <v>1.5478499999999999</v>
      </c>
      <c r="IZ58">
        <v>2.3938000000000001</v>
      </c>
      <c r="JA58">
        <v>38.895099999999999</v>
      </c>
      <c r="JB58">
        <v>14.6486</v>
      </c>
      <c r="JC58">
        <v>18</v>
      </c>
      <c r="JD58">
        <v>636.05499999999995</v>
      </c>
      <c r="JE58">
        <v>406.798</v>
      </c>
      <c r="JF58">
        <v>23.804400000000001</v>
      </c>
      <c r="JG58">
        <v>29.453099999999999</v>
      </c>
      <c r="JH58">
        <v>29.997</v>
      </c>
      <c r="JI58">
        <v>29.287800000000001</v>
      </c>
      <c r="JJ58">
        <v>29.2136</v>
      </c>
      <c r="JK58">
        <v>21.594799999999999</v>
      </c>
      <c r="JL58">
        <v>36.243899999999996</v>
      </c>
      <c r="JM58">
        <v>6.0544500000000001</v>
      </c>
      <c r="JN58">
        <v>23.949100000000001</v>
      </c>
      <c r="JO58">
        <v>417.73399999999998</v>
      </c>
      <c r="JP58">
        <v>14.709300000000001</v>
      </c>
      <c r="JQ58">
        <v>95.117800000000003</v>
      </c>
      <c r="JR58">
        <v>100.416</v>
      </c>
    </row>
    <row r="59" spans="1:278" x14ac:dyDescent="0.2">
      <c r="A59">
        <v>43</v>
      </c>
      <c r="B59">
        <v>1658333444.0999999</v>
      </c>
      <c r="C59">
        <v>6684.5</v>
      </c>
      <c r="D59" t="s">
        <v>592</v>
      </c>
      <c r="E59" t="s">
        <v>593</v>
      </c>
      <c r="F59" t="s">
        <v>408</v>
      </c>
      <c r="G59" t="s">
        <v>548</v>
      </c>
      <c r="H59" t="s">
        <v>549</v>
      </c>
      <c r="I59" t="s">
        <v>411</v>
      </c>
      <c r="J59" t="s">
        <v>412</v>
      </c>
      <c r="L59" t="s">
        <v>413</v>
      </c>
      <c r="M59" t="s">
        <v>550</v>
      </c>
      <c r="N59" t="s">
        <v>551</v>
      </c>
      <c r="O59">
        <v>1658333444.0999999</v>
      </c>
      <c r="P59">
        <f t="shared" si="46"/>
        <v>6.7347996904353917E-3</v>
      </c>
      <c r="Q59">
        <f t="shared" si="47"/>
        <v>6.7347996904353913</v>
      </c>
      <c r="R59">
        <f t="shared" si="48"/>
        <v>19.752846804685813</v>
      </c>
      <c r="S59">
        <f t="shared" si="49"/>
        <v>399.76299999999998</v>
      </c>
      <c r="T59">
        <f t="shared" si="50"/>
        <v>307.95514610865831</v>
      </c>
      <c r="U59">
        <f t="shared" si="51"/>
        <v>31.229436345849066</v>
      </c>
      <c r="V59">
        <f t="shared" si="52"/>
        <v>40.539582857046</v>
      </c>
      <c r="W59">
        <f t="shared" si="53"/>
        <v>0.41120292219253424</v>
      </c>
      <c r="X59">
        <f t="shared" si="54"/>
        <v>2.9532907787761342</v>
      </c>
      <c r="Y59">
        <f t="shared" si="55"/>
        <v>0.38183866147594214</v>
      </c>
      <c r="Z59">
        <f t="shared" si="56"/>
        <v>0.24111245217156196</v>
      </c>
      <c r="AA59">
        <f t="shared" si="57"/>
        <v>241.77355307478396</v>
      </c>
      <c r="AB59">
        <f t="shared" si="58"/>
        <v>26.63882413734882</v>
      </c>
      <c r="AC59">
        <f t="shared" si="59"/>
        <v>26.63882413734882</v>
      </c>
      <c r="AD59">
        <f t="shared" si="60"/>
        <v>3.5039351593166099</v>
      </c>
      <c r="AE59">
        <f t="shared" si="61"/>
        <v>49.331836514330796</v>
      </c>
      <c r="AF59">
        <f t="shared" si="62"/>
        <v>1.7617387230491997</v>
      </c>
      <c r="AG59">
        <f t="shared" si="63"/>
        <v>3.5712003597056805</v>
      </c>
      <c r="AH59">
        <f t="shared" si="64"/>
        <v>1.7421964362674103</v>
      </c>
      <c r="AI59">
        <f t="shared" si="65"/>
        <v>-297.00466634820077</v>
      </c>
      <c r="AJ59">
        <f t="shared" si="66"/>
        <v>51.471275674179118</v>
      </c>
      <c r="AK59">
        <f t="shared" si="67"/>
        <v>3.7537638734763239</v>
      </c>
      <c r="AL59">
        <f t="shared" si="68"/>
        <v>-6.0737257613752149E-3</v>
      </c>
      <c r="AM59">
        <v>0</v>
      </c>
      <c r="AN59">
        <v>0</v>
      </c>
      <c r="AO59">
        <f t="shared" si="69"/>
        <v>1</v>
      </c>
      <c r="AP59">
        <f t="shared" si="70"/>
        <v>0</v>
      </c>
      <c r="AQ59">
        <f t="shared" si="71"/>
        <v>53601.793303523344</v>
      </c>
      <c r="AR59" t="s">
        <v>416</v>
      </c>
      <c r="AS59">
        <v>0</v>
      </c>
      <c r="AT59">
        <v>0</v>
      </c>
      <c r="AU59">
        <v>0</v>
      </c>
      <c r="AV59" t="e">
        <f t="shared" si="72"/>
        <v>#DIV/0!</v>
      </c>
      <c r="AW59">
        <v>-1</v>
      </c>
      <c r="AX59" t="s">
        <v>594</v>
      </c>
      <c r="AY59">
        <v>10436.5</v>
      </c>
      <c r="AZ59">
        <v>748.85751999999991</v>
      </c>
      <c r="BA59">
        <v>939.85</v>
      </c>
      <c r="BB59">
        <f t="shared" si="73"/>
        <v>0.2032159174336331</v>
      </c>
      <c r="BC59">
        <v>0.5</v>
      </c>
      <c r="BD59">
        <f t="shared" si="74"/>
        <v>1261.4040005568829</v>
      </c>
      <c r="BE59">
        <f t="shared" si="75"/>
        <v>19.752846804685813</v>
      </c>
      <c r="BF59">
        <f t="shared" si="76"/>
        <v>128.16868561381099</v>
      </c>
      <c r="BG59">
        <f t="shared" si="77"/>
        <v>1.6452180899635543E-2</v>
      </c>
      <c r="BH59">
        <f t="shared" si="78"/>
        <v>-1</v>
      </c>
      <c r="BI59" t="e">
        <f t="shared" si="79"/>
        <v>#DIV/0!</v>
      </c>
      <c r="BJ59" t="s">
        <v>416</v>
      </c>
      <c r="BK59">
        <v>0</v>
      </c>
      <c r="BL59" t="e">
        <f t="shared" si="80"/>
        <v>#DIV/0!</v>
      </c>
      <c r="BM59" t="e">
        <f t="shared" si="81"/>
        <v>#DIV/0!</v>
      </c>
      <c r="BN59" t="e">
        <f t="shared" si="82"/>
        <v>#DIV/0!</v>
      </c>
      <c r="BO59" t="e">
        <f t="shared" si="83"/>
        <v>#DIV/0!</v>
      </c>
      <c r="BP59">
        <f t="shared" si="84"/>
        <v>0.20321591743363315</v>
      </c>
      <c r="BQ59" t="e">
        <f t="shared" si="85"/>
        <v>#DIV/0!</v>
      </c>
      <c r="BR59" t="e">
        <f t="shared" si="86"/>
        <v>#DIV/0!</v>
      </c>
      <c r="BS59" t="e">
        <f t="shared" si="87"/>
        <v>#DIV/0!</v>
      </c>
      <c r="BT59" t="s">
        <v>416</v>
      </c>
      <c r="BU59" t="s">
        <v>416</v>
      </c>
      <c r="BV59" t="s">
        <v>416</v>
      </c>
      <c r="BW59" t="s">
        <v>416</v>
      </c>
      <c r="BX59" t="s">
        <v>416</v>
      </c>
      <c r="BY59" t="s">
        <v>416</v>
      </c>
      <c r="BZ59" t="s">
        <v>416</v>
      </c>
      <c r="CA59" t="s">
        <v>416</v>
      </c>
      <c r="CB59" t="s">
        <v>416</v>
      </c>
      <c r="CC59" t="s">
        <v>416</v>
      </c>
      <c r="CD59" t="s">
        <v>416</v>
      </c>
      <c r="CE59" t="s">
        <v>416</v>
      </c>
      <c r="CF59" t="s">
        <v>416</v>
      </c>
      <c r="CG59" t="s">
        <v>416</v>
      </c>
      <c r="CH59" t="s">
        <v>416</v>
      </c>
      <c r="CI59" t="s">
        <v>416</v>
      </c>
      <c r="CJ59" t="s">
        <v>416</v>
      </c>
      <c r="CK59" t="s">
        <v>416</v>
      </c>
      <c r="CL59">
        <f t="shared" si="88"/>
        <v>1500.23</v>
      </c>
      <c r="CM59">
        <f t="shared" si="89"/>
        <v>1261.4040005568829</v>
      </c>
      <c r="CN59">
        <f t="shared" si="90"/>
        <v>0.84080707661950693</v>
      </c>
      <c r="CO59">
        <f t="shared" si="91"/>
        <v>0.16115765787564837</v>
      </c>
      <c r="CP59">
        <v>6</v>
      </c>
      <c r="CQ59">
        <v>0.5</v>
      </c>
      <c r="CR59" t="s">
        <v>418</v>
      </c>
      <c r="CS59">
        <v>2</v>
      </c>
      <c r="CT59">
        <v>1658333444.0999999</v>
      </c>
      <c r="CU59">
        <v>399.76299999999998</v>
      </c>
      <c r="CV59">
        <v>422.19799999999998</v>
      </c>
      <c r="CW59">
        <v>17.372599999999998</v>
      </c>
      <c r="CX59">
        <v>10.7578</v>
      </c>
      <c r="CY59">
        <v>377.57299999999998</v>
      </c>
      <c r="CZ59">
        <v>14.4655</v>
      </c>
      <c r="DA59">
        <v>600.27200000000005</v>
      </c>
      <c r="DB59">
        <v>101.309</v>
      </c>
      <c r="DC59">
        <v>0.10004200000000001</v>
      </c>
      <c r="DD59">
        <v>26.9621</v>
      </c>
      <c r="DE59">
        <v>29.023700000000002</v>
      </c>
      <c r="DF59">
        <v>999.9</v>
      </c>
      <c r="DG59">
        <v>0</v>
      </c>
      <c r="DH59">
        <v>0</v>
      </c>
      <c r="DI59">
        <v>10005</v>
      </c>
      <c r="DJ59">
        <v>0</v>
      </c>
      <c r="DK59">
        <v>1611.37</v>
      </c>
      <c r="DL59">
        <v>-22.435099999999998</v>
      </c>
      <c r="DM59">
        <v>406.83100000000002</v>
      </c>
      <c r="DN59">
        <v>426.78899999999999</v>
      </c>
      <c r="DO59">
        <v>6.6148199999999999</v>
      </c>
      <c r="DP59">
        <v>422.19799999999998</v>
      </c>
      <c r="DQ59">
        <v>10.7578</v>
      </c>
      <c r="DR59">
        <v>1.76</v>
      </c>
      <c r="DS59">
        <v>1.0898600000000001</v>
      </c>
      <c r="DT59">
        <v>15.436</v>
      </c>
      <c r="DU59">
        <v>8.1764700000000001</v>
      </c>
      <c r="DV59">
        <v>1500.23</v>
      </c>
      <c r="DW59">
        <v>0.97300600000000004</v>
      </c>
      <c r="DX59">
        <v>2.6993699999999999E-2</v>
      </c>
      <c r="DY59">
        <v>0</v>
      </c>
      <c r="DZ59">
        <v>749.72699999999998</v>
      </c>
      <c r="EA59">
        <v>4.9993100000000004</v>
      </c>
      <c r="EB59">
        <v>18646.400000000001</v>
      </c>
      <c r="EC59">
        <v>13261.3</v>
      </c>
      <c r="ED59">
        <v>37.061999999999998</v>
      </c>
      <c r="EE59">
        <v>38.75</v>
      </c>
      <c r="EF59">
        <v>37.311999999999998</v>
      </c>
      <c r="EG59">
        <v>38.625</v>
      </c>
      <c r="EH59">
        <v>38.5</v>
      </c>
      <c r="EI59">
        <v>1454.87</v>
      </c>
      <c r="EJ59">
        <v>40.36</v>
      </c>
      <c r="EK59">
        <v>0</v>
      </c>
      <c r="EL59">
        <v>109.7000000476837</v>
      </c>
      <c r="EM59">
        <v>0</v>
      </c>
      <c r="EN59">
        <v>748.85751999999991</v>
      </c>
      <c r="EO59">
        <v>6.5520769131321064</v>
      </c>
      <c r="EP59">
        <v>187.31538416815621</v>
      </c>
      <c r="EQ59">
        <v>18729.907999999999</v>
      </c>
      <c r="ER59">
        <v>15</v>
      </c>
      <c r="ES59">
        <v>1658333368.0999999</v>
      </c>
      <c r="ET59" t="s">
        <v>591</v>
      </c>
      <c r="EU59">
        <v>1658333368.0999999</v>
      </c>
      <c r="EV59">
        <v>1658333173.0999999</v>
      </c>
      <c r="EW59">
        <v>35</v>
      </c>
      <c r="EX59">
        <v>-2.1520000000000001</v>
      </c>
      <c r="EY59">
        <v>4.0000000000000001E-3</v>
      </c>
      <c r="EZ59">
        <v>22.422000000000001</v>
      </c>
      <c r="FA59">
        <v>2.7349999999999999</v>
      </c>
      <c r="FB59">
        <v>415</v>
      </c>
      <c r="FC59">
        <v>15</v>
      </c>
      <c r="FD59">
        <v>0.13</v>
      </c>
      <c r="FE59">
        <v>0.02</v>
      </c>
      <c r="FF59">
        <v>-22.295809999999999</v>
      </c>
      <c r="FG59">
        <v>-0.26854333958719773</v>
      </c>
      <c r="FH59">
        <v>6.1586373492843648E-2</v>
      </c>
      <c r="FI59">
        <v>1</v>
      </c>
      <c r="FJ59">
        <v>399.74506666666667</v>
      </c>
      <c r="FK59">
        <v>0.44454727475012012</v>
      </c>
      <c r="FL59">
        <v>6.0490733909328347E-2</v>
      </c>
      <c r="FM59">
        <v>1</v>
      </c>
      <c r="FN59">
        <v>6.6386510000000003</v>
      </c>
      <c r="FO59">
        <v>-0.2315457410881917</v>
      </c>
      <c r="FP59">
        <v>2.359102242379502E-2</v>
      </c>
      <c r="FQ59">
        <v>1</v>
      </c>
      <c r="FR59">
        <v>17.37600333333333</v>
      </c>
      <c r="FS59">
        <v>-0.1032854282535914</v>
      </c>
      <c r="FT59">
        <v>9.0723934120069544E-3</v>
      </c>
      <c r="FU59">
        <v>1</v>
      </c>
      <c r="FV59">
        <v>4</v>
      </c>
      <c r="FW59">
        <v>4</v>
      </c>
      <c r="FX59" t="s">
        <v>420</v>
      </c>
      <c r="FY59">
        <v>3.1755800000000001</v>
      </c>
      <c r="FZ59">
        <v>2.79704</v>
      </c>
      <c r="GA59">
        <v>9.6361500000000003E-2</v>
      </c>
      <c r="GB59">
        <v>0.1055</v>
      </c>
      <c r="GC59">
        <v>8.4045300000000003E-2</v>
      </c>
      <c r="GD59">
        <v>6.7849199999999998E-2</v>
      </c>
      <c r="GE59">
        <v>28009.4</v>
      </c>
      <c r="GF59">
        <v>22119</v>
      </c>
      <c r="GG59">
        <v>29110.2</v>
      </c>
      <c r="GH59">
        <v>24189.3</v>
      </c>
      <c r="GI59">
        <v>33638.199999999997</v>
      </c>
      <c r="GJ59">
        <v>32940.300000000003</v>
      </c>
      <c r="GK59">
        <v>40349.9</v>
      </c>
      <c r="GL59">
        <v>39469</v>
      </c>
      <c r="GM59">
        <v>2.1497799999999998</v>
      </c>
      <c r="GN59">
        <v>1.8063</v>
      </c>
      <c r="GO59">
        <v>0.139847</v>
      </c>
      <c r="GP59">
        <v>0</v>
      </c>
      <c r="GQ59">
        <v>26.74</v>
      </c>
      <c r="GR59">
        <v>999.9</v>
      </c>
      <c r="GS59">
        <v>41.9</v>
      </c>
      <c r="GT59">
        <v>36.200000000000003</v>
      </c>
      <c r="GU59">
        <v>24.957799999999999</v>
      </c>
      <c r="GV59">
        <v>62.211100000000002</v>
      </c>
      <c r="GW59">
        <v>38.569699999999997</v>
      </c>
      <c r="GX59">
        <v>1</v>
      </c>
      <c r="GY59">
        <v>0.17318600000000001</v>
      </c>
      <c r="GZ59">
        <v>1.31921</v>
      </c>
      <c r="HA59">
        <v>20.2577</v>
      </c>
      <c r="HB59">
        <v>5.2243300000000001</v>
      </c>
      <c r="HC59">
        <v>11.908300000000001</v>
      </c>
      <c r="HD59">
        <v>4.9636500000000003</v>
      </c>
      <c r="HE59">
        <v>3.2919999999999998</v>
      </c>
      <c r="HF59">
        <v>9999</v>
      </c>
      <c r="HG59">
        <v>9999</v>
      </c>
      <c r="HH59">
        <v>9999</v>
      </c>
      <c r="HI59">
        <v>999.9</v>
      </c>
      <c r="HJ59">
        <v>1.8772899999999999</v>
      </c>
      <c r="HK59">
        <v>1.87561</v>
      </c>
      <c r="HL59">
        <v>1.87436</v>
      </c>
      <c r="HM59">
        <v>1.8735999999999999</v>
      </c>
      <c r="HN59">
        <v>1.875</v>
      </c>
      <c r="HO59">
        <v>1.86995</v>
      </c>
      <c r="HP59">
        <v>1.87408</v>
      </c>
      <c r="HQ59">
        <v>1.87921</v>
      </c>
      <c r="HR59">
        <v>0</v>
      </c>
      <c r="HS59">
        <v>0</v>
      </c>
      <c r="HT59">
        <v>0</v>
      </c>
      <c r="HU59">
        <v>0</v>
      </c>
      <c r="HV59" t="s">
        <v>421</v>
      </c>
      <c r="HW59" t="s">
        <v>422</v>
      </c>
      <c r="HX59" t="s">
        <v>423</v>
      </c>
      <c r="HY59" t="s">
        <v>424</v>
      </c>
      <c r="HZ59" t="s">
        <v>424</v>
      </c>
      <c r="IA59" t="s">
        <v>423</v>
      </c>
      <c r="IB59">
        <v>0</v>
      </c>
      <c r="IC59">
        <v>100</v>
      </c>
      <c r="ID59">
        <v>100</v>
      </c>
      <c r="IE59">
        <v>22.19</v>
      </c>
      <c r="IF59">
        <v>2.9070999999999998</v>
      </c>
      <c r="IG59">
        <v>15.03696473716937</v>
      </c>
      <c r="IH59">
        <v>2.1949563240502699E-2</v>
      </c>
      <c r="II59">
        <v>-8.5320762313147472E-6</v>
      </c>
      <c r="IJ59">
        <v>1.511334492907517E-9</v>
      </c>
      <c r="IK59">
        <v>1.489501250429988</v>
      </c>
      <c r="IL59">
        <v>0.144363966560806</v>
      </c>
      <c r="IM59">
        <v>-4.7264291885636238E-3</v>
      </c>
      <c r="IN59">
        <v>1.0517340238053529E-4</v>
      </c>
      <c r="IO59">
        <v>-11</v>
      </c>
      <c r="IP59">
        <v>2000</v>
      </c>
      <c r="IQ59">
        <v>0</v>
      </c>
      <c r="IR59">
        <v>19</v>
      </c>
      <c r="IS59">
        <v>1.3</v>
      </c>
      <c r="IT59">
        <v>4.5</v>
      </c>
      <c r="IU59">
        <v>1.0803199999999999</v>
      </c>
      <c r="IV59">
        <v>2.47925</v>
      </c>
      <c r="IW59">
        <v>1.42578</v>
      </c>
      <c r="IX59">
        <v>2.2790499999999998</v>
      </c>
      <c r="IY59">
        <v>1.5478499999999999</v>
      </c>
      <c r="IZ59">
        <v>2.34253</v>
      </c>
      <c r="JA59">
        <v>39.068300000000001</v>
      </c>
      <c r="JB59">
        <v>14.6311</v>
      </c>
      <c r="JC59">
        <v>18</v>
      </c>
      <c r="JD59">
        <v>637.20600000000002</v>
      </c>
      <c r="JE59">
        <v>401.41899999999998</v>
      </c>
      <c r="JF59">
        <v>24.8888</v>
      </c>
      <c r="JG59">
        <v>29.501300000000001</v>
      </c>
      <c r="JH59">
        <v>30.000399999999999</v>
      </c>
      <c r="JI59">
        <v>29.340499999999999</v>
      </c>
      <c r="JJ59">
        <v>29.267199999999999</v>
      </c>
      <c r="JK59">
        <v>21.642800000000001</v>
      </c>
      <c r="JL59">
        <v>50.9544</v>
      </c>
      <c r="JM59">
        <v>0</v>
      </c>
      <c r="JN59">
        <v>24.279199999999999</v>
      </c>
      <c r="JO59">
        <v>422.21800000000002</v>
      </c>
      <c r="JP59">
        <v>10.696300000000001</v>
      </c>
      <c r="JQ59">
        <v>95.116</v>
      </c>
      <c r="JR59">
        <v>100.413</v>
      </c>
    </row>
    <row r="60" spans="1:278" x14ac:dyDescent="0.2">
      <c r="A60">
        <v>44</v>
      </c>
      <c r="B60">
        <v>1658333555.0999999</v>
      </c>
      <c r="C60">
        <v>6795.5</v>
      </c>
      <c r="D60" t="s">
        <v>595</v>
      </c>
      <c r="E60" t="s">
        <v>596</v>
      </c>
      <c r="F60" t="s">
        <v>408</v>
      </c>
      <c r="G60" t="s">
        <v>548</v>
      </c>
      <c r="H60" t="s">
        <v>549</v>
      </c>
      <c r="I60" t="s">
        <v>411</v>
      </c>
      <c r="J60" t="s">
        <v>412</v>
      </c>
      <c r="L60" t="s">
        <v>413</v>
      </c>
      <c r="M60" t="s">
        <v>550</v>
      </c>
      <c r="N60" t="s">
        <v>551</v>
      </c>
      <c r="O60">
        <v>1658333555.0999999</v>
      </c>
      <c r="P60">
        <f t="shared" si="46"/>
        <v>5.8112196158832015E-3</v>
      </c>
      <c r="Q60">
        <f t="shared" si="47"/>
        <v>5.8112196158832017</v>
      </c>
      <c r="R60">
        <f t="shared" si="48"/>
        <v>23.871121386301208</v>
      </c>
      <c r="S60">
        <f t="shared" si="49"/>
        <v>601.00099999999998</v>
      </c>
      <c r="T60">
        <f t="shared" si="50"/>
        <v>488.97960300572402</v>
      </c>
      <c r="U60">
        <f t="shared" si="51"/>
        <v>49.585835193182398</v>
      </c>
      <c r="V60">
        <f t="shared" si="52"/>
        <v>60.945561642555795</v>
      </c>
      <c r="W60">
        <f t="shared" si="53"/>
        <v>0.41163417938272712</v>
      </c>
      <c r="X60">
        <f t="shared" si="54"/>
        <v>2.9565640036949405</v>
      </c>
      <c r="Y60">
        <f t="shared" si="55"/>
        <v>0.38224073735107905</v>
      </c>
      <c r="Z60">
        <f t="shared" si="56"/>
        <v>0.24136620719202734</v>
      </c>
      <c r="AA60">
        <f t="shared" si="57"/>
        <v>241.74163307492722</v>
      </c>
      <c r="AB60">
        <f t="shared" si="58"/>
        <v>26.849521491241774</v>
      </c>
      <c r="AC60">
        <f t="shared" si="59"/>
        <v>26.849521491241774</v>
      </c>
      <c r="AD60">
        <f t="shared" si="60"/>
        <v>3.5476489238808906</v>
      </c>
      <c r="AE60">
        <f t="shared" si="61"/>
        <v>57.454693396262932</v>
      </c>
      <c r="AF60">
        <f t="shared" si="62"/>
        <v>2.0484975925646398</v>
      </c>
      <c r="AG60">
        <f t="shared" si="63"/>
        <v>3.5654138443246515</v>
      </c>
      <c r="AH60">
        <f t="shared" si="64"/>
        <v>1.4991513313162508</v>
      </c>
      <c r="AI60">
        <f t="shared" si="65"/>
        <v>-256.27478506044918</v>
      </c>
      <c r="AJ60">
        <f t="shared" si="66"/>
        <v>13.545088097234093</v>
      </c>
      <c r="AK60">
        <f t="shared" si="67"/>
        <v>0.98764405493710672</v>
      </c>
      <c r="AL60">
        <f t="shared" si="68"/>
        <v>-4.1983335075457262E-4</v>
      </c>
      <c r="AM60">
        <v>0</v>
      </c>
      <c r="AN60">
        <v>0</v>
      </c>
      <c r="AO60">
        <f t="shared" si="69"/>
        <v>1</v>
      </c>
      <c r="AP60">
        <f t="shared" si="70"/>
        <v>0</v>
      </c>
      <c r="AQ60">
        <f t="shared" si="71"/>
        <v>53702.240095139801</v>
      </c>
      <c r="AR60" t="s">
        <v>416</v>
      </c>
      <c r="AS60">
        <v>0</v>
      </c>
      <c r="AT60">
        <v>0</v>
      </c>
      <c r="AU60">
        <v>0</v>
      </c>
      <c r="AV60" t="e">
        <f t="shared" si="72"/>
        <v>#DIV/0!</v>
      </c>
      <c r="AW60">
        <v>-1</v>
      </c>
      <c r="AX60" t="s">
        <v>597</v>
      </c>
      <c r="AY60">
        <v>10435.299999999999</v>
      </c>
      <c r="AZ60">
        <v>789.66887999999994</v>
      </c>
      <c r="BA60">
        <v>1006.52</v>
      </c>
      <c r="BB60">
        <f t="shared" si="73"/>
        <v>0.21544640941064264</v>
      </c>
      <c r="BC60">
        <v>0.5</v>
      </c>
      <c r="BD60">
        <f t="shared" si="74"/>
        <v>1261.2360005569572</v>
      </c>
      <c r="BE60">
        <f t="shared" si="75"/>
        <v>23.871121386301208</v>
      </c>
      <c r="BF60">
        <f t="shared" si="76"/>
        <v>135.86438386971784</v>
      </c>
      <c r="BG60">
        <f t="shared" si="77"/>
        <v>1.9719641189530124E-2</v>
      </c>
      <c r="BH60">
        <f t="shared" si="78"/>
        <v>-1</v>
      </c>
      <c r="BI60" t="e">
        <f t="shared" si="79"/>
        <v>#DIV/0!</v>
      </c>
      <c r="BJ60" t="s">
        <v>416</v>
      </c>
      <c r="BK60">
        <v>0</v>
      </c>
      <c r="BL60" t="e">
        <f t="shared" si="80"/>
        <v>#DIV/0!</v>
      </c>
      <c r="BM60" t="e">
        <f t="shared" si="81"/>
        <v>#DIV/0!</v>
      </c>
      <c r="BN60" t="e">
        <f t="shared" si="82"/>
        <v>#DIV/0!</v>
      </c>
      <c r="BO60" t="e">
        <f t="shared" si="83"/>
        <v>#DIV/0!</v>
      </c>
      <c r="BP60">
        <f t="shared" si="84"/>
        <v>0.21544640941064266</v>
      </c>
      <c r="BQ60" t="e">
        <f t="shared" si="85"/>
        <v>#DIV/0!</v>
      </c>
      <c r="BR60" t="e">
        <f t="shared" si="86"/>
        <v>#DIV/0!</v>
      </c>
      <c r="BS60" t="e">
        <f t="shared" si="87"/>
        <v>#DIV/0!</v>
      </c>
      <c r="BT60" t="s">
        <v>416</v>
      </c>
      <c r="BU60" t="s">
        <v>416</v>
      </c>
      <c r="BV60" t="s">
        <v>416</v>
      </c>
      <c r="BW60" t="s">
        <v>416</v>
      </c>
      <c r="BX60" t="s">
        <v>416</v>
      </c>
      <c r="BY60" t="s">
        <v>416</v>
      </c>
      <c r="BZ60" t="s">
        <v>416</v>
      </c>
      <c r="CA60" t="s">
        <v>416</v>
      </c>
      <c r="CB60" t="s">
        <v>416</v>
      </c>
      <c r="CC60" t="s">
        <v>416</v>
      </c>
      <c r="CD60" t="s">
        <v>416</v>
      </c>
      <c r="CE60" t="s">
        <v>416</v>
      </c>
      <c r="CF60" t="s">
        <v>416</v>
      </c>
      <c r="CG60" t="s">
        <v>416</v>
      </c>
      <c r="CH60" t="s">
        <v>416</v>
      </c>
      <c r="CI60" t="s">
        <v>416</v>
      </c>
      <c r="CJ60" t="s">
        <v>416</v>
      </c>
      <c r="CK60" t="s">
        <v>416</v>
      </c>
      <c r="CL60">
        <f t="shared" si="88"/>
        <v>1500.03</v>
      </c>
      <c r="CM60">
        <f t="shared" si="89"/>
        <v>1261.2360005569572</v>
      </c>
      <c r="CN60">
        <f t="shared" si="90"/>
        <v>0.84080718422762024</v>
      </c>
      <c r="CO60">
        <f t="shared" si="91"/>
        <v>0.16115786555930697</v>
      </c>
      <c r="CP60">
        <v>6</v>
      </c>
      <c r="CQ60">
        <v>0.5</v>
      </c>
      <c r="CR60" t="s">
        <v>418</v>
      </c>
      <c r="CS60">
        <v>2</v>
      </c>
      <c r="CT60">
        <v>1658333555.0999999</v>
      </c>
      <c r="CU60">
        <v>601.00099999999998</v>
      </c>
      <c r="CV60">
        <v>628.35299999999995</v>
      </c>
      <c r="CW60">
        <v>20.200800000000001</v>
      </c>
      <c r="CX60">
        <v>14.509399999999999</v>
      </c>
      <c r="CY60">
        <v>574.40499999999997</v>
      </c>
      <c r="CZ60">
        <v>17.0989</v>
      </c>
      <c r="DA60">
        <v>600.25599999999997</v>
      </c>
      <c r="DB60">
        <v>101.307</v>
      </c>
      <c r="DC60">
        <v>9.9755800000000006E-2</v>
      </c>
      <c r="DD60">
        <v>26.9345</v>
      </c>
      <c r="DE60">
        <v>29.086200000000002</v>
      </c>
      <c r="DF60">
        <v>999.9</v>
      </c>
      <c r="DG60">
        <v>0</v>
      </c>
      <c r="DH60">
        <v>0</v>
      </c>
      <c r="DI60">
        <v>10023.799999999999</v>
      </c>
      <c r="DJ60">
        <v>0</v>
      </c>
      <c r="DK60">
        <v>1615.63</v>
      </c>
      <c r="DL60">
        <v>-28.831900000000001</v>
      </c>
      <c r="DM60">
        <v>611.88199999999995</v>
      </c>
      <c r="DN60">
        <v>637.60400000000004</v>
      </c>
      <c r="DO60">
        <v>5.6914499999999997</v>
      </c>
      <c r="DP60">
        <v>628.35299999999995</v>
      </c>
      <c r="DQ60">
        <v>14.509399999999999</v>
      </c>
      <c r="DR60">
        <v>2.0464799999999999</v>
      </c>
      <c r="DS60">
        <v>1.4699</v>
      </c>
      <c r="DT60">
        <v>17.808599999999998</v>
      </c>
      <c r="DU60">
        <v>12.6586</v>
      </c>
      <c r="DV60">
        <v>1500.03</v>
      </c>
      <c r="DW60">
        <v>0.97300600000000004</v>
      </c>
      <c r="DX60">
        <v>2.6993699999999999E-2</v>
      </c>
      <c r="DY60">
        <v>0</v>
      </c>
      <c r="DZ60">
        <v>789.95</v>
      </c>
      <c r="EA60">
        <v>4.9993100000000004</v>
      </c>
      <c r="EB60">
        <v>18973.2</v>
      </c>
      <c r="EC60">
        <v>13259.6</v>
      </c>
      <c r="ED60">
        <v>37.125</v>
      </c>
      <c r="EE60">
        <v>39.061999999999998</v>
      </c>
      <c r="EF60">
        <v>37.561999999999998</v>
      </c>
      <c r="EG60">
        <v>38.75</v>
      </c>
      <c r="EH60">
        <v>38.625</v>
      </c>
      <c r="EI60">
        <v>1454.67</v>
      </c>
      <c r="EJ60">
        <v>40.36</v>
      </c>
      <c r="EK60">
        <v>0</v>
      </c>
      <c r="EL60">
        <v>110.5</v>
      </c>
      <c r="EM60">
        <v>0</v>
      </c>
      <c r="EN60">
        <v>789.66887999999994</v>
      </c>
      <c r="EO60">
        <v>0.59799999882221444</v>
      </c>
      <c r="EP60">
        <v>-728.4384613067291</v>
      </c>
      <c r="EQ60">
        <v>19118.088</v>
      </c>
      <c r="ER60">
        <v>15</v>
      </c>
      <c r="ES60">
        <v>1658333574.0999999</v>
      </c>
      <c r="ET60" t="s">
        <v>598</v>
      </c>
      <c r="EU60">
        <v>1658333574.0999999</v>
      </c>
      <c r="EV60">
        <v>1658333173.0999999</v>
      </c>
      <c r="EW60">
        <v>36</v>
      </c>
      <c r="EX60">
        <v>1.1000000000000001</v>
      </c>
      <c r="EY60">
        <v>4.0000000000000001E-3</v>
      </c>
      <c r="EZ60">
        <v>26.596</v>
      </c>
      <c r="FA60">
        <v>2.7349999999999999</v>
      </c>
      <c r="FB60">
        <v>632</v>
      </c>
      <c r="FC60">
        <v>15</v>
      </c>
      <c r="FD60">
        <v>0.08</v>
      </c>
      <c r="FE60">
        <v>0.02</v>
      </c>
      <c r="FF60">
        <v>-28.723144999999999</v>
      </c>
      <c r="FG60">
        <v>-0.89392795497178701</v>
      </c>
      <c r="FH60">
        <v>9.629346278434503E-2</v>
      </c>
      <c r="FI60">
        <v>1</v>
      </c>
      <c r="FJ60">
        <v>599.34350000000006</v>
      </c>
      <c r="FK60">
        <v>1.5438754171316089</v>
      </c>
      <c r="FL60">
        <v>0.1133189451651089</v>
      </c>
      <c r="FM60">
        <v>1</v>
      </c>
      <c r="FN60">
        <v>5.6740637499999993</v>
      </c>
      <c r="FO60">
        <v>0.38746187617259359</v>
      </c>
      <c r="FP60">
        <v>5.5526900538725339E-2</v>
      </c>
      <c r="FQ60">
        <v>1</v>
      </c>
      <c r="FR60">
        <v>20.293013333333331</v>
      </c>
      <c r="FS60">
        <v>-0.77715684093438675</v>
      </c>
      <c r="FT60">
        <v>5.6310447422204472E-2</v>
      </c>
      <c r="FU60">
        <v>1</v>
      </c>
      <c r="FV60">
        <v>4</v>
      </c>
      <c r="FW60">
        <v>4</v>
      </c>
      <c r="FX60" t="s">
        <v>420</v>
      </c>
      <c r="FY60">
        <v>3.1754199999999999</v>
      </c>
      <c r="FZ60">
        <v>2.7969200000000001</v>
      </c>
      <c r="GA60">
        <v>0.13161700000000001</v>
      </c>
      <c r="GB60">
        <v>0.14082900000000001</v>
      </c>
      <c r="GC60">
        <v>9.4927300000000006E-2</v>
      </c>
      <c r="GD60">
        <v>8.4603999999999999E-2</v>
      </c>
      <c r="GE60">
        <v>26913.9</v>
      </c>
      <c r="GF60">
        <v>21243.9</v>
      </c>
      <c r="GG60">
        <v>29108.2</v>
      </c>
      <c r="GH60">
        <v>24188.6</v>
      </c>
      <c r="GI60">
        <v>33232.199999999997</v>
      </c>
      <c r="GJ60">
        <v>32344.400000000001</v>
      </c>
      <c r="GK60">
        <v>40346.6</v>
      </c>
      <c r="GL60">
        <v>39468.199999999997</v>
      </c>
      <c r="GM60">
        <v>2.1486000000000001</v>
      </c>
      <c r="GN60">
        <v>1.8115000000000001</v>
      </c>
      <c r="GO60">
        <v>0.13064600000000001</v>
      </c>
      <c r="GP60">
        <v>0</v>
      </c>
      <c r="GQ60">
        <v>26.953199999999999</v>
      </c>
      <c r="GR60">
        <v>999.9</v>
      </c>
      <c r="GS60">
        <v>41.1</v>
      </c>
      <c r="GT60">
        <v>36.4</v>
      </c>
      <c r="GU60">
        <v>24.750800000000002</v>
      </c>
      <c r="GV60">
        <v>61.9711</v>
      </c>
      <c r="GW60">
        <v>38.485599999999998</v>
      </c>
      <c r="GX60">
        <v>1</v>
      </c>
      <c r="GY60">
        <v>0.179756</v>
      </c>
      <c r="GZ60">
        <v>2.4762900000000001</v>
      </c>
      <c r="HA60">
        <v>20.244599999999998</v>
      </c>
      <c r="HB60">
        <v>5.2235800000000001</v>
      </c>
      <c r="HC60">
        <v>11.909000000000001</v>
      </c>
      <c r="HD60">
        <v>4.9638</v>
      </c>
      <c r="HE60">
        <v>3.2919999999999998</v>
      </c>
      <c r="HF60">
        <v>9999</v>
      </c>
      <c r="HG60">
        <v>9999</v>
      </c>
      <c r="HH60">
        <v>9999</v>
      </c>
      <c r="HI60">
        <v>999.9</v>
      </c>
      <c r="HJ60">
        <v>1.8773299999999999</v>
      </c>
      <c r="HK60">
        <v>1.87561</v>
      </c>
      <c r="HL60">
        <v>1.87439</v>
      </c>
      <c r="HM60">
        <v>1.87361</v>
      </c>
      <c r="HN60">
        <v>1.875</v>
      </c>
      <c r="HO60">
        <v>1.8699600000000001</v>
      </c>
      <c r="HP60">
        <v>1.87408</v>
      </c>
      <c r="HQ60">
        <v>1.8792199999999999</v>
      </c>
      <c r="HR60">
        <v>0</v>
      </c>
      <c r="HS60">
        <v>0</v>
      </c>
      <c r="HT60">
        <v>0</v>
      </c>
      <c r="HU60">
        <v>0</v>
      </c>
      <c r="HV60" t="s">
        <v>421</v>
      </c>
      <c r="HW60" t="s">
        <v>422</v>
      </c>
      <c r="HX60" t="s">
        <v>423</v>
      </c>
      <c r="HY60" t="s">
        <v>424</v>
      </c>
      <c r="HZ60" t="s">
        <v>424</v>
      </c>
      <c r="IA60" t="s">
        <v>423</v>
      </c>
      <c r="IB60">
        <v>0</v>
      </c>
      <c r="IC60">
        <v>100</v>
      </c>
      <c r="ID60">
        <v>100</v>
      </c>
      <c r="IE60">
        <v>26.596</v>
      </c>
      <c r="IF60">
        <v>3.1019000000000001</v>
      </c>
      <c r="IG60">
        <v>15.03696473716937</v>
      </c>
      <c r="IH60">
        <v>2.1949563240502699E-2</v>
      </c>
      <c r="II60">
        <v>-8.5320762313147472E-6</v>
      </c>
      <c r="IJ60">
        <v>1.511334492907517E-9</v>
      </c>
      <c r="IK60">
        <v>1.489501250429988</v>
      </c>
      <c r="IL60">
        <v>0.144363966560806</v>
      </c>
      <c r="IM60">
        <v>-4.7264291885636238E-3</v>
      </c>
      <c r="IN60">
        <v>1.0517340238053529E-4</v>
      </c>
      <c r="IO60">
        <v>-11</v>
      </c>
      <c r="IP60">
        <v>2000</v>
      </c>
      <c r="IQ60">
        <v>0</v>
      </c>
      <c r="IR60">
        <v>19</v>
      </c>
      <c r="IS60">
        <v>3.1</v>
      </c>
      <c r="IT60">
        <v>6.4</v>
      </c>
      <c r="IU60">
        <v>1.49902</v>
      </c>
      <c r="IV60">
        <v>2.4511699999999998</v>
      </c>
      <c r="IW60">
        <v>1.42578</v>
      </c>
      <c r="IX60">
        <v>2.2790499999999998</v>
      </c>
      <c r="IY60">
        <v>1.5478499999999999</v>
      </c>
      <c r="IZ60">
        <v>2.4072300000000002</v>
      </c>
      <c r="JA60">
        <v>39.292000000000002</v>
      </c>
      <c r="JB60">
        <v>14.604900000000001</v>
      </c>
      <c r="JC60">
        <v>18</v>
      </c>
      <c r="JD60">
        <v>637.08399999999995</v>
      </c>
      <c r="JE60">
        <v>404.8</v>
      </c>
      <c r="JF60">
        <v>23.793099999999999</v>
      </c>
      <c r="JG60">
        <v>29.578499999999998</v>
      </c>
      <c r="JH60">
        <v>30.0014</v>
      </c>
      <c r="JI60">
        <v>29.414000000000001</v>
      </c>
      <c r="JJ60">
        <v>29.344200000000001</v>
      </c>
      <c r="JK60">
        <v>30.029299999999999</v>
      </c>
      <c r="JL60">
        <v>38.981900000000003</v>
      </c>
      <c r="JM60">
        <v>0</v>
      </c>
      <c r="JN60">
        <v>23.662099999999999</v>
      </c>
      <c r="JO60">
        <v>628.51</v>
      </c>
      <c r="JP60">
        <v>14.4358</v>
      </c>
      <c r="JQ60">
        <v>95.108900000000006</v>
      </c>
      <c r="JR60">
        <v>100.411</v>
      </c>
    </row>
    <row r="61" spans="1:278" x14ac:dyDescent="0.2">
      <c r="A61">
        <v>45</v>
      </c>
      <c r="B61">
        <v>1658333672.5999999</v>
      </c>
      <c r="C61">
        <v>6913</v>
      </c>
      <c r="D61" t="s">
        <v>599</v>
      </c>
      <c r="E61" t="s">
        <v>600</v>
      </c>
      <c r="F61" t="s">
        <v>408</v>
      </c>
      <c r="G61" t="s">
        <v>548</v>
      </c>
      <c r="H61" t="s">
        <v>549</v>
      </c>
      <c r="I61" t="s">
        <v>411</v>
      </c>
      <c r="J61" t="s">
        <v>412</v>
      </c>
      <c r="L61" t="s">
        <v>413</v>
      </c>
      <c r="M61" t="s">
        <v>550</v>
      </c>
      <c r="N61" t="s">
        <v>551</v>
      </c>
      <c r="O61">
        <v>1658333672.5999999</v>
      </c>
      <c r="P61">
        <f t="shared" si="46"/>
        <v>5.643430618590844E-3</v>
      </c>
      <c r="Q61">
        <f t="shared" si="47"/>
        <v>5.6434306185908438</v>
      </c>
      <c r="R61">
        <f t="shared" si="48"/>
        <v>27.196249855039415</v>
      </c>
      <c r="S61">
        <f t="shared" si="49"/>
        <v>798.97299999999996</v>
      </c>
      <c r="T61">
        <f t="shared" si="50"/>
        <v>666.01985262411938</v>
      </c>
      <c r="U61">
        <f t="shared" si="51"/>
        <v>67.539063739512613</v>
      </c>
      <c r="V61">
        <f t="shared" si="52"/>
        <v>81.021441268664404</v>
      </c>
      <c r="W61">
        <f t="shared" si="53"/>
        <v>0.40126511644087087</v>
      </c>
      <c r="X61">
        <f t="shared" si="54"/>
        <v>2.9556846388408813</v>
      </c>
      <c r="Y61">
        <f t="shared" si="55"/>
        <v>0.37327220498048769</v>
      </c>
      <c r="Z61">
        <f t="shared" si="56"/>
        <v>0.23564724290973005</v>
      </c>
      <c r="AA61">
        <f t="shared" si="57"/>
        <v>241.72669007472538</v>
      </c>
      <c r="AB61">
        <f t="shared" si="58"/>
        <v>26.773885607861622</v>
      </c>
      <c r="AC61">
        <f t="shared" si="59"/>
        <v>26.773885607861622</v>
      </c>
      <c r="AD61">
        <f t="shared" si="60"/>
        <v>3.5319021440172866</v>
      </c>
      <c r="AE61">
        <f t="shared" si="61"/>
        <v>57.642105043305577</v>
      </c>
      <c r="AF61">
        <f t="shared" si="62"/>
        <v>2.0408763730396799</v>
      </c>
      <c r="AG61">
        <f t="shared" si="63"/>
        <v>3.540600003255264</v>
      </c>
      <c r="AH61">
        <f t="shared" si="64"/>
        <v>1.4910257709776067</v>
      </c>
      <c r="AI61">
        <f t="shared" si="65"/>
        <v>-248.87529027985622</v>
      </c>
      <c r="AJ61">
        <f t="shared" si="66"/>
        <v>6.6629925186227483</v>
      </c>
      <c r="AK61">
        <f t="shared" si="67"/>
        <v>0.48550610659206284</v>
      </c>
      <c r="AL61">
        <f t="shared" si="68"/>
        <v>-1.0157991602977035E-4</v>
      </c>
      <c r="AM61">
        <v>0</v>
      </c>
      <c r="AN61">
        <v>0</v>
      </c>
      <c r="AO61">
        <f t="shared" si="69"/>
        <v>1</v>
      </c>
      <c r="AP61">
        <f t="shared" si="70"/>
        <v>0</v>
      </c>
      <c r="AQ61">
        <f t="shared" si="71"/>
        <v>53697.830040985245</v>
      </c>
      <c r="AR61" t="s">
        <v>416</v>
      </c>
      <c r="AS61">
        <v>0</v>
      </c>
      <c r="AT61">
        <v>0</v>
      </c>
      <c r="AU61">
        <v>0</v>
      </c>
      <c r="AV61" t="e">
        <f t="shared" si="72"/>
        <v>#DIV/0!</v>
      </c>
      <c r="AW61">
        <v>-1</v>
      </c>
      <c r="AX61" t="s">
        <v>601</v>
      </c>
      <c r="AY61">
        <v>10434.799999999999</v>
      </c>
      <c r="AZ61">
        <v>797.37616000000014</v>
      </c>
      <c r="BA61">
        <v>1017.14</v>
      </c>
      <c r="BB61">
        <f t="shared" si="73"/>
        <v>0.2160605619678706</v>
      </c>
      <c r="BC61">
        <v>0.5</v>
      </c>
      <c r="BD61">
        <f t="shared" si="74"/>
        <v>1261.1601005568527</v>
      </c>
      <c r="BE61">
        <f t="shared" si="75"/>
        <v>27.196249855039415</v>
      </c>
      <c r="BF61">
        <f t="shared" si="76"/>
        <v>136.2434800288849</v>
      </c>
      <c r="BG61">
        <f t="shared" si="77"/>
        <v>2.2357391295989813E-2</v>
      </c>
      <c r="BH61">
        <f t="shared" si="78"/>
        <v>-1</v>
      </c>
      <c r="BI61" t="e">
        <f t="shared" si="79"/>
        <v>#DIV/0!</v>
      </c>
      <c r="BJ61" t="s">
        <v>416</v>
      </c>
      <c r="BK61">
        <v>0</v>
      </c>
      <c r="BL61" t="e">
        <f t="shared" si="80"/>
        <v>#DIV/0!</v>
      </c>
      <c r="BM61" t="e">
        <f t="shared" si="81"/>
        <v>#DIV/0!</v>
      </c>
      <c r="BN61" t="e">
        <f t="shared" si="82"/>
        <v>#DIV/0!</v>
      </c>
      <c r="BO61" t="e">
        <f t="shared" si="83"/>
        <v>#DIV/0!</v>
      </c>
      <c r="BP61">
        <f t="shared" si="84"/>
        <v>0.21606056196787055</v>
      </c>
      <c r="BQ61" t="e">
        <f t="shared" si="85"/>
        <v>#DIV/0!</v>
      </c>
      <c r="BR61" t="e">
        <f t="shared" si="86"/>
        <v>#DIV/0!</v>
      </c>
      <c r="BS61" t="e">
        <f t="shared" si="87"/>
        <v>#DIV/0!</v>
      </c>
      <c r="BT61" t="s">
        <v>416</v>
      </c>
      <c r="BU61" t="s">
        <v>416</v>
      </c>
      <c r="BV61" t="s">
        <v>416</v>
      </c>
      <c r="BW61" t="s">
        <v>416</v>
      </c>
      <c r="BX61" t="s">
        <v>416</v>
      </c>
      <c r="BY61" t="s">
        <v>416</v>
      </c>
      <c r="BZ61" t="s">
        <v>416</v>
      </c>
      <c r="CA61" t="s">
        <v>416</v>
      </c>
      <c r="CB61" t="s">
        <v>416</v>
      </c>
      <c r="CC61" t="s">
        <v>416</v>
      </c>
      <c r="CD61" t="s">
        <v>416</v>
      </c>
      <c r="CE61" t="s">
        <v>416</v>
      </c>
      <c r="CF61" t="s">
        <v>416</v>
      </c>
      <c r="CG61" t="s">
        <v>416</v>
      </c>
      <c r="CH61" t="s">
        <v>416</v>
      </c>
      <c r="CI61" t="s">
        <v>416</v>
      </c>
      <c r="CJ61" t="s">
        <v>416</v>
      </c>
      <c r="CK61" t="s">
        <v>416</v>
      </c>
      <c r="CL61">
        <f t="shared" si="88"/>
        <v>1499.94</v>
      </c>
      <c r="CM61">
        <f t="shared" si="89"/>
        <v>1261.1601005568527</v>
      </c>
      <c r="CN61">
        <f t="shared" si="90"/>
        <v>0.8408070326525412</v>
      </c>
      <c r="CO61">
        <f t="shared" si="91"/>
        <v>0.16115757301940437</v>
      </c>
      <c r="CP61">
        <v>6</v>
      </c>
      <c r="CQ61">
        <v>0.5</v>
      </c>
      <c r="CR61" t="s">
        <v>418</v>
      </c>
      <c r="CS61">
        <v>2</v>
      </c>
      <c r="CT61">
        <v>1658333672.5999999</v>
      </c>
      <c r="CU61">
        <v>798.97299999999996</v>
      </c>
      <c r="CV61">
        <v>830.66700000000003</v>
      </c>
      <c r="CW61">
        <v>20.125599999999999</v>
      </c>
      <c r="CX61">
        <v>14.5977</v>
      </c>
      <c r="CY61">
        <v>770.447</v>
      </c>
      <c r="CZ61">
        <v>17.029</v>
      </c>
      <c r="DA61">
        <v>600.21199999999999</v>
      </c>
      <c r="DB61">
        <v>101.307</v>
      </c>
      <c r="DC61">
        <v>9.9982799999999997E-2</v>
      </c>
      <c r="DD61">
        <v>26.8157</v>
      </c>
      <c r="DE61">
        <v>29.006</v>
      </c>
      <c r="DF61">
        <v>999.9</v>
      </c>
      <c r="DG61">
        <v>0</v>
      </c>
      <c r="DH61">
        <v>0</v>
      </c>
      <c r="DI61">
        <v>10018.799999999999</v>
      </c>
      <c r="DJ61">
        <v>0</v>
      </c>
      <c r="DK61">
        <v>1620.86</v>
      </c>
      <c r="DL61">
        <v>-31.544699999999999</v>
      </c>
      <c r="DM61">
        <v>815.53499999999997</v>
      </c>
      <c r="DN61">
        <v>842.97199999999998</v>
      </c>
      <c r="DO61">
        <v>5.5279400000000001</v>
      </c>
      <c r="DP61">
        <v>830.66700000000003</v>
      </c>
      <c r="DQ61">
        <v>14.5977</v>
      </c>
      <c r="DR61">
        <v>2.0388700000000002</v>
      </c>
      <c r="DS61">
        <v>1.47885</v>
      </c>
      <c r="DT61">
        <v>17.749500000000001</v>
      </c>
      <c r="DU61">
        <v>12.751300000000001</v>
      </c>
      <c r="DV61">
        <v>1499.94</v>
      </c>
      <c r="DW61">
        <v>0.97300600000000004</v>
      </c>
      <c r="DX61">
        <v>2.6993699999999999E-2</v>
      </c>
      <c r="DY61">
        <v>0</v>
      </c>
      <c r="DZ61">
        <v>796.98500000000001</v>
      </c>
      <c r="EA61">
        <v>4.9993100000000004</v>
      </c>
      <c r="EB61">
        <v>19349.599999999999</v>
      </c>
      <c r="EC61">
        <v>13258.7</v>
      </c>
      <c r="ED61">
        <v>37.375</v>
      </c>
      <c r="EE61">
        <v>39.311999999999998</v>
      </c>
      <c r="EF61">
        <v>37.75</v>
      </c>
      <c r="EG61">
        <v>39.125</v>
      </c>
      <c r="EH61">
        <v>38.875</v>
      </c>
      <c r="EI61">
        <v>1454.59</v>
      </c>
      <c r="EJ61">
        <v>40.35</v>
      </c>
      <c r="EK61">
        <v>0</v>
      </c>
      <c r="EL61">
        <v>116.8999998569489</v>
      </c>
      <c r="EM61">
        <v>0</v>
      </c>
      <c r="EN61">
        <v>797.37616000000014</v>
      </c>
      <c r="EO61">
        <v>-1.494230758953992</v>
      </c>
      <c r="EP61">
        <v>-42.984615912776547</v>
      </c>
      <c r="EQ61">
        <v>19398.919999999998</v>
      </c>
      <c r="ER61">
        <v>15</v>
      </c>
      <c r="ES61">
        <v>1658333711.0999999</v>
      </c>
      <c r="ET61" t="s">
        <v>602</v>
      </c>
      <c r="EU61">
        <v>1658333711.0999999</v>
      </c>
      <c r="EV61">
        <v>1658333173.0999999</v>
      </c>
      <c r="EW61">
        <v>37</v>
      </c>
      <c r="EX61">
        <v>-0.41899999999999998</v>
      </c>
      <c r="EY61">
        <v>4.0000000000000001E-3</v>
      </c>
      <c r="EZ61">
        <v>28.526</v>
      </c>
      <c r="FA61">
        <v>2.7349999999999999</v>
      </c>
      <c r="FB61">
        <v>823</v>
      </c>
      <c r="FC61">
        <v>15</v>
      </c>
      <c r="FD61">
        <v>0.06</v>
      </c>
      <c r="FE61">
        <v>0.02</v>
      </c>
      <c r="FF61">
        <v>-31.646821951219511</v>
      </c>
      <c r="FG61">
        <v>1.8487567944250369</v>
      </c>
      <c r="FH61">
        <v>0.20438705093844589</v>
      </c>
      <c r="FI61">
        <v>1</v>
      </c>
      <c r="FJ61">
        <v>798.84783870967738</v>
      </c>
      <c r="FK61">
        <v>3.0764999999981288</v>
      </c>
      <c r="FL61">
        <v>0.24603816865893691</v>
      </c>
      <c r="FM61">
        <v>1</v>
      </c>
      <c r="FN61">
        <v>5.5423792682926827</v>
      </c>
      <c r="FO61">
        <v>4.4446620209058332E-2</v>
      </c>
      <c r="FP61">
        <v>1.5583795271831589E-2</v>
      </c>
      <c r="FQ61">
        <v>1</v>
      </c>
      <c r="FR61">
        <v>20.157274193548389</v>
      </c>
      <c r="FS61">
        <v>-0.22859516129032401</v>
      </c>
      <c r="FT61">
        <v>1.7576615104825291E-2</v>
      </c>
      <c r="FU61">
        <v>1</v>
      </c>
      <c r="FV61">
        <v>4</v>
      </c>
      <c r="FW61">
        <v>4</v>
      </c>
      <c r="FX61" t="s">
        <v>420</v>
      </c>
      <c r="FY61">
        <v>3.1751900000000002</v>
      </c>
      <c r="FZ61">
        <v>2.79711</v>
      </c>
      <c r="GA61">
        <v>0.16113</v>
      </c>
      <c r="GB61">
        <v>0.17016400000000001</v>
      </c>
      <c r="GC61">
        <v>9.4624299999999995E-2</v>
      </c>
      <c r="GD61">
        <v>8.4956900000000002E-2</v>
      </c>
      <c r="GE61">
        <v>25993.5</v>
      </c>
      <c r="GF61">
        <v>20514</v>
      </c>
      <c r="GG61">
        <v>29103.200000000001</v>
      </c>
      <c r="GH61">
        <v>24184.3</v>
      </c>
      <c r="GI61">
        <v>33238.6</v>
      </c>
      <c r="GJ61">
        <v>32327.200000000001</v>
      </c>
      <c r="GK61">
        <v>40339.199999999997</v>
      </c>
      <c r="GL61">
        <v>39461.300000000003</v>
      </c>
      <c r="GM61">
        <v>2.1469999999999998</v>
      </c>
      <c r="GN61">
        <v>1.8082499999999999</v>
      </c>
      <c r="GO61">
        <v>0.109486</v>
      </c>
      <c r="GP61">
        <v>0</v>
      </c>
      <c r="GQ61">
        <v>27.218800000000002</v>
      </c>
      <c r="GR61">
        <v>999.9</v>
      </c>
      <c r="GS61">
        <v>41.3</v>
      </c>
      <c r="GT61">
        <v>36.700000000000003</v>
      </c>
      <c r="GU61">
        <v>25.284800000000001</v>
      </c>
      <c r="GV61">
        <v>62.241100000000003</v>
      </c>
      <c r="GW61">
        <v>38.517600000000002</v>
      </c>
      <c r="GX61">
        <v>1</v>
      </c>
      <c r="GY61">
        <v>0.192297</v>
      </c>
      <c r="GZ61">
        <v>3.0329000000000002</v>
      </c>
      <c r="HA61">
        <v>20.235900000000001</v>
      </c>
      <c r="HB61">
        <v>5.2256799999999997</v>
      </c>
      <c r="HC61">
        <v>11.9095</v>
      </c>
      <c r="HD61">
        <v>4.9636500000000003</v>
      </c>
      <c r="HE61">
        <v>3.2919999999999998</v>
      </c>
      <c r="HF61">
        <v>9999</v>
      </c>
      <c r="HG61">
        <v>9999</v>
      </c>
      <c r="HH61">
        <v>9999</v>
      </c>
      <c r="HI61">
        <v>999.9</v>
      </c>
      <c r="HJ61">
        <v>1.87734</v>
      </c>
      <c r="HK61">
        <v>1.87561</v>
      </c>
      <c r="HL61">
        <v>1.87439</v>
      </c>
      <c r="HM61">
        <v>1.8736200000000001</v>
      </c>
      <c r="HN61">
        <v>1.8750100000000001</v>
      </c>
      <c r="HO61">
        <v>1.8699600000000001</v>
      </c>
      <c r="HP61">
        <v>1.8741000000000001</v>
      </c>
      <c r="HQ61">
        <v>1.87927</v>
      </c>
      <c r="HR61">
        <v>0</v>
      </c>
      <c r="HS61">
        <v>0</v>
      </c>
      <c r="HT61">
        <v>0</v>
      </c>
      <c r="HU61">
        <v>0</v>
      </c>
      <c r="HV61" t="s">
        <v>421</v>
      </c>
      <c r="HW61" t="s">
        <v>422</v>
      </c>
      <c r="HX61" t="s">
        <v>423</v>
      </c>
      <c r="HY61" t="s">
        <v>424</v>
      </c>
      <c r="HZ61" t="s">
        <v>424</v>
      </c>
      <c r="IA61" t="s">
        <v>423</v>
      </c>
      <c r="IB61">
        <v>0</v>
      </c>
      <c r="IC61">
        <v>100</v>
      </c>
      <c r="ID61">
        <v>100</v>
      </c>
      <c r="IE61">
        <v>28.526</v>
      </c>
      <c r="IF61">
        <v>3.0966</v>
      </c>
      <c r="IG61">
        <v>16.13698621368912</v>
      </c>
      <c r="IH61">
        <v>2.1949563240502699E-2</v>
      </c>
      <c r="II61">
        <v>-8.5320762313147472E-6</v>
      </c>
      <c r="IJ61">
        <v>1.511334492907517E-9</v>
      </c>
      <c r="IK61">
        <v>1.489501250429988</v>
      </c>
      <c r="IL61">
        <v>0.144363966560806</v>
      </c>
      <c r="IM61">
        <v>-4.7264291885636238E-3</v>
      </c>
      <c r="IN61">
        <v>1.0517340238053529E-4</v>
      </c>
      <c r="IO61">
        <v>-11</v>
      </c>
      <c r="IP61">
        <v>2000</v>
      </c>
      <c r="IQ61">
        <v>0</v>
      </c>
      <c r="IR61">
        <v>19</v>
      </c>
      <c r="IS61">
        <v>1.6</v>
      </c>
      <c r="IT61">
        <v>8.3000000000000007</v>
      </c>
      <c r="IU61">
        <v>1.8872100000000001</v>
      </c>
      <c r="IV61">
        <v>2.4462899999999999</v>
      </c>
      <c r="IW61">
        <v>1.42578</v>
      </c>
      <c r="IX61">
        <v>2.2778299999999998</v>
      </c>
      <c r="IY61">
        <v>1.5478499999999999</v>
      </c>
      <c r="IZ61">
        <v>2.31934</v>
      </c>
      <c r="JA61">
        <v>39.541600000000003</v>
      </c>
      <c r="JB61">
        <v>14.569800000000001</v>
      </c>
      <c r="JC61">
        <v>18</v>
      </c>
      <c r="JD61">
        <v>636.91200000000003</v>
      </c>
      <c r="JE61">
        <v>403.69299999999998</v>
      </c>
      <c r="JF61">
        <v>22.878499999999999</v>
      </c>
      <c r="JG61">
        <v>29.692399999999999</v>
      </c>
      <c r="JH61">
        <v>30.000499999999999</v>
      </c>
      <c r="JI61">
        <v>29.5136</v>
      </c>
      <c r="JJ61">
        <v>29.446899999999999</v>
      </c>
      <c r="JK61">
        <v>37.801200000000001</v>
      </c>
      <c r="JL61">
        <v>39.882899999999999</v>
      </c>
      <c r="JM61">
        <v>0</v>
      </c>
      <c r="JN61">
        <v>22.880099999999999</v>
      </c>
      <c r="JO61">
        <v>831.06600000000003</v>
      </c>
      <c r="JP61">
        <v>14.5748</v>
      </c>
      <c r="JQ61">
        <v>95.091899999999995</v>
      </c>
      <c r="JR61">
        <v>100.393</v>
      </c>
    </row>
    <row r="62" spans="1:278" x14ac:dyDescent="0.2">
      <c r="A62">
        <v>46</v>
      </c>
      <c r="B62">
        <v>1658333815.5999999</v>
      </c>
      <c r="C62">
        <v>7056</v>
      </c>
      <c r="D62" t="s">
        <v>605</v>
      </c>
      <c r="E62" t="s">
        <v>606</v>
      </c>
      <c r="F62" t="s">
        <v>408</v>
      </c>
      <c r="G62" t="s">
        <v>548</v>
      </c>
      <c r="H62" t="s">
        <v>549</v>
      </c>
      <c r="I62" t="s">
        <v>411</v>
      </c>
      <c r="J62" t="s">
        <v>412</v>
      </c>
      <c r="L62" t="s">
        <v>413</v>
      </c>
      <c r="M62" t="s">
        <v>550</v>
      </c>
      <c r="N62" t="s">
        <v>551</v>
      </c>
      <c r="O62">
        <v>1658333815.5999999</v>
      </c>
      <c r="P62">
        <f t="shared" si="46"/>
        <v>5.1830302453897545E-3</v>
      </c>
      <c r="Q62">
        <f t="shared" si="47"/>
        <v>5.1830302453897543</v>
      </c>
      <c r="R62">
        <f t="shared" si="48"/>
        <v>28.121079553704742</v>
      </c>
      <c r="S62">
        <f t="shared" si="49"/>
        <v>1000.063</v>
      </c>
      <c r="T62">
        <f t="shared" si="50"/>
        <v>840.14465787525398</v>
      </c>
      <c r="U62">
        <f t="shared" si="51"/>
        <v>85.197831970005055</v>
      </c>
      <c r="V62">
        <f t="shared" si="52"/>
        <v>101.41491543718209</v>
      </c>
      <c r="W62">
        <f t="shared" si="53"/>
        <v>0.34737276351045582</v>
      </c>
      <c r="X62">
        <f t="shared" si="54"/>
        <v>2.9578997060028431</v>
      </c>
      <c r="Y62">
        <f t="shared" si="55"/>
        <v>0.32619603938534469</v>
      </c>
      <c r="Z62">
        <f t="shared" si="56"/>
        <v>0.20566749936871628</v>
      </c>
      <c r="AA62">
        <f t="shared" si="57"/>
        <v>241.75120907488423</v>
      </c>
      <c r="AB62">
        <f t="shared" si="58"/>
        <v>26.848039972816096</v>
      </c>
      <c r="AC62">
        <f t="shared" si="59"/>
        <v>26.848039972816096</v>
      </c>
      <c r="AD62">
        <f t="shared" si="60"/>
        <v>3.5473398962042371</v>
      </c>
      <c r="AE62">
        <f t="shared" si="61"/>
        <v>56.068280356159519</v>
      </c>
      <c r="AF62">
        <f t="shared" si="62"/>
        <v>1.97994063870148</v>
      </c>
      <c r="AG62">
        <f t="shared" si="63"/>
        <v>3.5313025941306022</v>
      </c>
      <c r="AH62">
        <f t="shared" si="64"/>
        <v>1.5673992575027571</v>
      </c>
      <c r="AI62">
        <f t="shared" si="65"/>
        <v>-228.57163382168818</v>
      </c>
      <c r="AJ62">
        <f t="shared" si="66"/>
        <v>-12.285278565793551</v>
      </c>
      <c r="AK62">
        <f t="shared" si="67"/>
        <v>-0.8946414925899776</v>
      </c>
      <c r="AL62">
        <f t="shared" si="68"/>
        <v>-3.4480518748480904E-4</v>
      </c>
      <c r="AM62">
        <v>0</v>
      </c>
      <c r="AN62">
        <v>0</v>
      </c>
      <c r="AO62">
        <f t="shared" si="69"/>
        <v>1</v>
      </c>
      <c r="AP62">
        <f t="shared" si="70"/>
        <v>0</v>
      </c>
      <c r="AQ62">
        <f t="shared" si="71"/>
        <v>53770.610517699672</v>
      </c>
      <c r="AR62" t="s">
        <v>416</v>
      </c>
      <c r="AS62">
        <v>0</v>
      </c>
      <c r="AT62">
        <v>0</v>
      </c>
      <c r="AU62">
        <v>0</v>
      </c>
      <c r="AV62" t="e">
        <f t="shared" si="72"/>
        <v>#DIV/0!</v>
      </c>
      <c r="AW62">
        <v>-1</v>
      </c>
      <c r="AX62" t="s">
        <v>607</v>
      </c>
      <c r="AY62">
        <v>10434.5</v>
      </c>
      <c r="AZ62">
        <v>799.94988461538458</v>
      </c>
      <c r="BA62">
        <v>1021.02</v>
      </c>
      <c r="BB62">
        <f t="shared" si="73"/>
        <v>0.2165188883514676</v>
      </c>
      <c r="BC62">
        <v>0.5</v>
      </c>
      <c r="BD62">
        <f t="shared" si="74"/>
        <v>1261.2864005569347</v>
      </c>
      <c r="BE62">
        <f t="shared" si="75"/>
        <v>28.121079553704742</v>
      </c>
      <c r="BF62">
        <f t="shared" si="76"/>
        <v>136.54616467070571</v>
      </c>
      <c r="BG62">
        <f t="shared" si="77"/>
        <v>2.3088395736960306E-2</v>
      </c>
      <c r="BH62">
        <f t="shared" si="78"/>
        <v>-1</v>
      </c>
      <c r="BI62" t="e">
        <f t="shared" si="79"/>
        <v>#DIV/0!</v>
      </c>
      <c r="BJ62" t="s">
        <v>416</v>
      </c>
      <c r="BK62">
        <v>0</v>
      </c>
      <c r="BL62" t="e">
        <f t="shared" si="80"/>
        <v>#DIV/0!</v>
      </c>
      <c r="BM62" t="e">
        <f t="shared" si="81"/>
        <v>#DIV/0!</v>
      </c>
      <c r="BN62" t="e">
        <f t="shared" si="82"/>
        <v>#DIV/0!</v>
      </c>
      <c r="BO62" t="e">
        <f t="shared" si="83"/>
        <v>#DIV/0!</v>
      </c>
      <c r="BP62">
        <f t="shared" si="84"/>
        <v>0.21651888835146757</v>
      </c>
      <c r="BQ62" t="e">
        <f t="shared" si="85"/>
        <v>#DIV/0!</v>
      </c>
      <c r="BR62" t="e">
        <f t="shared" si="86"/>
        <v>#DIV/0!</v>
      </c>
      <c r="BS62" t="e">
        <f t="shared" si="87"/>
        <v>#DIV/0!</v>
      </c>
      <c r="BT62" t="s">
        <v>416</v>
      </c>
      <c r="BU62" t="s">
        <v>416</v>
      </c>
      <c r="BV62" t="s">
        <v>416</v>
      </c>
      <c r="BW62" t="s">
        <v>416</v>
      </c>
      <c r="BX62" t="s">
        <v>416</v>
      </c>
      <c r="BY62" t="s">
        <v>416</v>
      </c>
      <c r="BZ62" t="s">
        <v>416</v>
      </c>
      <c r="CA62" t="s">
        <v>416</v>
      </c>
      <c r="CB62" t="s">
        <v>416</v>
      </c>
      <c r="CC62" t="s">
        <v>416</v>
      </c>
      <c r="CD62" t="s">
        <v>416</v>
      </c>
      <c r="CE62" t="s">
        <v>416</v>
      </c>
      <c r="CF62" t="s">
        <v>416</v>
      </c>
      <c r="CG62" t="s">
        <v>416</v>
      </c>
      <c r="CH62" t="s">
        <v>416</v>
      </c>
      <c r="CI62" t="s">
        <v>416</v>
      </c>
      <c r="CJ62" t="s">
        <v>416</v>
      </c>
      <c r="CK62" t="s">
        <v>416</v>
      </c>
      <c r="CL62">
        <f t="shared" si="88"/>
        <v>1500.09</v>
      </c>
      <c r="CM62">
        <f t="shared" si="89"/>
        <v>1261.2864005569347</v>
      </c>
      <c r="CN62">
        <f t="shared" si="90"/>
        <v>0.84080715194217337</v>
      </c>
      <c r="CO62">
        <f t="shared" si="91"/>
        <v>0.1611578032483946</v>
      </c>
      <c r="CP62">
        <v>6</v>
      </c>
      <c r="CQ62">
        <v>0.5</v>
      </c>
      <c r="CR62" t="s">
        <v>418</v>
      </c>
      <c r="CS62">
        <v>2</v>
      </c>
      <c r="CT62">
        <v>1658333815.5999999</v>
      </c>
      <c r="CU62">
        <v>1000.063</v>
      </c>
      <c r="CV62">
        <v>1033.3599999999999</v>
      </c>
      <c r="CW62">
        <v>19.5244</v>
      </c>
      <c r="CX62">
        <v>14.4437</v>
      </c>
      <c r="CY62">
        <v>969.17600000000004</v>
      </c>
      <c r="CZ62">
        <v>16.807400000000001</v>
      </c>
      <c r="DA62">
        <v>600.13400000000001</v>
      </c>
      <c r="DB62">
        <v>101.309</v>
      </c>
      <c r="DC62">
        <v>9.9526699999999996E-2</v>
      </c>
      <c r="DD62">
        <v>26.771000000000001</v>
      </c>
      <c r="DE62">
        <v>28.9682</v>
      </c>
      <c r="DF62">
        <v>999.9</v>
      </c>
      <c r="DG62">
        <v>0</v>
      </c>
      <c r="DH62">
        <v>0</v>
      </c>
      <c r="DI62">
        <v>10031.200000000001</v>
      </c>
      <c r="DJ62">
        <v>0</v>
      </c>
      <c r="DK62">
        <v>1627.98</v>
      </c>
      <c r="DL62">
        <v>-33.835599999999999</v>
      </c>
      <c r="DM62">
        <v>1019.81</v>
      </c>
      <c r="DN62">
        <v>1048.51</v>
      </c>
      <c r="DO62">
        <v>5.4437499999999996</v>
      </c>
      <c r="DP62">
        <v>1033.3599999999999</v>
      </c>
      <c r="DQ62">
        <v>14.4437</v>
      </c>
      <c r="DR62">
        <v>2.0147699999999999</v>
      </c>
      <c r="DS62">
        <v>1.4632799999999999</v>
      </c>
      <c r="DT62">
        <v>17.5609</v>
      </c>
      <c r="DU62">
        <v>12.589700000000001</v>
      </c>
      <c r="DV62">
        <v>1500.09</v>
      </c>
      <c r="DW62">
        <v>0.97300600000000004</v>
      </c>
      <c r="DX62">
        <v>2.6993699999999999E-2</v>
      </c>
      <c r="DY62">
        <v>0</v>
      </c>
      <c r="DZ62">
        <v>798.55399999999997</v>
      </c>
      <c r="EA62">
        <v>4.9993100000000004</v>
      </c>
      <c r="EB62">
        <v>19841.400000000001</v>
      </c>
      <c r="EC62">
        <v>13260</v>
      </c>
      <c r="ED62">
        <v>37.436999999999998</v>
      </c>
      <c r="EE62">
        <v>39.436999999999998</v>
      </c>
      <c r="EF62">
        <v>37.875</v>
      </c>
      <c r="EG62">
        <v>39.061999999999998</v>
      </c>
      <c r="EH62">
        <v>38.936999999999998</v>
      </c>
      <c r="EI62">
        <v>1454.73</v>
      </c>
      <c r="EJ62">
        <v>40.36</v>
      </c>
      <c r="EK62">
        <v>0</v>
      </c>
      <c r="EL62">
        <v>142.70000004768369</v>
      </c>
      <c r="EM62">
        <v>0</v>
      </c>
      <c r="EN62">
        <v>799.94988461538458</v>
      </c>
      <c r="EO62">
        <v>-10.16434188641983</v>
      </c>
      <c r="EP62">
        <v>810.16068106492628</v>
      </c>
      <c r="EQ62">
        <v>19701.892307692309</v>
      </c>
      <c r="ER62">
        <v>15</v>
      </c>
      <c r="ES62">
        <v>1658333849.5999999</v>
      </c>
      <c r="ET62" t="s">
        <v>608</v>
      </c>
      <c r="EU62">
        <v>1658333842.5999999</v>
      </c>
      <c r="EV62">
        <v>1658333849.5999999</v>
      </c>
      <c r="EW62">
        <v>38</v>
      </c>
      <c r="EX62">
        <v>0.215</v>
      </c>
      <c r="EY62">
        <v>0.01</v>
      </c>
      <c r="EZ62">
        <v>30.887</v>
      </c>
      <c r="FA62">
        <v>2.7170000000000001</v>
      </c>
      <c r="FB62">
        <v>1033</v>
      </c>
      <c r="FC62">
        <v>15</v>
      </c>
      <c r="FD62">
        <v>0.1</v>
      </c>
      <c r="FE62">
        <v>0.02</v>
      </c>
      <c r="FF62">
        <v>-33.89489268292683</v>
      </c>
      <c r="FG62">
        <v>1.649429268292661</v>
      </c>
      <c r="FH62">
        <v>0.27514459293184579</v>
      </c>
      <c r="FI62">
        <v>1</v>
      </c>
      <c r="FJ62">
        <v>999.21825806451625</v>
      </c>
      <c r="FK62">
        <v>1.2654193548377359</v>
      </c>
      <c r="FL62">
        <v>0.1233293434308859</v>
      </c>
      <c r="FM62">
        <v>1</v>
      </c>
      <c r="FN62">
        <v>5.4460734146341467</v>
      </c>
      <c r="FO62">
        <v>-0.1004717770034744</v>
      </c>
      <c r="FP62">
        <v>1.335756360319664E-2</v>
      </c>
      <c r="FQ62">
        <v>1</v>
      </c>
      <c r="FR62">
        <v>19.84237741935484</v>
      </c>
      <c r="FS62">
        <v>0.33368225806451368</v>
      </c>
      <c r="FT62">
        <v>2.4927232286583691E-2</v>
      </c>
      <c r="FU62">
        <v>1</v>
      </c>
      <c r="FV62">
        <v>4</v>
      </c>
      <c r="FW62">
        <v>4</v>
      </c>
      <c r="FX62" t="s">
        <v>420</v>
      </c>
      <c r="FY62">
        <v>3.1748799999999999</v>
      </c>
      <c r="FZ62">
        <v>2.7967599999999999</v>
      </c>
      <c r="GA62">
        <v>0.187388</v>
      </c>
      <c r="GB62">
        <v>0.19611400000000001</v>
      </c>
      <c r="GC62">
        <v>9.3707299999999993E-2</v>
      </c>
      <c r="GD62">
        <v>8.4284200000000004E-2</v>
      </c>
      <c r="GE62">
        <v>25172.799999999999</v>
      </c>
      <c r="GF62">
        <v>19868.599999999999</v>
      </c>
      <c r="GG62">
        <v>29096.799999999999</v>
      </c>
      <c r="GH62">
        <v>24181</v>
      </c>
      <c r="GI62">
        <v>33266.1</v>
      </c>
      <c r="GJ62">
        <v>32347.8</v>
      </c>
      <c r="GK62">
        <v>40329.800000000003</v>
      </c>
      <c r="GL62">
        <v>39456.1</v>
      </c>
      <c r="GM62">
        <v>2.14527</v>
      </c>
      <c r="GN62">
        <v>1.80362</v>
      </c>
      <c r="GO62">
        <v>0.108741</v>
      </c>
      <c r="GP62">
        <v>0</v>
      </c>
      <c r="GQ62">
        <v>27.193000000000001</v>
      </c>
      <c r="GR62">
        <v>999.9</v>
      </c>
      <c r="GS62">
        <v>42.1</v>
      </c>
      <c r="GT62">
        <v>37.1</v>
      </c>
      <c r="GU62">
        <v>26.345099999999999</v>
      </c>
      <c r="GV62">
        <v>62.191099999999999</v>
      </c>
      <c r="GW62">
        <v>38.954300000000003</v>
      </c>
      <c r="GX62">
        <v>1</v>
      </c>
      <c r="GY62">
        <v>0.20027400000000001</v>
      </c>
      <c r="GZ62">
        <v>2.5962000000000001</v>
      </c>
      <c r="HA62">
        <v>20.2425</v>
      </c>
      <c r="HB62">
        <v>5.2228300000000001</v>
      </c>
      <c r="HC62">
        <v>11.908300000000001</v>
      </c>
      <c r="HD62">
        <v>4.9634</v>
      </c>
      <c r="HE62">
        <v>3.2913299999999999</v>
      </c>
      <c r="HF62">
        <v>9999</v>
      </c>
      <c r="HG62">
        <v>9999</v>
      </c>
      <c r="HH62">
        <v>9999</v>
      </c>
      <c r="HI62">
        <v>999.9</v>
      </c>
      <c r="HJ62">
        <v>1.8774299999999999</v>
      </c>
      <c r="HK62">
        <v>1.8756699999999999</v>
      </c>
      <c r="HL62">
        <v>1.87439</v>
      </c>
      <c r="HM62">
        <v>1.8736299999999999</v>
      </c>
      <c r="HN62">
        <v>1.8750199999999999</v>
      </c>
      <c r="HO62">
        <v>1.8699699999999999</v>
      </c>
      <c r="HP62">
        <v>1.87416</v>
      </c>
      <c r="HQ62">
        <v>1.87927</v>
      </c>
      <c r="HR62">
        <v>0</v>
      </c>
      <c r="HS62">
        <v>0</v>
      </c>
      <c r="HT62">
        <v>0</v>
      </c>
      <c r="HU62">
        <v>0</v>
      </c>
      <c r="HV62" t="s">
        <v>421</v>
      </c>
      <c r="HW62" t="s">
        <v>422</v>
      </c>
      <c r="HX62" t="s">
        <v>423</v>
      </c>
      <c r="HY62" t="s">
        <v>424</v>
      </c>
      <c r="HZ62" t="s">
        <v>424</v>
      </c>
      <c r="IA62" t="s">
        <v>423</v>
      </c>
      <c r="IB62">
        <v>0</v>
      </c>
      <c r="IC62">
        <v>100</v>
      </c>
      <c r="ID62">
        <v>100</v>
      </c>
      <c r="IE62">
        <v>30.887</v>
      </c>
      <c r="IF62">
        <v>2.7170000000000001</v>
      </c>
      <c r="IG62">
        <v>15.718170767651349</v>
      </c>
      <c r="IH62">
        <v>2.1949563240502699E-2</v>
      </c>
      <c r="II62">
        <v>-8.5320762313147472E-6</v>
      </c>
      <c r="IJ62">
        <v>1.511334492907517E-9</v>
      </c>
      <c r="IK62">
        <v>1.489501250429988</v>
      </c>
      <c r="IL62">
        <v>0.144363966560806</v>
      </c>
      <c r="IM62">
        <v>-4.7264291885636238E-3</v>
      </c>
      <c r="IN62">
        <v>1.0517340238053529E-4</v>
      </c>
      <c r="IO62">
        <v>-11</v>
      </c>
      <c r="IP62">
        <v>2000</v>
      </c>
      <c r="IQ62">
        <v>0</v>
      </c>
      <c r="IR62">
        <v>19</v>
      </c>
      <c r="IS62">
        <v>1.7</v>
      </c>
      <c r="IT62">
        <v>10.7</v>
      </c>
      <c r="IU62">
        <v>2.2607400000000002</v>
      </c>
      <c r="IV62">
        <v>2.4352999999999998</v>
      </c>
      <c r="IW62">
        <v>1.42578</v>
      </c>
      <c r="IX62">
        <v>2.2778299999999998</v>
      </c>
      <c r="IY62">
        <v>1.5478499999999999</v>
      </c>
      <c r="IZ62">
        <v>2.2741699999999998</v>
      </c>
      <c r="JA62">
        <v>39.9437</v>
      </c>
      <c r="JB62">
        <v>14.5436</v>
      </c>
      <c r="JC62">
        <v>18</v>
      </c>
      <c r="JD62">
        <v>636.81399999999996</v>
      </c>
      <c r="JE62">
        <v>401.88</v>
      </c>
      <c r="JF62">
        <v>23.097200000000001</v>
      </c>
      <c r="JG62">
        <v>29.816800000000001</v>
      </c>
      <c r="JH62">
        <v>29.998999999999999</v>
      </c>
      <c r="JI62">
        <v>29.6296</v>
      </c>
      <c r="JJ62">
        <v>29.557300000000001</v>
      </c>
      <c r="JK62">
        <v>45.256500000000003</v>
      </c>
      <c r="JL62">
        <v>41.719900000000003</v>
      </c>
      <c r="JM62">
        <v>0</v>
      </c>
      <c r="JN62">
        <v>23.152100000000001</v>
      </c>
      <c r="JO62">
        <v>1033.4100000000001</v>
      </c>
      <c r="JP62">
        <v>14.502700000000001</v>
      </c>
      <c r="JQ62">
        <v>95.070300000000003</v>
      </c>
      <c r="JR62">
        <v>100.38</v>
      </c>
    </row>
    <row r="63" spans="1:278" x14ac:dyDescent="0.2">
      <c r="A63">
        <v>47</v>
      </c>
      <c r="B63">
        <v>1658333944.0999999</v>
      </c>
      <c r="C63">
        <v>7184.5</v>
      </c>
      <c r="D63" t="s">
        <v>609</v>
      </c>
      <c r="E63" t="s">
        <v>610</v>
      </c>
      <c r="F63" t="s">
        <v>408</v>
      </c>
      <c r="G63" t="s">
        <v>548</v>
      </c>
      <c r="H63" t="s">
        <v>549</v>
      </c>
      <c r="I63" t="s">
        <v>411</v>
      </c>
      <c r="J63" t="s">
        <v>412</v>
      </c>
      <c r="L63" t="s">
        <v>413</v>
      </c>
      <c r="M63" t="s">
        <v>550</v>
      </c>
      <c r="N63" t="s">
        <v>551</v>
      </c>
      <c r="O63">
        <v>1658333944.0999999</v>
      </c>
      <c r="P63">
        <f t="shared" si="46"/>
        <v>5.5370487610747381E-3</v>
      </c>
      <c r="Q63">
        <f t="shared" si="47"/>
        <v>5.5370487610747379</v>
      </c>
      <c r="R63">
        <f t="shared" si="48"/>
        <v>29.088607105229823</v>
      </c>
      <c r="S63">
        <f t="shared" si="49"/>
        <v>1198.2940000000001</v>
      </c>
      <c r="T63">
        <f t="shared" si="50"/>
        <v>1045.9582307591629</v>
      </c>
      <c r="U63">
        <f t="shared" si="51"/>
        <v>106.06922908219852</v>
      </c>
      <c r="V63">
        <f t="shared" si="52"/>
        <v>121.51739625546281</v>
      </c>
      <c r="W63">
        <f t="shared" si="53"/>
        <v>0.3941729657281966</v>
      </c>
      <c r="X63">
        <f t="shared" si="54"/>
        <v>2.957583331402847</v>
      </c>
      <c r="Y63">
        <f t="shared" si="55"/>
        <v>0.36714116463508772</v>
      </c>
      <c r="Z63">
        <f t="shared" si="56"/>
        <v>0.23173726235202846</v>
      </c>
      <c r="AA63">
        <f t="shared" si="57"/>
        <v>241.72030607475403</v>
      </c>
      <c r="AB63">
        <f t="shared" si="58"/>
        <v>26.726597853296099</v>
      </c>
      <c r="AC63">
        <f t="shared" si="59"/>
        <v>26.726597853296099</v>
      </c>
      <c r="AD63">
        <f t="shared" si="60"/>
        <v>3.522088246382495</v>
      </c>
      <c r="AE63">
        <f t="shared" si="61"/>
        <v>57.717713135087969</v>
      </c>
      <c r="AF63">
        <f t="shared" si="62"/>
        <v>2.0345924925704599</v>
      </c>
      <c r="AG63">
        <f t="shared" si="63"/>
        <v>3.5250746816813554</v>
      </c>
      <c r="AH63">
        <f t="shared" si="64"/>
        <v>1.487495753812035</v>
      </c>
      <c r="AI63">
        <f t="shared" si="65"/>
        <v>-244.18385036339595</v>
      </c>
      <c r="AJ63">
        <f t="shared" si="66"/>
        <v>2.2964112391908627</v>
      </c>
      <c r="AK63">
        <f t="shared" si="67"/>
        <v>0.1671210040640993</v>
      </c>
      <c r="AL63">
        <f t="shared" si="68"/>
        <v>-1.2045386964310012E-5</v>
      </c>
      <c r="AM63">
        <v>0</v>
      </c>
      <c r="AN63">
        <v>0</v>
      </c>
      <c r="AO63">
        <f t="shared" si="69"/>
        <v>1</v>
      </c>
      <c r="AP63">
        <f t="shared" si="70"/>
        <v>0</v>
      </c>
      <c r="AQ63">
        <f t="shared" si="71"/>
        <v>53766.74404972847</v>
      </c>
      <c r="AR63" t="s">
        <v>416</v>
      </c>
      <c r="AS63">
        <v>0</v>
      </c>
      <c r="AT63">
        <v>0</v>
      </c>
      <c r="AU63">
        <v>0</v>
      </c>
      <c r="AV63" t="e">
        <f t="shared" si="72"/>
        <v>#DIV/0!</v>
      </c>
      <c r="AW63">
        <v>-1</v>
      </c>
      <c r="AX63" t="s">
        <v>611</v>
      </c>
      <c r="AY63">
        <v>10433.6</v>
      </c>
      <c r="AZ63">
        <v>796.02780769230765</v>
      </c>
      <c r="BA63">
        <v>1015.17</v>
      </c>
      <c r="BB63">
        <f t="shared" si="73"/>
        <v>0.21586748259670041</v>
      </c>
      <c r="BC63">
        <v>0.5</v>
      </c>
      <c r="BD63">
        <f t="shared" si="74"/>
        <v>1261.1265005568675</v>
      </c>
      <c r="BE63">
        <f t="shared" si="75"/>
        <v>29.088607105229823</v>
      </c>
      <c r="BF63">
        <f t="shared" si="76"/>
        <v>136.11810145559863</v>
      </c>
      <c r="BG63">
        <f t="shared" si="77"/>
        <v>2.3858516248721907E-2</v>
      </c>
      <c r="BH63">
        <f t="shared" si="78"/>
        <v>-1</v>
      </c>
      <c r="BI63" t="e">
        <f t="shared" si="79"/>
        <v>#DIV/0!</v>
      </c>
      <c r="BJ63" t="s">
        <v>416</v>
      </c>
      <c r="BK63">
        <v>0</v>
      </c>
      <c r="BL63" t="e">
        <f t="shared" si="80"/>
        <v>#DIV/0!</v>
      </c>
      <c r="BM63" t="e">
        <f t="shared" si="81"/>
        <v>#DIV/0!</v>
      </c>
      <c r="BN63" t="e">
        <f t="shared" si="82"/>
        <v>#DIV/0!</v>
      </c>
      <c r="BO63" t="e">
        <f t="shared" si="83"/>
        <v>#DIV/0!</v>
      </c>
      <c r="BP63">
        <f t="shared" si="84"/>
        <v>0.21586748259670038</v>
      </c>
      <c r="BQ63" t="e">
        <f t="shared" si="85"/>
        <v>#DIV/0!</v>
      </c>
      <c r="BR63" t="e">
        <f t="shared" si="86"/>
        <v>#DIV/0!</v>
      </c>
      <c r="BS63" t="e">
        <f t="shared" si="87"/>
        <v>#DIV/0!</v>
      </c>
      <c r="BT63" t="s">
        <v>416</v>
      </c>
      <c r="BU63" t="s">
        <v>416</v>
      </c>
      <c r="BV63" t="s">
        <v>416</v>
      </c>
      <c r="BW63" t="s">
        <v>416</v>
      </c>
      <c r="BX63" t="s">
        <v>416</v>
      </c>
      <c r="BY63" t="s">
        <v>416</v>
      </c>
      <c r="BZ63" t="s">
        <v>416</v>
      </c>
      <c r="CA63" t="s">
        <v>416</v>
      </c>
      <c r="CB63" t="s">
        <v>416</v>
      </c>
      <c r="CC63" t="s">
        <v>416</v>
      </c>
      <c r="CD63" t="s">
        <v>416</v>
      </c>
      <c r="CE63" t="s">
        <v>416</v>
      </c>
      <c r="CF63" t="s">
        <v>416</v>
      </c>
      <c r="CG63" t="s">
        <v>416</v>
      </c>
      <c r="CH63" t="s">
        <v>416</v>
      </c>
      <c r="CI63" t="s">
        <v>416</v>
      </c>
      <c r="CJ63" t="s">
        <v>416</v>
      </c>
      <c r="CK63" t="s">
        <v>416</v>
      </c>
      <c r="CL63">
        <f t="shared" si="88"/>
        <v>1499.9</v>
      </c>
      <c r="CM63">
        <f t="shared" si="89"/>
        <v>1261.1265005568675</v>
      </c>
      <c r="CN63">
        <f t="shared" si="90"/>
        <v>0.84080705417485657</v>
      </c>
      <c r="CO63">
        <f t="shared" si="91"/>
        <v>0.16115761455747318</v>
      </c>
      <c r="CP63">
        <v>6</v>
      </c>
      <c r="CQ63">
        <v>0.5</v>
      </c>
      <c r="CR63" t="s">
        <v>418</v>
      </c>
      <c r="CS63">
        <v>2</v>
      </c>
      <c r="CT63">
        <v>1658333944.0999999</v>
      </c>
      <c r="CU63">
        <v>1198.2940000000001</v>
      </c>
      <c r="CV63">
        <v>1234.01</v>
      </c>
      <c r="CW63">
        <v>20.063300000000002</v>
      </c>
      <c r="CX63">
        <v>14.638500000000001</v>
      </c>
      <c r="CY63">
        <v>1166.7</v>
      </c>
      <c r="CZ63">
        <v>16.961500000000001</v>
      </c>
      <c r="DA63">
        <v>600.12800000000004</v>
      </c>
      <c r="DB63">
        <v>101.309</v>
      </c>
      <c r="DC63">
        <v>9.9666199999999996E-2</v>
      </c>
      <c r="DD63">
        <v>26.741</v>
      </c>
      <c r="DE63">
        <v>28.988399999999999</v>
      </c>
      <c r="DF63">
        <v>999.9</v>
      </c>
      <c r="DG63">
        <v>0</v>
      </c>
      <c r="DH63">
        <v>0</v>
      </c>
      <c r="DI63">
        <v>10029.4</v>
      </c>
      <c r="DJ63">
        <v>0</v>
      </c>
      <c r="DK63">
        <v>1634.06</v>
      </c>
      <c r="DL63">
        <v>-34.982999999999997</v>
      </c>
      <c r="DM63">
        <v>1223.58</v>
      </c>
      <c r="DN63">
        <v>1252.3399999999999</v>
      </c>
      <c r="DO63">
        <v>5.4247699999999996</v>
      </c>
      <c r="DP63">
        <v>1234.01</v>
      </c>
      <c r="DQ63">
        <v>14.638500000000001</v>
      </c>
      <c r="DR63">
        <v>2.0326</v>
      </c>
      <c r="DS63">
        <v>1.48302</v>
      </c>
      <c r="DT63">
        <v>17.700600000000001</v>
      </c>
      <c r="DU63">
        <v>12.7942</v>
      </c>
      <c r="DV63">
        <v>1499.9</v>
      </c>
      <c r="DW63">
        <v>0.97300600000000004</v>
      </c>
      <c r="DX63">
        <v>2.6993699999999999E-2</v>
      </c>
      <c r="DY63">
        <v>0</v>
      </c>
      <c r="DZ63">
        <v>795.49099999999999</v>
      </c>
      <c r="EA63">
        <v>4.9993100000000004</v>
      </c>
      <c r="EB63">
        <v>19339</v>
      </c>
      <c r="EC63">
        <v>13258.4</v>
      </c>
      <c r="ED63">
        <v>37.625</v>
      </c>
      <c r="EE63">
        <v>39.561999999999998</v>
      </c>
      <c r="EF63">
        <v>38</v>
      </c>
      <c r="EG63">
        <v>39.375</v>
      </c>
      <c r="EH63">
        <v>39.061999999999998</v>
      </c>
      <c r="EI63">
        <v>1454.55</v>
      </c>
      <c r="EJ63">
        <v>40.35</v>
      </c>
      <c r="EK63">
        <v>0</v>
      </c>
      <c r="EL63">
        <v>127.8999998569489</v>
      </c>
      <c r="EM63">
        <v>0</v>
      </c>
      <c r="EN63">
        <v>796.02780769230765</v>
      </c>
      <c r="EO63">
        <v>-10.24242736672732</v>
      </c>
      <c r="EP63">
        <v>1073.692303270695</v>
      </c>
      <c r="EQ63">
        <v>19093.70384615385</v>
      </c>
      <c r="ER63">
        <v>15</v>
      </c>
      <c r="ES63">
        <v>1658333980.0999999</v>
      </c>
      <c r="ET63" t="s">
        <v>612</v>
      </c>
      <c r="EU63">
        <v>1658333980.0999999</v>
      </c>
      <c r="EV63">
        <v>1658333849.5999999</v>
      </c>
      <c r="EW63">
        <v>39</v>
      </c>
      <c r="EX63">
        <v>-0.91600000000000004</v>
      </c>
      <c r="EY63">
        <v>0.01</v>
      </c>
      <c r="EZ63">
        <v>31.594000000000001</v>
      </c>
      <c r="FA63">
        <v>2.7170000000000001</v>
      </c>
      <c r="FB63">
        <v>1220</v>
      </c>
      <c r="FC63">
        <v>15</v>
      </c>
      <c r="FD63">
        <v>0.09</v>
      </c>
      <c r="FE63">
        <v>0.02</v>
      </c>
      <c r="FF63">
        <v>-35.144872499999998</v>
      </c>
      <c r="FG63">
        <v>2.144675797373425</v>
      </c>
      <c r="FH63">
        <v>0.2280319473094726</v>
      </c>
      <c r="FI63">
        <v>1</v>
      </c>
      <c r="FJ63">
        <v>1198.693666666667</v>
      </c>
      <c r="FK63">
        <v>2.8589098998879541</v>
      </c>
      <c r="FL63">
        <v>0.21801350620752249</v>
      </c>
      <c r="FM63">
        <v>1</v>
      </c>
      <c r="FN63">
        <v>5.4096630000000001</v>
      </c>
      <c r="FO63">
        <v>0.26436225140713843</v>
      </c>
      <c r="FP63">
        <v>3.0999509528378079E-2</v>
      </c>
      <c r="FQ63">
        <v>1</v>
      </c>
      <c r="FR63">
        <v>20.09019</v>
      </c>
      <c r="FS63">
        <v>-0.26231012235817402</v>
      </c>
      <c r="FT63">
        <v>1.9402273921716701E-2</v>
      </c>
      <c r="FU63">
        <v>1</v>
      </c>
      <c r="FV63">
        <v>4</v>
      </c>
      <c r="FW63">
        <v>4</v>
      </c>
      <c r="FX63" t="s">
        <v>420</v>
      </c>
      <c r="FY63">
        <v>3.1748099999999999</v>
      </c>
      <c r="FZ63">
        <v>2.7968899999999999</v>
      </c>
      <c r="GA63">
        <v>0.210928</v>
      </c>
      <c r="GB63">
        <v>0.21937400000000001</v>
      </c>
      <c r="GC63">
        <v>9.4311699999999998E-2</v>
      </c>
      <c r="GD63">
        <v>8.5093699999999994E-2</v>
      </c>
      <c r="GE63">
        <v>24439.599999999999</v>
      </c>
      <c r="GF63">
        <v>19291.599999999999</v>
      </c>
      <c r="GG63">
        <v>29093.5</v>
      </c>
      <c r="GH63">
        <v>24179.599999999999</v>
      </c>
      <c r="GI63">
        <v>33240.800000000003</v>
      </c>
      <c r="GJ63">
        <v>32317.7</v>
      </c>
      <c r="GK63">
        <v>40325.300000000003</v>
      </c>
      <c r="GL63">
        <v>39453.599999999999</v>
      </c>
      <c r="GM63">
        <v>2.14473</v>
      </c>
      <c r="GN63">
        <v>1.8018700000000001</v>
      </c>
      <c r="GO63">
        <v>0.104569</v>
      </c>
      <c r="GP63">
        <v>0</v>
      </c>
      <c r="GQ63">
        <v>27.281500000000001</v>
      </c>
      <c r="GR63">
        <v>999.9</v>
      </c>
      <c r="GS63">
        <v>41.4</v>
      </c>
      <c r="GT63">
        <v>37.4</v>
      </c>
      <c r="GU63">
        <v>26.333500000000001</v>
      </c>
      <c r="GV63">
        <v>62.311100000000003</v>
      </c>
      <c r="GW63">
        <v>38.75</v>
      </c>
      <c r="GX63">
        <v>1</v>
      </c>
      <c r="GY63">
        <v>0.20419999999999999</v>
      </c>
      <c r="GZ63">
        <v>2.6071300000000002</v>
      </c>
      <c r="HA63">
        <v>20.243099999999998</v>
      </c>
      <c r="HB63">
        <v>5.2217799999999999</v>
      </c>
      <c r="HC63">
        <v>11.909800000000001</v>
      </c>
      <c r="HD63">
        <v>4.9632500000000004</v>
      </c>
      <c r="HE63">
        <v>3.2913299999999999</v>
      </c>
      <c r="HF63">
        <v>9999</v>
      </c>
      <c r="HG63">
        <v>9999</v>
      </c>
      <c r="HH63">
        <v>9999</v>
      </c>
      <c r="HI63">
        <v>999.9</v>
      </c>
      <c r="HJ63">
        <v>1.87741</v>
      </c>
      <c r="HK63">
        <v>1.87565</v>
      </c>
      <c r="HL63">
        <v>1.87439</v>
      </c>
      <c r="HM63">
        <v>1.8736299999999999</v>
      </c>
      <c r="HN63">
        <v>1.8750500000000001</v>
      </c>
      <c r="HO63">
        <v>1.86998</v>
      </c>
      <c r="HP63">
        <v>1.8742000000000001</v>
      </c>
      <c r="HQ63">
        <v>1.87927</v>
      </c>
      <c r="HR63">
        <v>0</v>
      </c>
      <c r="HS63">
        <v>0</v>
      </c>
      <c r="HT63">
        <v>0</v>
      </c>
      <c r="HU63">
        <v>0</v>
      </c>
      <c r="HV63" t="s">
        <v>421</v>
      </c>
      <c r="HW63" t="s">
        <v>422</v>
      </c>
      <c r="HX63" t="s">
        <v>423</v>
      </c>
      <c r="HY63" t="s">
        <v>424</v>
      </c>
      <c r="HZ63" t="s">
        <v>424</v>
      </c>
      <c r="IA63" t="s">
        <v>423</v>
      </c>
      <c r="IB63">
        <v>0</v>
      </c>
      <c r="IC63">
        <v>100</v>
      </c>
      <c r="ID63">
        <v>100</v>
      </c>
      <c r="IE63">
        <v>31.594000000000001</v>
      </c>
      <c r="IF63">
        <v>3.1017999999999999</v>
      </c>
      <c r="IG63">
        <v>15.934387045452601</v>
      </c>
      <c r="IH63">
        <v>2.1949563240502699E-2</v>
      </c>
      <c r="II63">
        <v>-8.5320762313147472E-6</v>
      </c>
      <c r="IJ63">
        <v>1.511334492907517E-9</v>
      </c>
      <c r="IK63">
        <v>1.499717629681864</v>
      </c>
      <c r="IL63">
        <v>0.144363966560806</v>
      </c>
      <c r="IM63">
        <v>-4.7264291885636238E-3</v>
      </c>
      <c r="IN63">
        <v>1.0517340238053529E-4</v>
      </c>
      <c r="IO63">
        <v>-11</v>
      </c>
      <c r="IP63">
        <v>2000</v>
      </c>
      <c r="IQ63">
        <v>0</v>
      </c>
      <c r="IR63">
        <v>19</v>
      </c>
      <c r="IS63">
        <v>1.7</v>
      </c>
      <c r="IT63">
        <v>1.6</v>
      </c>
      <c r="IU63">
        <v>2.6208499999999999</v>
      </c>
      <c r="IV63">
        <v>2.4230999999999998</v>
      </c>
      <c r="IW63">
        <v>1.42578</v>
      </c>
      <c r="IX63">
        <v>2.2827099999999998</v>
      </c>
      <c r="IY63">
        <v>1.5478499999999999</v>
      </c>
      <c r="IZ63">
        <v>2.32422</v>
      </c>
      <c r="JA63">
        <v>40.247399999999999</v>
      </c>
      <c r="JB63">
        <v>14.517300000000001</v>
      </c>
      <c r="JC63">
        <v>18</v>
      </c>
      <c r="JD63">
        <v>637.18299999999999</v>
      </c>
      <c r="JE63">
        <v>401.39800000000002</v>
      </c>
      <c r="JF63">
        <v>22.882400000000001</v>
      </c>
      <c r="JG63">
        <v>29.8825</v>
      </c>
      <c r="JH63">
        <v>29.9999</v>
      </c>
      <c r="JI63">
        <v>29.705400000000001</v>
      </c>
      <c r="JJ63">
        <v>29.629799999999999</v>
      </c>
      <c r="JK63">
        <v>52.460799999999999</v>
      </c>
      <c r="JL63">
        <v>42.246200000000002</v>
      </c>
      <c r="JM63">
        <v>0</v>
      </c>
      <c r="JN63">
        <v>22.87</v>
      </c>
      <c r="JO63">
        <v>1234.1300000000001</v>
      </c>
      <c r="JP63">
        <v>14.514900000000001</v>
      </c>
      <c r="JQ63">
        <v>95.059600000000003</v>
      </c>
      <c r="JR63">
        <v>100.374</v>
      </c>
    </row>
    <row r="64" spans="1:278" x14ac:dyDescent="0.2">
      <c r="A64">
        <v>48</v>
      </c>
      <c r="B64">
        <v>1658334088.5999999</v>
      </c>
      <c r="C64">
        <v>7329</v>
      </c>
      <c r="D64" t="s">
        <v>613</v>
      </c>
      <c r="E64" t="s">
        <v>614</v>
      </c>
      <c r="F64" t="s">
        <v>408</v>
      </c>
      <c r="G64" t="s">
        <v>548</v>
      </c>
      <c r="H64" t="s">
        <v>549</v>
      </c>
      <c r="I64" t="s">
        <v>411</v>
      </c>
      <c r="J64" t="s">
        <v>412</v>
      </c>
      <c r="L64" t="s">
        <v>413</v>
      </c>
      <c r="M64" t="s">
        <v>550</v>
      </c>
      <c r="N64" t="s">
        <v>551</v>
      </c>
      <c r="O64">
        <v>1658334088.5999999</v>
      </c>
      <c r="P64">
        <f t="shared" si="46"/>
        <v>5.4964889005427358E-3</v>
      </c>
      <c r="Q64">
        <f t="shared" si="47"/>
        <v>5.4964889005427358</v>
      </c>
      <c r="R64">
        <f t="shared" si="48"/>
        <v>28.848363402082285</v>
      </c>
      <c r="S64">
        <f t="shared" si="49"/>
        <v>1499.36</v>
      </c>
      <c r="T64">
        <f t="shared" si="50"/>
        <v>1336.3824598672411</v>
      </c>
      <c r="U64">
        <f t="shared" si="51"/>
        <v>135.51964637430498</v>
      </c>
      <c r="V64">
        <f t="shared" si="52"/>
        <v>152.04684518828802</v>
      </c>
      <c r="W64">
        <f t="shared" si="53"/>
        <v>0.38174258482618106</v>
      </c>
      <c r="X64">
        <f t="shared" si="54"/>
        <v>2.9526042228987097</v>
      </c>
      <c r="Y64">
        <f t="shared" si="55"/>
        <v>0.35629009706901643</v>
      </c>
      <c r="Z64">
        <f t="shared" si="56"/>
        <v>0.22482654266326241</v>
      </c>
      <c r="AA64">
        <f t="shared" si="57"/>
        <v>241.75294607568318</v>
      </c>
      <c r="AB64">
        <f t="shared" si="58"/>
        <v>26.707239567031824</v>
      </c>
      <c r="AC64">
        <f t="shared" si="59"/>
        <v>26.707239567031824</v>
      </c>
      <c r="AD64">
        <f t="shared" si="60"/>
        <v>3.5180775839081249</v>
      </c>
      <c r="AE64">
        <f t="shared" si="61"/>
        <v>56.728455586661077</v>
      </c>
      <c r="AF64">
        <f t="shared" si="62"/>
        <v>1.9961928677318401</v>
      </c>
      <c r="AG64">
        <f t="shared" si="63"/>
        <v>3.5188563606889693</v>
      </c>
      <c r="AH64">
        <f t="shared" si="64"/>
        <v>1.5218847161762847</v>
      </c>
      <c r="AI64">
        <f t="shared" si="65"/>
        <v>-242.39516051393466</v>
      </c>
      <c r="AJ64">
        <f t="shared" si="66"/>
        <v>0.59858872395203766</v>
      </c>
      <c r="AK64">
        <f t="shared" si="67"/>
        <v>4.3624893257850718E-2</v>
      </c>
      <c r="AL64">
        <f t="shared" si="68"/>
        <v>-8.2104157750340079E-7</v>
      </c>
      <c r="AM64">
        <v>0</v>
      </c>
      <c r="AN64">
        <v>0</v>
      </c>
      <c r="AO64">
        <f t="shared" si="69"/>
        <v>1</v>
      </c>
      <c r="AP64">
        <f t="shared" si="70"/>
        <v>0</v>
      </c>
      <c r="AQ64">
        <f t="shared" si="71"/>
        <v>53626.630537629542</v>
      </c>
      <c r="AR64" t="s">
        <v>416</v>
      </c>
      <c r="AS64">
        <v>0</v>
      </c>
      <c r="AT64">
        <v>0</v>
      </c>
      <c r="AU64">
        <v>0</v>
      </c>
      <c r="AV64" t="e">
        <f t="shared" si="72"/>
        <v>#DIV/0!</v>
      </c>
      <c r="AW64">
        <v>-1</v>
      </c>
      <c r="AX64" t="s">
        <v>615</v>
      </c>
      <c r="AY64">
        <v>10433.1</v>
      </c>
      <c r="AZ64">
        <v>786.02061538461544</v>
      </c>
      <c r="BA64">
        <v>997.37</v>
      </c>
      <c r="BB64">
        <f t="shared" si="73"/>
        <v>0.211906699234371</v>
      </c>
      <c r="BC64">
        <v>0.5</v>
      </c>
      <c r="BD64">
        <f t="shared" si="74"/>
        <v>1261.2873005573485</v>
      </c>
      <c r="BE64">
        <f t="shared" si="75"/>
        <v>28.848363402082285</v>
      </c>
      <c r="BF64">
        <f t="shared" si="76"/>
        <v>133.63761432366888</v>
      </c>
      <c r="BG64">
        <f t="shared" si="77"/>
        <v>2.3664999551563416E-2</v>
      </c>
      <c r="BH64">
        <f t="shared" si="78"/>
        <v>-1</v>
      </c>
      <c r="BI64" t="e">
        <f t="shared" si="79"/>
        <v>#DIV/0!</v>
      </c>
      <c r="BJ64" t="s">
        <v>416</v>
      </c>
      <c r="BK64">
        <v>0</v>
      </c>
      <c r="BL64" t="e">
        <f t="shared" si="80"/>
        <v>#DIV/0!</v>
      </c>
      <c r="BM64" t="e">
        <f t="shared" si="81"/>
        <v>#DIV/0!</v>
      </c>
      <c r="BN64" t="e">
        <f t="shared" si="82"/>
        <v>#DIV/0!</v>
      </c>
      <c r="BO64" t="e">
        <f t="shared" si="83"/>
        <v>#DIV/0!</v>
      </c>
      <c r="BP64">
        <f t="shared" si="84"/>
        <v>0.21190669923437097</v>
      </c>
      <c r="BQ64" t="e">
        <f t="shared" si="85"/>
        <v>#DIV/0!</v>
      </c>
      <c r="BR64" t="e">
        <f t="shared" si="86"/>
        <v>#DIV/0!</v>
      </c>
      <c r="BS64" t="e">
        <f t="shared" si="87"/>
        <v>#DIV/0!</v>
      </c>
      <c r="BT64" t="s">
        <v>416</v>
      </c>
      <c r="BU64" t="s">
        <v>416</v>
      </c>
      <c r="BV64" t="s">
        <v>416</v>
      </c>
      <c r="BW64" t="s">
        <v>416</v>
      </c>
      <c r="BX64" t="s">
        <v>416</v>
      </c>
      <c r="BY64" t="s">
        <v>416</v>
      </c>
      <c r="BZ64" t="s">
        <v>416</v>
      </c>
      <c r="CA64" t="s">
        <v>416</v>
      </c>
      <c r="CB64" t="s">
        <v>416</v>
      </c>
      <c r="CC64" t="s">
        <v>416</v>
      </c>
      <c r="CD64" t="s">
        <v>416</v>
      </c>
      <c r="CE64" t="s">
        <v>416</v>
      </c>
      <c r="CF64" t="s">
        <v>416</v>
      </c>
      <c r="CG64" t="s">
        <v>416</v>
      </c>
      <c r="CH64" t="s">
        <v>416</v>
      </c>
      <c r="CI64" t="s">
        <v>416</v>
      </c>
      <c r="CJ64" t="s">
        <v>416</v>
      </c>
      <c r="CK64" t="s">
        <v>416</v>
      </c>
      <c r="CL64">
        <f t="shared" si="88"/>
        <v>1500.09</v>
      </c>
      <c r="CM64">
        <f t="shared" si="89"/>
        <v>1261.2873005573485</v>
      </c>
      <c r="CN64">
        <f t="shared" si="90"/>
        <v>0.84080775190645141</v>
      </c>
      <c r="CO64">
        <f t="shared" si="91"/>
        <v>0.16115896117945136</v>
      </c>
      <c r="CP64">
        <v>6</v>
      </c>
      <c r="CQ64">
        <v>0.5</v>
      </c>
      <c r="CR64" t="s">
        <v>418</v>
      </c>
      <c r="CS64">
        <v>2</v>
      </c>
      <c r="CT64">
        <v>1658334088.5999999</v>
      </c>
      <c r="CU64">
        <v>1499.36</v>
      </c>
      <c r="CV64">
        <v>1536.44</v>
      </c>
      <c r="CW64">
        <v>19.684799999999999</v>
      </c>
      <c r="CX64">
        <v>14.2979</v>
      </c>
      <c r="CY64">
        <v>1465.74</v>
      </c>
      <c r="CZ64">
        <v>16.609300000000001</v>
      </c>
      <c r="DA64">
        <v>600.15499999999997</v>
      </c>
      <c r="DB64">
        <v>101.30800000000001</v>
      </c>
      <c r="DC64">
        <v>9.9830799999999997E-2</v>
      </c>
      <c r="DD64">
        <v>26.710999999999999</v>
      </c>
      <c r="DE64">
        <v>28.971399999999999</v>
      </c>
      <c r="DF64">
        <v>999.9</v>
      </c>
      <c r="DG64">
        <v>0</v>
      </c>
      <c r="DH64">
        <v>0</v>
      </c>
      <c r="DI64">
        <v>10001.200000000001</v>
      </c>
      <c r="DJ64">
        <v>0</v>
      </c>
      <c r="DK64">
        <v>1642.96</v>
      </c>
      <c r="DL64">
        <v>-37.0822</v>
      </c>
      <c r="DM64">
        <v>1529.46</v>
      </c>
      <c r="DN64">
        <v>1558.72</v>
      </c>
      <c r="DO64">
        <v>5.3869499999999997</v>
      </c>
      <c r="DP64">
        <v>1536.44</v>
      </c>
      <c r="DQ64">
        <v>14.2979</v>
      </c>
      <c r="DR64">
        <v>1.9942299999999999</v>
      </c>
      <c r="DS64">
        <v>1.4484900000000001</v>
      </c>
      <c r="DT64">
        <v>17.398599999999998</v>
      </c>
      <c r="DU64">
        <v>12.435</v>
      </c>
      <c r="DV64">
        <v>1500.09</v>
      </c>
      <c r="DW64">
        <v>0.97298600000000002</v>
      </c>
      <c r="DX64">
        <v>2.7013599999999999E-2</v>
      </c>
      <c r="DY64">
        <v>0</v>
      </c>
      <c r="DZ64">
        <v>785.21699999999998</v>
      </c>
      <c r="EA64">
        <v>4.9993100000000004</v>
      </c>
      <c r="EB64">
        <v>19187.2</v>
      </c>
      <c r="EC64">
        <v>13259.9</v>
      </c>
      <c r="ED64">
        <v>37.625</v>
      </c>
      <c r="EE64">
        <v>39.625</v>
      </c>
      <c r="EF64">
        <v>38</v>
      </c>
      <c r="EG64">
        <v>39.311999999999998</v>
      </c>
      <c r="EH64">
        <v>39.125</v>
      </c>
      <c r="EI64">
        <v>1454.7</v>
      </c>
      <c r="EJ64">
        <v>40.39</v>
      </c>
      <c r="EK64">
        <v>0</v>
      </c>
      <c r="EL64">
        <v>143.89999985694891</v>
      </c>
      <c r="EM64">
        <v>0</v>
      </c>
      <c r="EN64">
        <v>786.02061538461544</v>
      </c>
      <c r="EO64">
        <v>-10.787965816329359</v>
      </c>
      <c r="EP64">
        <v>-522.55042703836341</v>
      </c>
      <c r="EQ64">
        <v>19407.52307692308</v>
      </c>
      <c r="ER64">
        <v>15</v>
      </c>
      <c r="ES64">
        <v>1658333980.0999999</v>
      </c>
      <c r="ET64" t="s">
        <v>612</v>
      </c>
      <c r="EU64">
        <v>1658333980.0999999</v>
      </c>
      <c r="EV64">
        <v>1658333849.5999999</v>
      </c>
      <c r="EW64">
        <v>39</v>
      </c>
      <c r="EX64">
        <v>-0.91600000000000004</v>
      </c>
      <c r="EY64">
        <v>0.01</v>
      </c>
      <c r="EZ64">
        <v>31.594000000000001</v>
      </c>
      <c r="FA64">
        <v>2.7170000000000001</v>
      </c>
      <c r="FB64">
        <v>1220</v>
      </c>
      <c r="FC64">
        <v>15</v>
      </c>
      <c r="FD64">
        <v>0.09</v>
      </c>
      <c r="FE64">
        <v>0.02</v>
      </c>
      <c r="FF64">
        <v>-37.346026829268297</v>
      </c>
      <c r="FG64">
        <v>2.4902926829268508</v>
      </c>
      <c r="FH64">
        <v>0.30652165007241639</v>
      </c>
      <c r="FI64">
        <v>1</v>
      </c>
      <c r="FJ64">
        <v>1499.082580645161</v>
      </c>
      <c r="FK64">
        <v>2.2485483870916938</v>
      </c>
      <c r="FL64">
        <v>0.17674416980731589</v>
      </c>
      <c r="FM64">
        <v>1</v>
      </c>
      <c r="FN64">
        <v>5.4157965853658538</v>
      </c>
      <c r="FO64">
        <v>-0.26901909407664171</v>
      </c>
      <c r="FP64">
        <v>3.97555611455657E-2</v>
      </c>
      <c r="FQ64">
        <v>1</v>
      </c>
      <c r="FR64">
        <v>19.58814838709678</v>
      </c>
      <c r="FS64">
        <v>0.87573387096765165</v>
      </c>
      <c r="FT64">
        <v>6.6205096144202419E-2</v>
      </c>
      <c r="FU64">
        <v>1</v>
      </c>
      <c r="FV64">
        <v>4</v>
      </c>
      <c r="FW64">
        <v>4</v>
      </c>
      <c r="FX64" t="s">
        <v>420</v>
      </c>
      <c r="FY64">
        <v>3.1748400000000001</v>
      </c>
      <c r="FZ64">
        <v>2.7968000000000002</v>
      </c>
      <c r="GA64">
        <v>0.242925</v>
      </c>
      <c r="GB64">
        <v>0.25092399999999998</v>
      </c>
      <c r="GC64">
        <v>9.2883499999999994E-2</v>
      </c>
      <c r="GD64">
        <v>8.3643899999999993E-2</v>
      </c>
      <c r="GE64">
        <v>23446</v>
      </c>
      <c r="GF64">
        <v>18509</v>
      </c>
      <c r="GG64">
        <v>29092.2</v>
      </c>
      <c r="GH64">
        <v>24177.4</v>
      </c>
      <c r="GI64">
        <v>33293.699999999997</v>
      </c>
      <c r="GJ64">
        <v>32367.4</v>
      </c>
      <c r="GK64">
        <v>40323.5</v>
      </c>
      <c r="GL64">
        <v>39449.800000000003</v>
      </c>
      <c r="GM64">
        <v>2.1444200000000002</v>
      </c>
      <c r="GN64">
        <v>1.8004199999999999</v>
      </c>
      <c r="GO64">
        <v>9.9763299999999999E-2</v>
      </c>
      <c r="GP64">
        <v>0</v>
      </c>
      <c r="GQ64">
        <v>27.343</v>
      </c>
      <c r="GR64">
        <v>999.9</v>
      </c>
      <c r="GS64">
        <v>41.8</v>
      </c>
      <c r="GT64">
        <v>37.700000000000003</v>
      </c>
      <c r="GU64">
        <v>27.023199999999999</v>
      </c>
      <c r="GV64">
        <v>62.581099999999999</v>
      </c>
      <c r="GW64">
        <v>39.507199999999997</v>
      </c>
      <c r="GX64">
        <v>1</v>
      </c>
      <c r="GY64">
        <v>0.20558899999999999</v>
      </c>
      <c r="GZ64">
        <v>2.5915499999999998</v>
      </c>
      <c r="HA64">
        <v>20.243400000000001</v>
      </c>
      <c r="HB64">
        <v>5.2258300000000002</v>
      </c>
      <c r="HC64">
        <v>11.908099999999999</v>
      </c>
      <c r="HD64">
        <v>4.9638499999999999</v>
      </c>
      <c r="HE64">
        <v>3.2919999999999998</v>
      </c>
      <c r="HF64">
        <v>9999</v>
      </c>
      <c r="HG64">
        <v>9999</v>
      </c>
      <c r="HH64">
        <v>9999</v>
      </c>
      <c r="HI64">
        <v>999.9</v>
      </c>
      <c r="HJ64">
        <v>1.87744</v>
      </c>
      <c r="HK64">
        <v>1.8757200000000001</v>
      </c>
      <c r="HL64">
        <v>1.8744400000000001</v>
      </c>
      <c r="HM64">
        <v>1.87374</v>
      </c>
      <c r="HN64">
        <v>1.8751100000000001</v>
      </c>
      <c r="HO64">
        <v>1.8700600000000001</v>
      </c>
      <c r="HP64">
        <v>1.8742399999999999</v>
      </c>
      <c r="HQ64">
        <v>1.8792899999999999</v>
      </c>
      <c r="HR64">
        <v>0</v>
      </c>
      <c r="HS64">
        <v>0</v>
      </c>
      <c r="HT64">
        <v>0</v>
      </c>
      <c r="HU64">
        <v>0</v>
      </c>
      <c r="HV64" t="s">
        <v>421</v>
      </c>
      <c r="HW64" t="s">
        <v>422</v>
      </c>
      <c r="HX64" t="s">
        <v>423</v>
      </c>
      <c r="HY64" t="s">
        <v>424</v>
      </c>
      <c r="HZ64" t="s">
        <v>424</v>
      </c>
      <c r="IA64" t="s">
        <v>423</v>
      </c>
      <c r="IB64">
        <v>0</v>
      </c>
      <c r="IC64">
        <v>100</v>
      </c>
      <c r="ID64">
        <v>100</v>
      </c>
      <c r="IE64">
        <v>33.619999999999997</v>
      </c>
      <c r="IF64">
        <v>3.0754999999999999</v>
      </c>
      <c r="IG64">
        <v>15.017876025057239</v>
      </c>
      <c r="IH64">
        <v>2.1949563240502699E-2</v>
      </c>
      <c r="II64">
        <v>-8.5320762313147472E-6</v>
      </c>
      <c r="IJ64">
        <v>1.511334492907517E-9</v>
      </c>
      <c r="IK64">
        <v>1.499717629681864</v>
      </c>
      <c r="IL64">
        <v>0.144363966560806</v>
      </c>
      <c r="IM64">
        <v>-4.7264291885636238E-3</v>
      </c>
      <c r="IN64">
        <v>1.0517340238053529E-4</v>
      </c>
      <c r="IO64">
        <v>-11</v>
      </c>
      <c r="IP64">
        <v>2000</v>
      </c>
      <c r="IQ64">
        <v>0</v>
      </c>
      <c r="IR64">
        <v>19</v>
      </c>
      <c r="IS64">
        <v>1.8</v>
      </c>
      <c r="IT64">
        <v>4</v>
      </c>
      <c r="IU64">
        <v>3.14209</v>
      </c>
      <c r="IV64">
        <v>2.4023400000000001</v>
      </c>
      <c r="IW64">
        <v>1.42578</v>
      </c>
      <c r="IX64">
        <v>2.2814899999999998</v>
      </c>
      <c r="IY64">
        <v>1.5478499999999999</v>
      </c>
      <c r="IZ64">
        <v>2.3730500000000001</v>
      </c>
      <c r="JA64">
        <v>40.502000000000002</v>
      </c>
      <c r="JB64">
        <v>14.4998</v>
      </c>
      <c r="JC64">
        <v>18</v>
      </c>
      <c r="JD64">
        <v>637.18200000000002</v>
      </c>
      <c r="JE64">
        <v>400.78800000000001</v>
      </c>
      <c r="JF64">
        <v>23.023</v>
      </c>
      <c r="JG64">
        <v>29.890899999999998</v>
      </c>
      <c r="JH64">
        <v>30.000699999999998</v>
      </c>
      <c r="JI64">
        <v>29.7272</v>
      </c>
      <c r="JJ64">
        <v>29.658000000000001</v>
      </c>
      <c r="JK64">
        <v>62.9133</v>
      </c>
      <c r="JL64">
        <v>43.443100000000001</v>
      </c>
      <c r="JM64">
        <v>0</v>
      </c>
      <c r="JN64">
        <v>23.026599999999998</v>
      </c>
      <c r="JO64">
        <v>1536.95</v>
      </c>
      <c r="JP64">
        <v>14.419499999999999</v>
      </c>
      <c r="JQ64">
        <v>95.055400000000006</v>
      </c>
      <c r="JR64">
        <v>100.364</v>
      </c>
    </row>
    <row r="65" spans="1:278" x14ac:dyDescent="0.2">
      <c r="A65">
        <v>49</v>
      </c>
      <c r="B65">
        <v>1658334250.0999999</v>
      </c>
      <c r="C65">
        <v>7490.5</v>
      </c>
      <c r="D65" t="s">
        <v>616</v>
      </c>
      <c r="E65" t="s">
        <v>617</v>
      </c>
      <c r="F65" t="s">
        <v>408</v>
      </c>
      <c r="G65" t="s">
        <v>548</v>
      </c>
      <c r="H65" t="s">
        <v>549</v>
      </c>
      <c r="I65" t="s">
        <v>411</v>
      </c>
      <c r="J65" t="s">
        <v>412</v>
      </c>
      <c r="L65" t="s">
        <v>413</v>
      </c>
      <c r="M65" t="s">
        <v>550</v>
      </c>
      <c r="N65" t="s">
        <v>551</v>
      </c>
      <c r="O65">
        <v>1658334250.0999999</v>
      </c>
      <c r="P65">
        <f t="shared" si="46"/>
        <v>5.3319611900058614E-3</v>
      </c>
      <c r="Q65">
        <f t="shared" si="47"/>
        <v>5.3319611900058614</v>
      </c>
      <c r="R65">
        <f t="shared" si="48"/>
        <v>30.167315718973597</v>
      </c>
      <c r="S65">
        <f t="shared" si="49"/>
        <v>1998.634</v>
      </c>
      <c r="T65">
        <f t="shared" si="50"/>
        <v>1812.3591159431546</v>
      </c>
      <c r="U65">
        <f t="shared" si="51"/>
        <v>183.7874207148021</v>
      </c>
      <c r="V65">
        <f t="shared" si="52"/>
        <v>202.67715409247242</v>
      </c>
      <c r="W65">
        <f t="shared" si="53"/>
        <v>0.36674165411183035</v>
      </c>
      <c r="X65">
        <f t="shared" si="54"/>
        <v>2.9559131109942074</v>
      </c>
      <c r="Y65">
        <f t="shared" si="55"/>
        <v>0.34320858299305296</v>
      </c>
      <c r="Z65">
        <f t="shared" si="56"/>
        <v>0.21649375662185955</v>
      </c>
      <c r="AA65">
        <f t="shared" si="57"/>
        <v>241.73161907551003</v>
      </c>
      <c r="AB65">
        <f t="shared" si="58"/>
        <v>26.758859149313658</v>
      </c>
      <c r="AC65">
        <f t="shared" si="59"/>
        <v>26.758859149313658</v>
      </c>
      <c r="AD65">
        <f t="shared" si="60"/>
        <v>3.5287810327878004</v>
      </c>
      <c r="AE65">
        <f t="shared" si="61"/>
        <v>56.69943300041318</v>
      </c>
      <c r="AF65">
        <f t="shared" si="62"/>
        <v>1.9962640067603001</v>
      </c>
      <c r="AG65">
        <f t="shared" si="63"/>
        <v>3.5207830151418849</v>
      </c>
      <c r="AH65">
        <f t="shared" si="64"/>
        <v>1.5325170260275003</v>
      </c>
      <c r="AI65">
        <f t="shared" si="65"/>
        <v>-235.13948847925849</v>
      </c>
      <c r="AJ65">
        <f t="shared" si="66"/>
        <v>-6.1447547107105711</v>
      </c>
      <c r="AK65">
        <f t="shared" si="67"/>
        <v>-0.44746222560436139</v>
      </c>
      <c r="AL65">
        <f t="shared" si="68"/>
        <v>-8.6340063403689271E-5</v>
      </c>
      <c r="AM65">
        <v>0</v>
      </c>
      <c r="AN65">
        <v>0</v>
      </c>
      <c r="AO65">
        <f t="shared" si="69"/>
        <v>1</v>
      </c>
      <c r="AP65">
        <f t="shared" si="70"/>
        <v>0</v>
      </c>
      <c r="AQ65">
        <f t="shared" si="71"/>
        <v>53721.619882058665</v>
      </c>
      <c r="AR65" t="s">
        <v>416</v>
      </c>
      <c r="AS65">
        <v>0</v>
      </c>
      <c r="AT65">
        <v>0</v>
      </c>
      <c r="AU65">
        <v>0</v>
      </c>
      <c r="AV65" t="e">
        <f t="shared" si="72"/>
        <v>#DIV/0!</v>
      </c>
      <c r="AW65">
        <v>-1</v>
      </c>
      <c r="AX65" t="s">
        <v>618</v>
      </c>
      <c r="AY65">
        <v>10432.200000000001</v>
      </c>
      <c r="AZ65">
        <v>774.38196153846161</v>
      </c>
      <c r="BA65">
        <v>978.53</v>
      </c>
      <c r="BB65">
        <f t="shared" si="73"/>
        <v>0.20862726585954272</v>
      </c>
      <c r="BC65">
        <v>0.5</v>
      </c>
      <c r="BD65">
        <f t="shared" si="74"/>
        <v>1261.1778005572589</v>
      </c>
      <c r="BE65">
        <f t="shared" si="75"/>
        <v>30.167315718973597</v>
      </c>
      <c r="BF65">
        <f t="shared" si="76"/>
        <v>131.55803814650631</v>
      </c>
      <c r="BG65">
        <f t="shared" si="77"/>
        <v>2.471286420138551E-2</v>
      </c>
      <c r="BH65">
        <f t="shared" si="78"/>
        <v>-1</v>
      </c>
      <c r="BI65" t="e">
        <f t="shared" si="79"/>
        <v>#DIV/0!</v>
      </c>
      <c r="BJ65" t="s">
        <v>416</v>
      </c>
      <c r="BK65">
        <v>0</v>
      </c>
      <c r="BL65" t="e">
        <f t="shared" si="80"/>
        <v>#DIV/0!</v>
      </c>
      <c r="BM65" t="e">
        <f t="shared" si="81"/>
        <v>#DIV/0!</v>
      </c>
      <c r="BN65" t="e">
        <f t="shared" si="82"/>
        <v>#DIV/0!</v>
      </c>
      <c r="BO65" t="e">
        <f t="shared" si="83"/>
        <v>#DIV/0!</v>
      </c>
      <c r="BP65">
        <f t="shared" si="84"/>
        <v>0.20862726585954275</v>
      </c>
      <c r="BQ65" t="e">
        <f t="shared" si="85"/>
        <v>#DIV/0!</v>
      </c>
      <c r="BR65" t="e">
        <f t="shared" si="86"/>
        <v>#DIV/0!</v>
      </c>
      <c r="BS65" t="e">
        <f t="shared" si="87"/>
        <v>#DIV/0!</v>
      </c>
      <c r="BT65" t="s">
        <v>416</v>
      </c>
      <c r="BU65" t="s">
        <v>416</v>
      </c>
      <c r="BV65" t="s">
        <v>416</v>
      </c>
      <c r="BW65" t="s">
        <v>416</v>
      </c>
      <c r="BX65" t="s">
        <v>416</v>
      </c>
      <c r="BY65" t="s">
        <v>416</v>
      </c>
      <c r="BZ65" t="s">
        <v>416</v>
      </c>
      <c r="CA65" t="s">
        <v>416</v>
      </c>
      <c r="CB65" t="s">
        <v>416</v>
      </c>
      <c r="CC65" t="s">
        <v>416</v>
      </c>
      <c r="CD65" t="s">
        <v>416</v>
      </c>
      <c r="CE65" t="s">
        <v>416</v>
      </c>
      <c r="CF65" t="s">
        <v>416</v>
      </c>
      <c r="CG65" t="s">
        <v>416</v>
      </c>
      <c r="CH65" t="s">
        <v>416</v>
      </c>
      <c r="CI65" t="s">
        <v>416</v>
      </c>
      <c r="CJ65" t="s">
        <v>416</v>
      </c>
      <c r="CK65" t="s">
        <v>416</v>
      </c>
      <c r="CL65">
        <f t="shared" si="88"/>
        <v>1499.96</v>
      </c>
      <c r="CM65">
        <f t="shared" si="89"/>
        <v>1261.1778005572589</v>
      </c>
      <c r="CN65">
        <f t="shared" si="90"/>
        <v>0.84080762190809011</v>
      </c>
      <c r="CO65">
        <f t="shared" si="91"/>
        <v>0.16115871028261422</v>
      </c>
      <c r="CP65">
        <v>6</v>
      </c>
      <c r="CQ65">
        <v>0.5</v>
      </c>
      <c r="CR65" t="s">
        <v>418</v>
      </c>
      <c r="CS65">
        <v>2</v>
      </c>
      <c r="CT65">
        <v>1658334250.0999999</v>
      </c>
      <c r="CU65">
        <v>1998.634</v>
      </c>
      <c r="CV65">
        <v>2039.44</v>
      </c>
      <c r="CW65">
        <v>19.685500000000001</v>
      </c>
      <c r="CX65">
        <v>14.460800000000001</v>
      </c>
      <c r="CY65">
        <v>1962.8</v>
      </c>
      <c r="CZ65">
        <v>16.6099</v>
      </c>
      <c r="DA65">
        <v>600.26400000000001</v>
      </c>
      <c r="DB65">
        <v>101.30800000000001</v>
      </c>
      <c r="DC65">
        <v>9.98386E-2</v>
      </c>
      <c r="DD65">
        <v>26.720300000000002</v>
      </c>
      <c r="DE65">
        <v>28.971</v>
      </c>
      <c r="DF65">
        <v>999.9</v>
      </c>
      <c r="DG65">
        <v>0</v>
      </c>
      <c r="DH65">
        <v>0</v>
      </c>
      <c r="DI65">
        <v>10020</v>
      </c>
      <c r="DJ65">
        <v>0</v>
      </c>
      <c r="DK65">
        <v>1648.89</v>
      </c>
      <c r="DL65">
        <v>-39.984000000000002</v>
      </c>
      <c r="DM65">
        <v>2039.61</v>
      </c>
      <c r="DN65">
        <v>2069.36</v>
      </c>
      <c r="DO65">
        <v>5.2247500000000002</v>
      </c>
      <c r="DP65">
        <v>2039.44</v>
      </c>
      <c r="DQ65">
        <v>14.460800000000001</v>
      </c>
      <c r="DR65">
        <v>1.9943</v>
      </c>
      <c r="DS65">
        <v>1.46499</v>
      </c>
      <c r="DT65">
        <v>17.3992</v>
      </c>
      <c r="DU65">
        <v>12.6076</v>
      </c>
      <c r="DV65">
        <v>1499.96</v>
      </c>
      <c r="DW65">
        <v>0.97299100000000005</v>
      </c>
      <c r="DX65">
        <v>2.7008899999999999E-2</v>
      </c>
      <c r="DY65">
        <v>0</v>
      </c>
      <c r="DZ65">
        <v>774.36400000000003</v>
      </c>
      <c r="EA65">
        <v>4.9993100000000004</v>
      </c>
      <c r="EB65">
        <v>18983</v>
      </c>
      <c r="EC65">
        <v>13258.8</v>
      </c>
      <c r="ED65">
        <v>37.75</v>
      </c>
      <c r="EE65">
        <v>39.75</v>
      </c>
      <c r="EF65">
        <v>38.125</v>
      </c>
      <c r="EG65">
        <v>39.561999999999998</v>
      </c>
      <c r="EH65">
        <v>39.186999999999998</v>
      </c>
      <c r="EI65">
        <v>1454.58</v>
      </c>
      <c r="EJ65">
        <v>40.380000000000003</v>
      </c>
      <c r="EK65">
        <v>0</v>
      </c>
      <c r="EL65">
        <v>161.0999999046326</v>
      </c>
      <c r="EM65">
        <v>0</v>
      </c>
      <c r="EN65">
        <v>774.38196153846161</v>
      </c>
      <c r="EO65">
        <v>-2.292341879047227</v>
      </c>
      <c r="EP65">
        <v>-2125.904275891452</v>
      </c>
      <c r="EQ65">
        <v>18823.98076923077</v>
      </c>
      <c r="ER65">
        <v>15</v>
      </c>
      <c r="ES65">
        <v>1658334285.0999999</v>
      </c>
      <c r="ET65" t="s">
        <v>619</v>
      </c>
      <c r="EU65">
        <v>1658334285.0999999</v>
      </c>
      <c r="EV65">
        <v>1658333849.5999999</v>
      </c>
      <c r="EW65">
        <v>40</v>
      </c>
      <c r="EX65">
        <v>-0.91300000000000003</v>
      </c>
      <c r="EY65">
        <v>0.01</v>
      </c>
      <c r="EZ65">
        <v>35.834000000000003</v>
      </c>
      <c r="FA65">
        <v>2.7170000000000001</v>
      </c>
      <c r="FB65">
        <v>2013</v>
      </c>
      <c r="FC65">
        <v>15</v>
      </c>
      <c r="FD65">
        <v>0.08</v>
      </c>
      <c r="FE65">
        <v>0.02</v>
      </c>
      <c r="FF65">
        <v>-40.008331707317069</v>
      </c>
      <c r="FG65">
        <v>1.255735191637589</v>
      </c>
      <c r="FH65">
        <v>0.1987739461739719</v>
      </c>
      <c r="FI65">
        <v>1</v>
      </c>
      <c r="FJ65">
        <v>1999.1829032258061</v>
      </c>
      <c r="FK65">
        <v>1.8246774193485791</v>
      </c>
      <c r="FL65">
        <v>0.14242583918310159</v>
      </c>
      <c r="FM65">
        <v>1</v>
      </c>
      <c r="FN65">
        <v>5.152039512195123</v>
      </c>
      <c r="FO65">
        <v>0.33518989547039008</v>
      </c>
      <c r="FP65">
        <v>3.5214411819055602E-2</v>
      </c>
      <c r="FQ65">
        <v>1</v>
      </c>
      <c r="FR65">
        <v>19.526854838709681</v>
      </c>
      <c r="FS65">
        <v>1.4114806451612321</v>
      </c>
      <c r="FT65">
        <v>0.10669272683954539</v>
      </c>
      <c r="FU65">
        <v>0</v>
      </c>
      <c r="FV65">
        <v>3</v>
      </c>
      <c r="FW65">
        <v>4</v>
      </c>
      <c r="FX65" t="s">
        <v>485</v>
      </c>
      <c r="FY65">
        <v>3.1749999999999998</v>
      </c>
      <c r="FZ65">
        <v>2.79698</v>
      </c>
      <c r="GA65">
        <v>0.28866199999999997</v>
      </c>
      <c r="GB65">
        <v>0.29608000000000001</v>
      </c>
      <c r="GC65">
        <v>9.2870599999999998E-2</v>
      </c>
      <c r="GD65">
        <v>8.4321599999999997E-2</v>
      </c>
      <c r="GE65">
        <v>22023.1</v>
      </c>
      <c r="GF65">
        <v>17389.5</v>
      </c>
      <c r="GG65">
        <v>29087.9</v>
      </c>
      <c r="GH65">
        <v>24175.9</v>
      </c>
      <c r="GI65">
        <v>33290.6</v>
      </c>
      <c r="GJ65">
        <v>32342.6</v>
      </c>
      <c r="GK65">
        <v>40317</v>
      </c>
      <c r="GL65">
        <v>39447</v>
      </c>
      <c r="GM65">
        <v>2.14385</v>
      </c>
      <c r="GN65">
        <v>1.7980799999999999</v>
      </c>
      <c r="GO65">
        <v>9.4808600000000007E-2</v>
      </c>
      <c r="GP65">
        <v>0</v>
      </c>
      <c r="GQ65">
        <v>27.4236</v>
      </c>
      <c r="GR65">
        <v>999.9</v>
      </c>
      <c r="GS65">
        <v>41.9</v>
      </c>
      <c r="GT65">
        <v>38</v>
      </c>
      <c r="GU65">
        <v>27.532800000000002</v>
      </c>
      <c r="GV65">
        <v>62.341099999999997</v>
      </c>
      <c r="GW65">
        <v>38.978400000000001</v>
      </c>
      <c r="GX65">
        <v>1</v>
      </c>
      <c r="GY65">
        <v>0.21157000000000001</v>
      </c>
      <c r="GZ65">
        <v>2.7625999999999999</v>
      </c>
      <c r="HA65">
        <v>20.2409</v>
      </c>
      <c r="HB65">
        <v>5.2235800000000001</v>
      </c>
      <c r="HC65">
        <v>11.908899999999999</v>
      </c>
      <c r="HD65">
        <v>4.9638</v>
      </c>
      <c r="HE65">
        <v>3.2919999999999998</v>
      </c>
      <c r="HF65">
        <v>9999</v>
      </c>
      <c r="HG65">
        <v>9999</v>
      </c>
      <c r="HH65">
        <v>9999</v>
      </c>
      <c r="HI65">
        <v>999.9</v>
      </c>
      <c r="HJ65">
        <v>1.87744</v>
      </c>
      <c r="HK65">
        <v>1.8757600000000001</v>
      </c>
      <c r="HL65">
        <v>1.8745000000000001</v>
      </c>
      <c r="HM65">
        <v>1.87374</v>
      </c>
      <c r="HN65">
        <v>1.8751500000000001</v>
      </c>
      <c r="HO65">
        <v>1.8701099999999999</v>
      </c>
      <c r="HP65">
        <v>1.8742399999999999</v>
      </c>
      <c r="HQ65">
        <v>1.8793500000000001</v>
      </c>
      <c r="HR65">
        <v>0</v>
      </c>
      <c r="HS65">
        <v>0</v>
      </c>
      <c r="HT65">
        <v>0</v>
      </c>
      <c r="HU65">
        <v>0</v>
      </c>
      <c r="HV65" t="s">
        <v>421</v>
      </c>
      <c r="HW65" t="s">
        <v>422</v>
      </c>
      <c r="HX65" t="s">
        <v>423</v>
      </c>
      <c r="HY65" t="s">
        <v>424</v>
      </c>
      <c r="HZ65" t="s">
        <v>424</v>
      </c>
      <c r="IA65" t="s">
        <v>423</v>
      </c>
      <c r="IB65">
        <v>0</v>
      </c>
      <c r="IC65">
        <v>100</v>
      </c>
      <c r="ID65">
        <v>100</v>
      </c>
      <c r="IE65">
        <v>35.834000000000003</v>
      </c>
      <c r="IF65">
        <v>3.0756000000000001</v>
      </c>
      <c r="IG65">
        <v>15.017876025057239</v>
      </c>
      <c r="IH65">
        <v>2.1949563240502699E-2</v>
      </c>
      <c r="II65">
        <v>-8.5320762313147472E-6</v>
      </c>
      <c r="IJ65">
        <v>1.511334492907517E-9</v>
      </c>
      <c r="IK65">
        <v>1.499717629681864</v>
      </c>
      <c r="IL65">
        <v>0.144363966560806</v>
      </c>
      <c r="IM65">
        <v>-4.7264291885636238E-3</v>
      </c>
      <c r="IN65">
        <v>1.0517340238053529E-4</v>
      </c>
      <c r="IO65">
        <v>-11</v>
      </c>
      <c r="IP65">
        <v>2000</v>
      </c>
      <c r="IQ65">
        <v>0</v>
      </c>
      <c r="IR65">
        <v>19</v>
      </c>
      <c r="IS65">
        <v>4.5</v>
      </c>
      <c r="IT65">
        <v>6.7</v>
      </c>
      <c r="IU65">
        <v>3.9514200000000002</v>
      </c>
      <c r="IV65">
        <v>2.3852500000000001</v>
      </c>
      <c r="IW65">
        <v>1.42578</v>
      </c>
      <c r="IX65">
        <v>2.2839399999999999</v>
      </c>
      <c r="IY65">
        <v>1.5478499999999999</v>
      </c>
      <c r="IZ65">
        <v>2.3083499999999999</v>
      </c>
      <c r="JA65">
        <v>40.8093</v>
      </c>
      <c r="JB65">
        <v>14.4648</v>
      </c>
      <c r="JC65">
        <v>18</v>
      </c>
      <c r="JD65">
        <v>637.47400000000005</v>
      </c>
      <c r="JE65">
        <v>399.952</v>
      </c>
      <c r="JF65">
        <v>23.0276</v>
      </c>
      <c r="JG65">
        <v>29.977799999999998</v>
      </c>
      <c r="JH65">
        <v>30.000499999999999</v>
      </c>
      <c r="JI65">
        <v>29.7974</v>
      </c>
      <c r="JJ65">
        <v>29.727</v>
      </c>
      <c r="JK65">
        <v>79.105900000000005</v>
      </c>
      <c r="JL65">
        <v>43.747900000000001</v>
      </c>
      <c r="JM65">
        <v>0</v>
      </c>
      <c r="JN65">
        <v>23.020199999999999</v>
      </c>
      <c r="JO65">
        <v>2039.46</v>
      </c>
      <c r="JP65">
        <v>14.5854</v>
      </c>
      <c r="JQ65">
        <v>95.040599999999998</v>
      </c>
      <c r="JR65">
        <v>100.357</v>
      </c>
    </row>
    <row r="66" spans="1:278" x14ac:dyDescent="0.2">
      <c r="A66">
        <v>50</v>
      </c>
      <c r="B66">
        <v>1658339190.5</v>
      </c>
      <c r="C66">
        <v>12430.900000095369</v>
      </c>
      <c r="D66" t="s">
        <v>620</v>
      </c>
      <c r="E66" t="s">
        <v>621</v>
      </c>
      <c r="F66" t="s">
        <v>408</v>
      </c>
      <c r="G66">
        <v>32</v>
      </c>
      <c r="H66">
        <v>31.7</v>
      </c>
      <c r="I66" t="s">
        <v>411</v>
      </c>
      <c r="J66" t="s">
        <v>412</v>
      </c>
      <c r="L66" t="s">
        <v>622</v>
      </c>
      <c r="M66" t="s">
        <v>414</v>
      </c>
      <c r="N66" t="s">
        <v>623</v>
      </c>
      <c r="O66">
        <v>1658339190.5</v>
      </c>
      <c r="P66">
        <f t="shared" si="46"/>
        <v>6.7361279216509324E-3</v>
      </c>
      <c r="Q66">
        <f t="shared" si="47"/>
        <v>6.7361279216509322</v>
      </c>
      <c r="R66">
        <f t="shared" si="48"/>
        <v>22.134972742444504</v>
      </c>
      <c r="S66">
        <f t="shared" si="49"/>
        <v>412.12900000000002</v>
      </c>
      <c r="T66">
        <f t="shared" si="50"/>
        <v>313.59657000796841</v>
      </c>
      <c r="U66">
        <f t="shared" si="51"/>
        <v>31.784698892661101</v>
      </c>
      <c r="V66">
        <f t="shared" si="52"/>
        <v>41.771490579762002</v>
      </c>
      <c r="W66">
        <f t="shared" si="53"/>
        <v>0.42643025612067187</v>
      </c>
      <c r="X66">
        <f t="shared" si="54"/>
        <v>2.9497095628473535</v>
      </c>
      <c r="Y66">
        <f t="shared" si="55"/>
        <v>0.39490497634663185</v>
      </c>
      <c r="Z66">
        <f t="shared" si="56"/>
        <v>0.24945353405194221</v>
      </c>
      <c r="AA66">
        <f t="shared" si="57"/>
        <v>241.74438707545269</v>
      </c>
      <c r="AB66">
        <f t="shared" si="58"/>
        <v>25.623020667724013</v>
      </c>
      <c r="AC66">
        <f t="shared" si="59"/>
        <v>25.623020667724013</v>
      </c>
      <c r="AD66">
        <f t="shared" si="60"/>
        <v>3.299717723318115</v>
      </c>
      <c r="AE66">
        <f t="shared" si="61"/>
        <v>47.944307651046444</v>
      </c>
      <c r="AF66">
        <f t="shared" si="62"/>
        <v>1.6127363681225999</v>
      </c>
      <c r="AG66">
        <f t="shared" si="63"/>
        <v>3.3637702725015779</v>
      </c>
      <c r="AH66">
        <f t="shared" si="64"/>
        <v>1.6869813551955151</v>
      </c>
      <c r="AI66">
        <f t="shared" si="65"/>
        <v>-297.0632413448061</v>
      </c>
      <c r="AJ66">
        <f t="shared" si="66"/>
        <v>51.584339609824056</v>
      </c>
      <c r="AK66">
        <f t="shared" si="67"/>
        <v>3.7284407316111272</v>
      </c>
      <c r="AL66">
        <f t="shared" si="68"/>
        <v>-6.0739279182229211E-3</v>
      </c>
      <c r="AM66">
        <v>0</v>
      </c>
      <c r="AN66">
        <v>0</v>
      </c>
      <c r="AO66">
        <f t="shared" si="69"/>
        <v>1</v>
      </c>
      <c r="AP66">
        <f t="shared" si="70"/>
        <v>0</v>
      </c>
      <c r="AQ66">
        <f t="shared" si="71"/>
        <v>53677.757346735503</v>
      </c>
      <c r="AR66" t="s">
        <v>416</v>
      </c>
      <c r="AS66">
        <v>0</v>
      </c>
      <c r="AT66">
        <v>0</v>
      </c>
      <c r="AU66">
        <v>0</v>
      </c>
      <c r="AV66" t="e">
        <f t="shared" si="72"/>
        <v>#DIV/0!</v>
      </c>
      <c r="AW66">
        <v>-1</v>
      </c>
      <c r="AX66" t="s">
        <v>624</v>
      </c>
      <c r="AY66">
        <v>10439.1</v>
      </c>
      <c r="AZ66">
        <v>803.38852000000009</v>
      </c>
      <c r="BA66">
        <v>1041.68</v>
      </c>
      <c r="BB66">
        <f t="shared" si="73"/>
        <v>0.22875689271177324</v>
      </c>
      <c r="BC66">
        <v>0.5</v>
      </c>
      <c r="BD66">
        <f t="shared" si="74"/>
        <v>1261.2450005572293</v>
      </c>
      <c r="BE66">
        <f t="shared" si="75"/>
        <v>22.134972742444504</v>
      </c>
      <c r="BF66">
        <f t="shared" si="76"/>
        <v>144.25924363786524</v>
      </c>
      <c r="BG66">
        <f t="shared" si="77"/>
        <v>1.834296487377414E-2</v>
      </c>
      <c r="BH66">
        <f t="shared" si="78"/>
        <v>-1</v>
      </c>
      <c r="BI66" t="e">
        <f t="shared" si="79"/>
        <v>#DIV/0!</v>
      </c>
      <c r="BJ66" t="s">
        <v>416</v>
      </c>
      <c r="BK66">
        <v>0</v>
      </c>
      <c r="BL66" t="e">
        <f t="shared" si="80"/>
        <v>#DIV/0!</v>
      </c>
      <c r="BM66" t="e">
        <f t="shared" si="81"/>
        <v>#DIV/0!</v>
      </c>
      <c r="BN66" t="e">
        <f t="shared" si="82"/>
        <v>#DIV/0!</v>
      </c>
      <c r="BO66" t="e">
        <f t="shared" si="83"/>
        <v>#DIV/0!</v>
      </c>
      <c r="BP66">
        <f t="shared" si="84"/>
        <v>0.22875689271177327</v>
      </c>
      <c r="BQ66" t="e">
        <f t="shared" si="85"/>
        <v>#DIV/0!</v>
      </c>
      <c r="BR66" t="e">
        <f t="shared" si="86"/>
        <v>#DIV/0!</v>
      </c>
      <c r="BS66" t="e">
        <f t="shared" si="87"/>
        <v>#DIV/0!</v>
      </c>
      <c r="BT66" t="s">
        <v>416</v>
      </c>
      <c r="BU66" t="s">
        <v>416</v>
      </c>
      <c r="BV66" t="s">
        <v>416</v>
      </c>
      <c r="BW66" t="s">
        <v>416</v>
      </c>
      <c r="BX66" t="s">
        <v>416</v>
      </c>
      <c r="BY66" t="s">
        <v>416</v>
      </c>
      <c r="BZ66" t="s">
        <v>416</v>
      </c>
      <c r="CA66" t="s">
        <v>416</v>
      </c>
      <c r="CB66" t="s">
        <v>416</v>
      </c>
      <c r="CC66" t="s">
        <v>416</v>
      </c>
      <c r="CD66" t="s">
        <v>416</v>
      </c>
      <c r="CE66" t="s">
        <v>416</v>
      </c>
      <c r="CF66" t="s">
        <v>416</v>
      </c>
      <c r="CG66" t="s">
        <v>416</v>
      </c>
      <c r="CH66" t="s">
        <v>416</v>
      </c>
      <c r="CI66" t="s">
        <v>416</v>
      </c>
      <c r="CJ66" t="s">
        <v>416</v>
      </c>
      <c r="CK66" t="s">
        <v>416</v>
      </c>
      <c r="CL66">
        <f t="shared" si="88"/>
        <v>1500.04</v>
      </c>
      <c r="CM66">
        <f t="shared" si="89"/>
        <v>1261.2450005572293</v>
      </c>
      <c r="CN66">
        <f t="shared" si="90"/>
        <v>0.84080757883605062</v>
      </c>
      <c r="CO66">
        <f t="shared" si="91"/>
        <v>0.1611586271535777</v>
      </c>
      <c r="CP66">
        <v>6</v>
      </c>
      <c r="CQ66">
        <v>0.5</v>
      </c>
      <c r="CR66" t="s">
        <v>418</v>
      </c>
      <c r="CS66">
        <v>2</v>
      </c>
      <c r="CT66">
        <v>1658339190.5</v>
      </c>
      <c r="CU66">
        <v>412.12900000000002</v>
      </c>
      <c r="CV66">
        <v>437.03</v>
      </c>
      <c r="CW66">
        <v>15.9117</v>
      </c>
      <c r="CX66">
        <v>9.2854500000000009</v>
      </c>
      <c r="CY66">
        <v>388.524</v>
      </c>
      <c r="CZ66">
        <v>13.5687</v>
      </c>
      <c r="DA66">
        <v>600.24400000000003</v>
      </c>
      <c r="DB66">
        <v>101.255</v>
      </c>
      <c r="DC66">
        <v>0.100378</v>
      </c>
      <c r="DD66">
        <v>25.947399999999998</v>
      </c>
      <c r="DE66">
        <v>28.9316</v>
      </c>
      <c r="DF66">
        <v>999.9</v>
      </c>
      <c r="DG66">
        <v>0</v>
      </c>
      <c r="DH66">
        <v>0</v>
      </c>
      <c r="DI66">
        <v>9990</v>
      </c>
      <c r="DJ66">
        <v>0</v>
      </c>
      <c r="DK66">
        <v>1870.95</v>
      </c>
      <c r="DL66">
        <v>-27.0745</v>
      </c>
      <c r="DM66">
        <v>416.79899999999998</v>
      </c>
      <c r="DN66">
        <v>441.12599999999998</v>
      </c>
      <c r="DO66">
        <v>7.1343300000000003</v>
      </c>
      <c r="DP66">
        <v>437.03</v>
      </c>
      <c r="DQ66">
        <v>9.2854500000000009</v>
      </c>
      <c r="DR66">
        <v>1.66259</v>
      </c>
      <c r="DS66">
        <v>0.94019900000000001</v>
      </c>
      <c r="DT66">
        <v>14.551500000000001</v>
      </c>
      <c r="DU66">
        <v>6.0212000000000003</v>
      </c>
      <c r="DV66">
        <v>1500.04</v>
      </c>
      <c r="DW66">
        <v>0.97299100000000005</v>
      </c>
      <c r="DX66">
        <v>2.7008899999999999E-2</v>
      </c>
      <c r="DY66">
        <v>0</v>
      </c>
      <c r="DZ66">
        <v>803.45500000000004</v>
      </c>
      <c r="EA66">
        <v>4.9993100000000004</v>
      </c>
      <c r="EB66">
        <v>18360.3</v>
      </c>
      <c r="EC66">
        <v>13259.5</v>
      </c>
      <c r="ED66">
        <v>40.061999999999998</v>
      </c>
      <c r="EE66">
        <v>42.186999999999998</v>
      </c>
      <c r="EF66">
        <v>40.625</v>
      </c>
      <c r="EG66">
        <v>41.25</v>
      </c>
      <c r="EH66">
        <v>41.125</v>
      </c>
      <c r="EI66">
        <v>1454.66</v>
      </c>
      <c r="EJ66">
        <v>40.380000000000003</v>
      </c>
      <c r="EK66">
        <v>0</v>
      </c>
      <c r="EL66">
        <v>4939.6000001430511</v>
      </c>
      <c r="EM66">
        <v>0</v>
      </c>
      <c r="EN66">
        <v>803.38852000000009</v>
      </c>
      <c r="EO66">
        <v>-2.2316923190081641</v>
      </c>
      <c r="EP66">
        <v>-213.2999985401093</v>
      </c>
      <c r="EQ66">
        <v>18395.024000000001</v>
      </c>
      <c r="ER66">
        <v>15</v>
      </c>
      <c r="ES66">
        <v>1658339223.5</v>
      </c>
      <c r="ET66" t="s">
        <v>625</v>
      </c>
      <c r="EU66">
        <v>1658339217</v>
      </c>
      <c r="EV66">
        <v>1658339223.5</v>
      </c>
      <c r="EW66">
        <v>41</v>
      </c>
      <c r="EX66">
        <v>1.7769999999999999</v>
      </c>
      <c r="EY66">
        <v>3.5999999999999997E-2</v>
      </c>
      <c r="EZ66">
        <v>23.605</v>
      </c>
      <c r="FA66">
        <v>2.343</v>
      </c>
      <c r="FB66">
        <v>437</v>
      </c>
      <c r="FC66">
        <v>9</v>
      </c>
      <c r="FD66">
        <v>0.13</v>
      </c>
      <c r="FE66">
        <v>0.02</v>
      </c>
      <c r="FF66">
        <v>-27.061439024390239</v>
      </c>
      <c r="FG66">
        <v>0.17205993031353989</v>
      </c>
      <c r="FH66">
        <v>4.1030856194135122E-2</v>
      </c>
      <c r="FI66">
        <v>1</v>
      </c>
      <c r="FJ66">
        <v>409.98909677419351</v>
      </c>
      <c r="FK66">
        <v>-0.1875000000012805</v>
      </c>
      <c r="FL66">
        <v>2.1113143496504231E-2</v>
      </c>
      <c r="FM66">
        <v>1</v>
      </c>
      <c r="FN66">
        <v>7.1697641463414632</v>
      </c>
      <c r="FO66">
        <v>-0.15257874564460949</v>
      </c>
      <c r="FP66">
        <v>1.5955837065675649E-2</v>
      </c>
      <c r="FQ66">
        <v>1</v>
      </c>
      <c r="FR66">
        <v>16.463145161290321</v>
      </c>
      <c r="FS66">
        <v>-0.34250322580649678</v>
      </c>
      <c r="FT66">
        <v>2.5780723465281929E-2</v>
      </c>
      <c r="FU66">
        <v>1</v>
      </c>
      <c r="FV66">
        <v>4</v>
      </c>
      <c r="FW66">
        <v>4</v>
      </c>
      <c r="FX66" t="s">
        <v>420</v>
      </c>
      <c r="FY66">
        <v>3.1711800000000001</v>
      </c>
      <c r="FZ66">
        <v>2.7972399999999999</v>
      </c>
      <c r="GA66">
        <v>9.7512299999999996E-2</v>
      </c>
      <c r="GB66">
        <v>0.107198</v>
      </c>
      <c r="GC66">
        <v>7.9381599999999997E-2</v>
      </c>
      <c r="GD66">
        <v>6.0080500000000002E-2</v>
      </c>
      <c r="GE66">
        <v>27766.7</v>
      </c>
      <c r="GF66">
        <v>21933.9</v>
      </c>
      <c r="GG66">
        <v>28913.7</v>
      </c>
      <c r="GH66">
        <v>24047.9</v>
      </c>
      <c r="GI66">
        <v>33579.800000000003</v>
      </c>
      <c r="GJ66">
        <v>33023.699999999997</v>
      </c>
      <c r="GK66">
        <v>40075</v>
      </c>
      <c r="GL66">
        <v>39244.400000000001</v>
      </c>
      <c r="GM66">
        <v>2.1082999999999998</v>
      </c>
      <c r="GN66">
        <v>1.7578</v>
      </c>
      <c r="GO66">
        <v>5.27725E-2</v>
      </c>
      <c r="GP66">
        <v>0</v>
      </c>
      <c r="GQ66">
        <v>28.070699999999999</v>
      </c>
      <c r="GR66">
        <v>999.9</v>
      </c>
      <c r="GS66">
        <v>35.6</v>
      </c>
      <c r="GT66">
        <v>36.5</v>
      </c>
      <c r="GU66">
        <v>21.569199999999999</v>
      </c>
      <c r="GV66">
        <v>63.8401</v>
      </c>
      <c r="GW66">
        <v>34.747599999999998</v>
      </c>
      <c r="GX66">
        <v>1</v>
      </c>
      <c r="GY66">
        <v>0.49965700000000002</v>
      </c>
      <c r="GZ66">
        <v>5.8797199999999998</v>
      </c>
      <c r="HA66">
        <v>20.1691</v>
      </c>
      <c r="HB66">
        <v>5.2234299999999996</v>
      </c>
      <c r="HC66">
        <v>11.914099999999999</v>
      </c>
      <c r="HD66">
        <v>4.9637000000000002</v>
      </c>
      <c r="HE66">
        <v>3.2919999999999998</v>
      </c>
      <c r="HF66">
        <v>9999</v>
      </c>
      <c r="HG66">
        <v>9999</v>
      </c>
      <c r="HH66">
        <v>9999</v>
      </c>
      <c r="HI66">
        <v>999.9</v>
      </c>
      <c r="HJ66">
        <v>1.8772800000000001</v>
      </c>
      <c r="HK66">
        <v>1.87558</v>
      </c>
      <c r="HL66">
        <v>1.8742399999999999</v>
      </c>
      <c r="HM66">
        <v>1.87347</v>
      </c>
      <c r="HN66">
        <v>1.8749499999999999</v>
      </c>
      <c r="HO66">
        <v>1.86988</v>
      </c>
      <c r="HP66">
        <v>1.87408</v>
      </c>
      <c r="HQ66">
        <v>1.87914</v>
      </c>
      <c r="HR66">
        <v>0</v>
      </c>
      <c r="HS66">
        <v>0</v>
      </c>
      <c r="HT66">
        <v>0</v>
      </c>
      <c r="HU66">
        <v>0</v>
      </c>
      <c r="HV66" t="s">
        <v>421</v>
      </c>
      <c r="HW66" t="s">
        <v>422</v>
      </c>
      <c r="HX66" t="s">
        <v>423</v>
      </c>
      <c r="HY66" t="s">
        <v>424</v>
      </c>
      <c r="HZ66" t="s">
        <v>424</v>
      </c>
      <c r="IA66" t="s">
        <v>423</v>
      </c>
      <c r="IB66">
        <v>0</v>
      </c>
      <c r="IC66">
        <v>100</v>
      </c>
      <c r="ID66">
        <v>100</v>
      </c>
      <c r="IE66">
        <v>23.605</v>
      </c>
      <c r="IF66">
        <v>2.343</v>
      </c>
      <c r="IG66">
        <v>14.1030639483812</v>
      </c>
      <c r="IH66">
        <v>2.1949563240502699E-2</v>
      </c>
      <c r="II66">
        <v>-8.5320762313147472E-6</v>
      </c>
      <c r="IJ66">
        <v>1.511334492907517E-9</v>
      </c>
      <c r="IK66">
        <v>1.499717629681864</v>
      </c>
      <c r="IL66">
        <v>0.144363966560806</v>
      </c>
      <c r="IM66">
        <v>-4.7264291885636238E-3</v>
      </c>
      <c r="IN66">
        <v>1.0517340238053529E-4</v>
      </c>
      <c r="IO66">
        <v>-11</v>
      </c>
      <c r="IP66">
        <v>2000</v>
      </c>
      <c r="IQ66">
        <v>0</v>
      </c>
      <c r="IR66">
        <v>19</v>
      </c>
      <c r="IS66">
        <v>81.8</v>
      </c>
      <c r="IT66">
        <v>89</v>
      </c>
      <c r="IU66">
        <v>1.1047400000000001</v>
      </c>
      <c r="IV66">
        <v>2.4267599999999998</v>
      </c>
      <c r="IW66">
        <v>1.42578</v>
      </c>
      <c r="IX66">
        <v>2.2790499999999998</v>
      </c>
      <c r="IY66">
        <v>1.5478499999999999</v>
      </c>
      <c r="IZ66">
        <v>2.3828100000000001</v>
      </c>
      <c r="JA66">
        <v>38.673299999999998</v>
      </c>
      <c r="JB66">
        <v>13.667999999999999</v>
      </c>
      <c r="JC66">
        <v>18</v>
      </c>
      <c r="JD66">
        <v>644.23800000000006</v>
      </c>
      <c r="JE66">
        <v>399.07</v>
      </c>
      <c r="JF66">
        <v>19.937999999999999</v>
      </c>
      <c r="JG66">
        <v>33.198799999999999</v>
      </c>
      <c r="JH66">
        <v>29.9986</v>
      </c>
      <c r="JI66">
        <v>33.1586</v>
      </c>
      <c r="JJ66">
        <v>33.08</v>
      </c>
      <c r="JK66">
        <v>22.132300000000001</v>
      </c>
      <c r="JL66">
        <v>51.224899999999998</v>
      </c>
      <c r="JM66">
        <v>0</v>
      </c>
      <c r="JN66">
        <v>19.9894</v>
      </c>
      <c r="JO66">
        <v>437.11900000000003</v>
      </c>
      <c r="JP66">
        <v>9.2803400000000007</v>
      </c>
      <c r="JQ66">
        <v>94.470600000000005</v>
      </c>
      <c r="JR66">
        <v>99.835800000000006</v>
      </c>
    </row>
    <row r="67" spans="1:278" x14ac:dyDescent="0.2">
      <c r="A67">
        <v>51</v>
      </c>
      <c r="B67">
        <v>1658339357</v>
      </c>
      <c r="C67">
        <v>12597.400000095369</v>
      </c>
      <c r="D67" t="s">
        <v>626</v>
      </c>
      <c r="E67" t="s">
        <v>627</v>
      </c>
      <c r="F67" t="s">
        <v>408</v>
      </c>
      <c r="G67">
        <v>32</v>
      </c>
      <c r="H67">
        <v>31.7</v>
      </c>
      <c r="I67" t="s">
        <v>411</v>
      </c>
      <c r="J67" t="s">
        <v>412</v>
      </c>
      <c r="L67" t="s">
        <v>622</v>
      </c>
      <c r="M67" t="s">
        <v>414</v>
      </c>
      <c r="N67" t="s">
        <v>623</v>
      </c>
      <c r="O67">
        <v>1658339357</v>
      </c>
      <c r="P67">
        <f t="shared" si="46"/>
        <v>6.8951552638534626E-3</v>
      </c>
      <c r="Q67">
        <f t="shared" si="47"/>
        <v>6.8951552638534626</v>
      </c>
      <c r="R67">
        <f t="shared" si="48"/>
        <v>21.653877414470816</v>
      </c>
      <c r="S67">
        <f t="shared" si="49"/>
        <v>400.11799999999999</v>
      </c>
      <c r="T67">
        <f t="shared" si="50"/>
        <v>309.58739694623534</v>
      </c>
      <c r="U67">
        <f t="shared" si="51"/>
        <v>31.376260403291518</v>
      </c>
      <c r="V67">
        <f t="shared" si="52"/>
        <v>40.551413539047999</v>
      </c>
      <c r="W67">
        <f t="shared" si="53"/>
        <v>0.45717873976841389</v>
      </c>
      <c r="X67">
        <f t="shared" si="54"/>
        <v>2.949256525031998</v>
      </c>
      <c r="Y67">
        <f t="shared" si="55"/>
        <v>0.42114385474977395</v>
      </c>
      <c r="Z67">
        <f t="shared" si="56"/>
        <v>0.26621541283589301</v>
      </c>
      <c r="AA67">
        <f t="shared" si="57"/>
        <v>241.71232607478984</v>
      </c>
      <c r="AB67">
        <f t="shared" si="58"/>
        <v>25.683081891721375</v>
      </c>
      <c r="AC67">
        <f t="shared" si="59"/>
        <v>25.683081891721375</v>
      </c>
      <c r="AD67">
        <f t="shared" si="60"/>
        <v>3.3114965010709909</v>
      </c>
      <c r="AE67">
        <f t="shared" si="61"/>
        <v>50.033487758850058</v>
      </c>
      <c r="AF67">
        <f t="shared" si="62"/>
        <v>1.6931404478795999</v>
      </c>
      <c r="AG67">
        <f t="shared" si="63"/>
        <v>3.3840144345725984</v>
      </c>
      <c r="AH67">
        <f t="shared" si="64"/>
        <v>1.618356053191391</v>
      </c>
      <c r="AI67">
        <f t="shared" si="65"/>
        <v>-304.07634713593768</v>
      </c>
      <c r="AJ67">
        <f t="shared" si="66"/>
        <v>58.149295433296622</v>
      </c>
      <c r="AK67">
        <f t="shared" si="67"/>
        <v>4.2070004078758272</v>
      </c>
      <c r="AL67">
        <f t="shared" si="68"/>
        <v>-7.7252199753914397E-3</v>
      </c>
      <c r="AM67">
        <v>0</v>
      </c>
      <c r="AN67">
        <v>0</v>
      </c>
      <c r="AO67">
        <f t="shared" si="69"/>
        <v>1</v>
      </c>
      <c r="AP67">
        <f t="shared" si="70"/>
        <v>0</v>
      </c>
      <c r="AQ67">
        <f t="shared" si="71"/>
        <v>53646.159555650505</v>
      </c>
      <c r="AR67" t="s">
        <v>416</v>
      </c>
      <c r="AS67">
        <v>0</v>
      </c>
      <c r="AT67">
        <v>0</v>
      </c>
      <c r="AU67">
        <v>0</v>
      </c>
      <c r="AV67" t="e">
        <f t="shared" si="72"/>
        <v>#DIV/0!</v>
      </c>
      <c r="AW67">
        <v>-1</v>
      </c>
      <c r="AX67" t="s">
        <v>628</v>
      </c>
      <c r="AY67">
        <v>10439.6</v>
      </c>
      <c r="AZ67">
        <v>793.90688</v>
      </c>
      <c r="BA67">
        <v>1030.8</v>
      </c>
      <c r="BB67">
        <f t="shared" si="73"/>
        <v>0.22981482343810633</v>
      </c>
      <c r="BC67">
        <v>0.5</v>
      </c>
      <c r="BD67">
        <f t="shared" si="74"/>
        <v>1261.0845005568858</v>
      </c>
      <c r="BE67">
        <f t="shared" si="75"/>
        <v>21.653877414470816</v>
      </c>
      <c r="BF67">
        <f t="shared" si="76"/>
        <v>144.90795591800662</v>
      </c>
      <c r="BG67">
        <f t="shared" si="77"/>
        <v>1.7963806076806928E-2</v>
      </c>
      <c r="BH67">
        <f t="shared" si="78"/>
        <v>-1</v>
      </c>
      <c r="BI67" t="e">
        <f t="shared" si="79"/>
        <v>#DIV/0!</v>
      </c>
      <c r="BJ67" t="s">
        <v>416</v>
      </c>
      <c r="BK67">
        <v>0</v>
      </c>
      <c r="BL67" t="e">
        <f t="shared" si="80"/>
        <v>#DIV/0!</v>
      </c>
      <c r="BM67" t="e">
        <f t="shared" si="81"/>
        <v>#DIV/0!</v>
      </c>
      <c r="BN67" t="e">
        <f t="shared" si="82"/>
        <v>#DIV/0!</v>
      </c>
      <c r="BO67" t="e">
        <f t="shared" si="83"/>
        <v>#DIV/0!</v>
      </c>
      <c r="BP67">
        <f t="shared" si="84"/>
        <v>0.2298148234381063</v>
      </c>
      <c r="BQ67" t="e">
        <f t="shared" si="85"/>
        <v>#DIV/0!</v>
      </c>
      <c r="BR67" t="e">
        <f t="shared" si="86"/>
        <v>#DIV/0!</v>
      </c>
      <c r="BS67" t="e">
        <f t="shared" si="87"/>
        <v>#DIV/0!</v>
      </c>
      <c r="BT67" t="s">
        <v>416</v>
      </c>
      <c r="BU67" t="s">
        <v>416</v>
      </c>
      <c r="BV67" t="s">
        <v>416</v>
      </c>
      <c r="BW67" t="s">
        <v>416</v>
      </c>
      <c r="BX67" t="s">
        <v>416</v>
      </c>
      <c r="BY67" t="s">
        <v>416</v>
      </c>
      <c r="BZ67" t="s">
        <v>416</v>
      </c>
      <c r="CA67" t="s">
        <v>416</v>
      </c>
      <c r="CB67" t="s">
        <v>416</v>
      </c>
      <c r="CC67" t="s">
        <v>416</v>
      </c>
      <c r="CD67" t="s">
        <v>416</v>
      </c>
      <c r="CE67" t="s">
        <v>416</v>
      </c>
      <c r="CF67" t="s">
        <v>416</v>
      </c>
      <c r="CG67" t="s">
        <v>416</v>
      </c>
      <c r="CH67" t="s">
        <v>416</v>
      </c>
      <c r="CI67" t="s">
        <v>416</v>
      </c>
      <c r="CJ67" t="s">
        <v>416</v>
      </c>
      <c r="CK67" t="s">
        <v>416</v>
      </c>
      <c r="CL67">
        <f t="shared" si="88"/>
        <v>1499.85</v>
      </c>
      <c r="CM67">
        <f t="shared" si="89"/>
        <v>1261.0845005568858</v>
      </c>
      <c r="CN67">
        <f t="shared" si="90"/>
        <v>0.84080708107936519</v>
      </c>
      <c r="CO67">
        <f t="shared" si="91"/>
        <v>0.16115766648317489</v>
      </c>
      <c r="CP67">
        <v>6</v>
      </c>
      <c r="CQ67">
        <v>0.5</v>
      </c>
      <c r="CR67" t="s">
        <v>418</v>
      </c>
      <c r="CS67">
        <v>2</v>
      </c>
      <c r="CT67">
        <v>1658339357</v>
      </c>
      <c r="CU67">
        <v>400.11799999999999</v>
      </c>
      <c r="CV67">
        <v>424.51900000000001</v>
      </c>
      <c r="CW67">
        <v>16.706099999999999</v>
      </c>
      <c r="CX67">
        <v>9.9293999999999993</v>
      </c>
      <c r="CY67">
        <v>377.09300000000002</v>
      </c>
      <c r="CZ67">
        <v>13.8019</v>
      </c>
      <c r="DA67">
        <v>600.28899999999999</v>
      </c>
      <c r="DB67">
        <v>101.248</v>
      </c>
      <c r="DC67">
        <v>0.100636</v>
      </c>
      <c r="DD67">
        <v>26.0488</v>
      </c>
      <c r="DE67">
        <v>29.035799999999998</v>
      </c>
      <c r="DF67">
        <v>999.9</v>
      </c>
      <c r="DG67">
        <v>0</v>
      </c>
      <c r="DH67">
        <v>0</v>
      </c>
      <c r="DI67">
        <v>9988.1200000000008</v>
      </c>
      <c r="DJ67">
        <v>0</v>
      </c>
      <c r="DK67">
        <v>1873.18</v>
      </c>
      <c r="DL67">
        <v>-24.4008</v>
      </c>
      <c r="DM67">
        <v>406.916</v>
      </c>
      <c r="DN67">
        <v>428.77600000000001</v>
      </c>
      <c r="DO67">
        <v>6.7766599999999997</v>
      </c>
      <c r="DP67">
        <v>424.51900000000001</v>
      </c>
      <c r="DQ67">
        <v>9.9293999999999993</v>
      </c>
      <c r="DR67">
        <v>1.69146</v>
      </c>
      <c r="DS67">
        <v>1.0053300000000001</v>
      </c>
      <c r="DT67">
        <v>14.818300000000001</v>
      </c>
      <c r="DU67">
        <v>6.9939099999999996</v>
      </c>
      <c r="DV67">
        <v>1499.85</v>
      </c>
      <c r="DW67">
        <v>0.97300600000000004</v>
      </c>
      <c r="DX67">
        <v>2.69936E-2</v>
      </c>
      <c r="DY67">
        <v>0</v>
      </c>
      <c r="DZ67">
        <v>793.79700000000003</v>
      </c>
      <c r="EA67">
        <v>4.9993100000000004</v>
      </c>
      <c r="EB67">
        <v>18520.2</v>
      </c>
      <c r="EC67">
        <v>13258</v>
      </c>
      <c r="ED67">
        <v>39.936999999999998</v>
      </c>
      <c r="EE67">
        <v>42.125</v>
      </c>
      <c r="EF67">
        <v>40.561999999999998</v>
      </c>
      <c r="EG67">
        <v>41</v>
      </c>
      <c r="EH67">
        <v>41.186999999999998</v>
      </c>
      <c r="EI67">
        <v>1454.5</v>
      </c>
      <c r="EJ67">
        <v>40.35</v>
      </c>
      <c r="EK67">
        <v>0</v>
      </c>
      <c r="EL67">
        <v>166.10000014305109</v>
      </c>
      <c r="EM67">
        <v>0</v>
      </c>
      <c r="EN67">
        <v>793.90688</v>
      </c>
      <c r="EO67">
        <v>-0.52576922459258102</v>
      </c>
      <c r="EP67">
        <v>515.5153826392467</v>
      </c>
      <c r="EQ67">
        <v>18422.455999999998</v>
      </c>
      <c r="ER67">
        <v>15</v>
      </c>
      <c r="ES67">
        <v>1658339223.5</v>
      </c>
      <c r="ET67" t="s">
        <v>625</v>
      </c>
      <c r="EU67">
        <v>1658339217</v>
      </c>
      <c r="EV67">
        <v>1658339223.5</v>
      </c>
      <c r="EW67">
        <v>41</v>
      </c>
      <c r="EX67">
        <v>1.7769999999999999</v>
      </c>
      <c r="EY67">
        <v>3.5999999999999997E-2</v>
      </c>
      <c r="EZ67">
        <v>23.605</v>
      </c>
      <c r="FA67">
        <v>2.343</v>
      </c>
      <c r="FB67">
        <v>437</v>
      </c>
      <c r="FC67">
        <v>9</v>
      </c>
      <c r="FD67">
        <v>0.13</v>
      </c>
      <c r="FE67">
        <v>0.02</v>
      </c>
      <c r="FF67">
        <v>-24.454263414634141</v>
      </c>
      <c r="FG67">
        <v>-0.1259581881533364</v>
      </c>
      <c r="FH67">
        <v>1.9813739456929911E-2</v>
      </c>
      <c r="FI67">
        <v>1</v>
      </c>
      <c r="FJ67">
        <v>400.17629032258071</v>
      </c>
      <c r="FK67">
        <v>-0.49258064516215683</v>
      </c>
      <c r="FL67">
        <v>4.0120940995291683E-2</v>
      </c>
      <c r="FM67">
        <v>1</v>
      </c>
      <c r="FN67">
        <v>6.8468453658536577</v>
      </c>
      <c r="FO67">
        <v>-0.1763581881533027</v>
      </c>
      <c r="FP67">
        <v>2.3658847888321548E-2</v>
      </c>
      <c r="FQ67">
        <v>1</v>
      </c>
      <c r="FR67">
        <v>16.668719354838711</v>
      </c>
      <c r="FS67">
        <v>0.1144064516129099</v>
      </c>
      <c r="FT67">
        <v>9.7823877075684865E-3</v>
      </c>
      <c r="FU67">
        <v>1</v>
      </c>
      <c r="FV67">
        <v>4</v>
      </c>
      <c r="FW67">
        <v>4</v>
      </c>
      <c r="FX67" t="s">
        <v>420</v>
      </c>
      <c r="FY67">
        <v>3.1715399999999998</v>
      </c>
      <c r="FZ67">
        <v>2.7974800000000002</v>
      </c>
      <c r="GA67">
        <v>9.5317700000000005E-2</v>
      </c>
      <c r="GB67">
        <v>0.104919</v>
      </c>
      <c r="GC67">
        <v>8.0426200000000003E-2</v>
      </c>
      <c r="GD67">
        <v>6.3257800000000003E-2</v>
      </c>
      <c r="GE67">
        <v>27843.8</v>
      </c>
      <c r="GF67">
        <v>21995.599999999999</v>
      </c>
      <c r="GG67">
        <v>28922.5</v>
      </c>
      <c r="GH67">
        <v>24053.200000000001</v>
      </c>
      <c r="GI67">
        <v>33551.300000000003</v>
      </c>
      <c r="GJ67">
        <v>32918.9</v>
      </c>
      <c r="GK67">
        <v>40086.699999999997</v>
      </c>
      <c r="GL67">
        <v>39252.800000000003</v>
      </c>
      <c r="GM67">
        <v>2.11002</v>
      </c>
      <c r="GN67">
        <v>1.7596499999999999</v>
      </c>
      <c r="GO67">
        <v>5.9410900000000003E-2</v>
      </c>
      <c r="GP67">
        <v>0</v>
      </c>
      <c r="GQ67">
        <v>28.066700000000001</v>
      </c>
      <c r="GR67">
        <v>999.9</v>
      </c>
      <c r="GS67">
        <v>35.5</v>
      </c>
      <c r="GT67">
        <v>36.5</v>
      </c>
      <c r="GU67">
        <v>21.508900000000001</v>
      </c>
      <c r="GV67">
        <v>63.9101</v>
      </c>
      <c r="GW67">
        <v>34.387</v>
      </c>
      <c r="GX67">
        <v>1</v>
      </c>
      <c r="GY67">
        <v>0.48548799999999998</v>
      </c>
      <c r="GZ67">
        <v>6.1134899999999996</v>
      </c>
      <c r="HA67">
        <v>20.158999999999999</v>
      </c>
      <c r="HB67">
        <v>5.2279200000000001</v>
      </c>
      <c r="HC67">
        <v>11.914099999999999</v>
      </c>
      <c r="HD67">
        <v>4.9635999999999996</v>
      </c>
      <c r="HE67">
        <v>3.2919999999999998</v>
      </c>
      <c r="HF67">
        <v>9999</v>
      </c>
      <c r="HG67">
        <v>9999</v>
      </c>
      <c r="HH67">
        <v>9999</v>
      </c>
      <c r="HI67">
        <v>999.9</v>
      </c>
      <c r="HJ67">
        <v>1.8772800000000001</v>
      </c>
      <c r="HK67">
        <v>1.8755900000000001</v>
      </c>
      <c r="HL67">
        <v>1.8742399999999999</v>
      </c>
      <c r="HM67">
        <v>1.87347</v>
      </c>
      <c r="HN67">
        <v>1.8749800000000001</v>
      </c>
      <c r="HO67">
        <v>1.86988</v>
      </c>
      <c r="HP67">
        <v>1.8740300000000001</v>
      </c>
      <c r="HQ67">
        <v>1.87913</v>
      </c>
      <c r="HR67">
        <v>0</v>
      </c>
      <c r="HS67">
        <v>0</v>
      </c>
      <c r="HT67">
        <v>0</v>
      </c>
      <c r="HU67">
        <v>0</v>
      </c>
      <c r="HV67" t="s">
        <v>421</v>
      </c>
      <c r="HW67" t="s">
        <v>422</v>
      </c>
      <c r="HX67" t="s">
        <v>423</v>
      </c>
      <c r="HY67" t="s">
        <v>424</v>
      </c>
      <c r="HZ67" t="s">
        <v>424</v>
      </c>
      <c r="IA67" t="s">
        <v>423</v>
      </c>
      <c r="IB67">
        <v>0</v>
      </c>
      <c r="IC67">
        <v>100</v>
      </c>
      <c r="ID67">
        <v>100</v>
      </c>
      <c r="IE67">
        <v>23.024999999999999</v>
      </c>
      <c r="IF67">
        <v>2.9041999999999999</v>
      </c>
      <c r="IG67">
        <v>15.880153087850641</v>
      </c>
      <c r="IH67">
        <v>2.1949563240502699E-2</v>
      </c>
      <c r="II67">
        <v>-8.5320762313147472E-6</v>
      </c>
      <c r="IJ67">
        <v>1.511334492907517E-9</v>
      </c>
      <c r="IK67">
        <v>1.53546901433335</v>
      </c>
      <c r="IL67">
        <v>0.144363966560806</v>
      </c>
      <c r="IM67">
        <v>-4.7264291885636238E-3</v>
      </c>
      <c r="IN67">
        <v>1.0517340238053529E-4</v>
      </c>
      <c r="IO67">
        <v>-11</v>
      </c>
      <c r="IP67">
        <v>2000</v>
      </c>
      <c r="IQ67">
        <v>0</v>
      </c>
      <c r="IR67">
        <v>19</v>
      </c>
      <c r="IS67">
        <v>2.2999999999999998</v>
      </c>
      <c r="IT67">
        <v>2.2000000000000002</v>
      </c>
      <c r="IU67">
        <v>1.0790999999999999</v>
      </c>
      <c r="IV67">
        <v>2.4157700000000002</v>
      </c>
      <c r="IW67">
        <v>1.42578</v>
      </c>
      <c r="IX67">
        <v>2.2802699999999998</v>
      </c>
      <c r="IY67">
        <v>1.5478499999999999</v>
      </c>
      <c r="IZ67">
        <v>2.36938</v>
      </c>
      <c r="JA67">
        <v>38.821100000000001</v>
      </c>
      <c r="JB67">
        <v>13.615399999999999</v>
      </c>
      <c r="JC67">
        <v>18</v>
      </c>
      <c r="JD67">
        <v>643.52</v>
      </c>
      <c r="JE67">
        <v>398.86599999999999</v>
      </c>
      <c r="JF67">
        <v>20.0458</v>
      </c>
      <c r="JG67">
        <v>32.994799999999998</v>
      </c>
      <c r="JH67">
        <v>30.000800000000002</v>
      </c>
      <c r="JI67">
        <v>32.951000000000001</v>
      </c>
      <c r="JJ67">
        <v>32.880699999999997</v>
      </c>
      <c r="JK67">
        <v>21.630099999999999</v>
      </c>
      <c r="JL67">
        <v>47.716000000000001</v>
      </c>
      <c r="JM67">
        <v>0</v>
      </c>
      <c r="JN67">
        <v>19.9998</v>
      </c>
      <c r="JO67">
        <v>424.66199999999998</v>
      </c>
      <c r="JP67">
        <v>9.9909999999999997</v>
      </c>
      <c r="JQ67">
        <v>94.498699999999999</v>
      </c>
      <c r="JR67">
        <v>99.857299999999995</v>
      </c>
    </row>
    <row r="68" spans="1:278" x14ac:dyDescent="0.2">
      <c r="A68">
        <v>52</v>
      </c>
      <c r="B68">
        <v>1658339438.5</v>
      </c>
      <c r="C68">
        <v>12678.900000095369</v>
      </c>
      <c r="D68" t="s">
        <v>631</v>
      </c>
      <c r="E68" t="s">
        <v>632</v>
      </c>
      <c r="F68" t="s">
        <v>408</v>
      </c>
      <c r="G68">
        <v>32</v>
      </c>
      <c r="H68">
        <v>31.7</v>
      </c>
      <c r="I68" t="s">
        <v>411</v>
      </c>
      <c r="J68" t="s">
        <v>412</v>
      </c>
      <c r="L68" t="s">
        <v>622</v>
      </c>
      <c r="M68" t="s">
        <v>414</v>
      </c>
      <c r="N68" t="s">
        <v>623</v>
      </c>
      <c r="O68">
        <v>1658339438.5</v>
      </c>
      <c r="P68">
        <f t="shared" si="46"/>
        <v>6.8271290907565285E-3</v>
      </c>
      <c r="Q68">
        <f t="shared" si="47"/>
        <v>6.8271290907565287</v>
      </c>
      <c r="R68">
        <f t="shared" si="48"/>
        <v>16.194863042234886</v>
      </c>
      <c r="S68">
        <f t="shared" si="49"/>
        <v>300.37599999999998</v>
      </c>
      <c r="T68">
        <f t="shared" si="50"/>
        <v>232.63050430580822</v>
      </c>
      <c r="U68">
        <f t="shared" si="51"/>
        <v>23.577130457576196</v>
      </c>
      <c r="V68">
        <f t="shared" si="52"/>
        <v>30.443144846623998</v>
      </c>
      <c r="W68">
        <f t="shared" si="53"/>
        <v>0.45659508052758174</v>
      </c>
      <c r="X68">
        <f t="shared" si="54"/>
        <v>2.9513842779835904</v>
      </c>
      <c r="Y68">
        <f t="shared" si="55"/>
        <v>0.42067200290318879</v>
      </c>
      <c r="Z68">
        <f t="shared" si="56"/>
        <v>0.26591162944776697</v>
      </c>
      <c r="AA68">
        <f t="shared" si="57"/>
        <v>241.71551807477553</v>
      </c>
      <c r="AB68">
        <f t="shared" si="58"/>
        <v>25.655616424379392</v>
      </c>
      <c r="AC68">
        <f t="shared" si="59"/>
        <v>25.655616424379392</v>
      </c>
      <c r="AD68">
        <f t="shared" si="60"/>
        <v>3.3061056202521506</v>
      </c>
      <c r="AE68">
        <f t="shared" si="61"/>
        <v>50.427954767251393</v>
      </c>
      <c r="AF68">
        <f t="shared" si="62"/>
        <v>1.70192195727</v>
      </c>
      <c r="AG68">
        <f t="shared" si="63"/>
        <v>3.3749573329419489</v>
      </c>
      <c r="AH68">
        <f t="shared" si="64"/>
        <v>1.6041836629821506</v>
      </c>
      <c r="AI68">
        <f t="shared" si="65"/>
        <v>-301.0763929023629</v>
      </c>
      <c r="AJ68">
        <f t="shared" si="66"/>
        <v>55.353505291212535</v>
      </c>
      <c r="AK68">
        <f t="shared" si="67"/>
        <v>4.0003812384580373</v>
      </c>
      <c r="AL68">
        <f t="shared" si="68"/>
        <v>-6.9882979167985582E-3</v>
      </c>
      <c r="AM68">
        <v>0</v>
      </c>
      <c r="AN68">
        <v>0</v>
      </c>
      <c r="AO68">
        <f t="shared" si="69"/>
        <v>1</v>
      </c>
      <c r="AP68">
        <f t="shared" si="70"/>
        <v>0</v>
      </c>
      <c r="AQ68">
        <f t="shared" si="71"/>
        <v>53716.564571176859</v>
      </c>
      <c r="AR68" t="s">
        <v>416</v>
      </c>
      <c r="AS68">
        <v>0</v>
      </c>
      <c r="AT68">
        <v>0</v>
      </c>
      <c r="AU68">
        <v>0</v>
      </c>
      <c r="AV68" t="e">
        <f t="shared" si="72"/>
        <v>#DIV/0!</v>
      </c>
      <c r="AW68">
        <v>-1</v>
      </c>
      <c r="AX68" t="s">
        <v>633</v>
      </c>
      <c r="AY68">
        <v>10439.299999999999</v>
      </c>
      <c r="AZ68">
        <v>744.35764000000006</v>
      </c>
      <c r="BA68">
        <v>934.67</v>
      </c>
      <c r="BB68">
        <f t="shared" si="73"/>
        <v>0.20361449495543871</v>
      </c>
      <c r="BC68">
        <v>0.5</v>
      </c>
      <c r="BD68">
        <f t="shared" si="74"/>
        <v>1261.1013005568784</v>
      </c>
      <c r="BE68">
        <f t="shared" si="75"/>
        <v>16.194863042234886</v>
      </c>
      <c r="BF68">
        <f t="shared" si="76"/>
        <v>128.38925220026786</v>
      </c>
      <c r="BG68">
        <f t="shared" si="77"/>
        <v>1.3634799230356801E-2</v>
      </c>
      <c r="BH68">
        <f t="shared" si="78"/>
        <v>-1</v>
      </c>
      <c r="BI68" t="e">
        <f t="shared" si="79"/>
        <v>#DIV/0!</v>
      </c>
      <c r="BJ68" t="s">
        <v>416</v>
      </c>
      <c r="BK68">
        <v>0</v>
      </c>
      <c r="BL68" t="e">
        <f t="shared" si="80"/>
        <v>#DIV/0!</v>
      </c>
      <c r="BM68" t="e">
        <f t="shared" si="81"/>
        <v>#DIV/0!</v>
      </c>
      <c r="BN68" t="e">
        <f t="shared" si="82"/>
        <v>#DIV/0!</v>
      </c>
      <c r="BO68" t="e">
        <f t="shared" si="83"/>
        <v>#DIV/0!</v>
      </c>
      <c r="BP68">
        <f t="shared" si="84"/>
        <v>0.20361449495543871</v>
      </c>
      <c r="BQ68" t="e">
        <f t="shared" si="85"/>
        <v>#DIV/0!</v>
      </c>
      <c r="BR68" t="e">
        <f t="shared" si="86"/>
        <v>#DIV/0!</v>
      </c>
      <c r="BS68" t="e">
        <f t="shared" si="87"/>
        <v>#DIV/0!</v>
      </c>
      <c r="BT68" t="s">
        <v>416</v>
      </c>
      <c r="BU68" t="s">
        <v>416</v>
      </c>
      <c r="BV68" t="s">
        <v>416</v>
      </c>
      <c r="BW68" t="s">
        <v>416</v>
      </c>
      <c r="BX68" t="s">
        <v>416</v>
      </c>
      <c r="BY68" t="s">
        <v>416</v>
      </c>
      <c r="BZ68" t="s">
        <v>416</v>
      </c>
      <c r="CA68" t="s">
        <v>416</v>
      </c>
      <c r="CB68" t="s">
        <v>416</v>
      </c>
      <c r="CC68" t="s">
        <v>416</v>
      </c>
      <c r="CD68" t="s">
        <v>416</v>
      </c>
      <c r="CE68" t="s">
        <v>416</v>
      </c>
      <c r="CF68" t="s">
        <v>416</v>
      </c>
      <c r="CG68" t="s">
        <v>416</v>
      </c>
      <c r="CH68" t="s">
        <v>416</v>
      </c>
      <c r="CI68" t="s">
        <v>416</v>
      </c>
      <c r="CJ68" t="s">
        <v>416</v>
      </c>
      <c r="CK68" t="s">
        <v>416</v>
      </c>
      <c r="CL68">
        <f t="shared" si="88"/>
        <v>1499.87</v>
      </c>
      <c r="CM68">
        <f t="shared" si="89"/>
        <v>1261.1013005568784</v>
      </c>
      <c r="CN68">
        <f t="shared" si="90"/>
        <v>0.84080707031734647</v>
      </c>
      <c r="CO68">
        <f t="shared" si="91"/>
        <v>0.16115764571247879</v>
      </c>
      <c r="CP68">
        <v>6</v>
      </c>
      <c r="CQ68">
        <v>0.5</v>
      </c>
      <c r="CR68" t="s">
        <v>418</v>
      </c>
      <c r="CS68">
        <v>2</v>
      </c>
      <c r="CT68">
        <v>1658339438.5</v>
      </c>
      <c r="CU68">
        <v>300.37599999999998</v>
      </c>
      <c r="CV68">
        <v>318.61399999999998</v>
      </c>
      <c r="CW68">
        <v>16.7925</v>
      </c>
      <c r="CX68">
        <v>10.082800000000001</v>
      </c>
      <c r="CY68">
        <v>279.58100000000002</v>
      </c>
      <c r="CZ68">
        <v>13.882400000000001</v>
      </c>
      <c r="DA68">
        <v>600.24900000000002</v>
      </c>
      <c r="DB68">
        <v>101.25</v>
      </c>
      <c r="DC68">
        <v>0.100124</v>
      </c>
      <c r="DD68">
        <v>26.003499999999999</v>
      </c>
      <c r="DE68">
        <v>29.0032</v>
      </c>
      <c r="DF68">
        <v>999.9</v>
      </c>
      <c r="DG68">
        <v>0</v>
      </c>
      <c r="DH68">
        <v>0</v>
      </c>
      <c r="DI68">
        <v>10000</v>
      </c>
      <c r="DJ68">
        <v>0</v>
      </c>
      <c r="DK68">
        <v>1872.41</v>
      </c>
      <c r="DL68">
        <v>-17.650500000000001</v>
      </c>
      <c r="DM68">
        <v>306.10399999999998</v>
      </c>
      <c r="DN68">
        <v>321.85899999999998</v>
      </c>
      <c r="DO68">
        <v>6.7097300000000004</v>
      </c>
      <c r="DP68">
        <v>318.61399999999998</v>
      </c>
      <c r="DQ68">
        <v>10.082800000000001</v>
      </c>
      <c r="DR68">
        <v>1.70024</v>
      </c>
      <c r="DS68">
        <v>1.02088</v>
      </c>
      <c r="DT68">
        <v>14.8986</v>
      </c>
      <c r="DU68">
        <v>7.2178399999999998</v>
      </c>
      <c r="DV68">
        <v>1499.87</v>
      </c>
      <c r="DW68">
        <v>0.97300600000000004</v>
      </c>
      <c r="DX68">
        <v>2.69936E-2</v>
      </c>
      <c r="DY68">
        <v>0</v>
      </c>
      <c r="DZ68">
        <v>742.32799999999997</v>
      </c>
      <c r="EA68">
        <v>4.9993100000000004</v>
      </c>
      <c r="EB68">
        <v>17598</v>
      </c>
      <c r="EC68">
        <v>13258.1</v>
      </c>
      <c r="ED68">
        <v>39.811999999999998</v>
      </c>
      <c r="EE68">
        <v>42.061999999999998</v>
      </c>
      <c r="EF68">
        <v>40.5</v>
      </c>
      <c r="EG68">
        <v>40.875</v>
      </c>
      <c r="EH68">
        <v>41.061999999999998</v>
      </c>
      <c r="EI68">
        <v>1454.52</v>
      </c>
      <c r="EJ68">
        <v>40.35</v>
      </c>
      <c r="EK68">
        <v>0</v>
      </c>
      <c r="EL68">
        <v>80.900000095367432</v>
      </c>
      <c r="EM68">
        <v>0</v>
      </c>
      <c r="EN68">
        <v>744.35764000000006</v>
      </c>
      <c r="EO68">
        <v>-16.277923074654449</v>
      </c>
      <c r="EP68">
        <v>9.7769212845043896</v>
      </c>
      <c r="EQ68">
        <v>17627.603999999999</v>
      </c>
      <c r="ER68">
        <v>15</v>
      </c>
      <c r="ES68">
        <v>1658339468</v>
      </c>
      <c r="ET68" t="s">
        <v>634</v>
      </c>
      <c r="EU68">
        <v>1658339468</v>
      </c>
      <c r="EV68">
        <v>1658339223.5</v>
      </c>
      <c r="EW68">
        <v>42</v>
      </c>
      <c r="EX68">
        <v>-0.84099999999999997</v>
      </c>
      <c r="EY68">
        <v>3.5999999999999997E-2</v>
      </c>
      <c r="EZ68">
        <v>20.795000000000002</v>
      </c>
      <c r="FA68">
        <v>2.343</v>
      </c>
      <c r="FB68">
        <v>313</v>
      </c>
      <c r="FC68">
        <v>9</v>
      </c>
      <c r="FD68">
        <v>0.37</v>
      </c>
      <c r="FE68">
        <v>0.02</v>
      </c>
      <c r="FF68">
        <v>-17.412565853658538</v>
      </c>
      <c r="FG68">
        <v>-1.39047804878048</v>
      </c>
      <c r="FH68">
        <v>0.15254194402749019</v>
      </c>
      <c r="FI68">
        <v>1</v>
      </c>
      <c r="FJ68">
        <v>301.53264516129042</v>
      </c>
      <c r="FK68">
        <v>-4.8587419354840602</v>
      </c>
      <c r="FL68">
        <v>0.36677184156762932</v>
      </c>
      <c r="FM68">
        <v>1</v>
      </c>
      <c r="FN68">
        <v>6.7385560975609753</v>
      </c>
      <c r="FO68">
        <v>-1.7729477351911889E-2</v>
      </c>
      <c r="FP68">
        <v>6.2830177144614649E-3</v>
      </c>
      <c r="FQ68">
        <v>1</v>
      </c>
      <c r="FR68">
        <v>16.783796774193551</v>
      </c>
      <c r="FS68">
        <v>3.4117741935408168E-2</v>
      </c>
      <c r="FT68">
        <v>2.886954402688712E-3</v>
      </c>
      <c r="FU68">
        <v>1</v>
      </c>
      <c r="FV68">
        <v>4</v>
      </c>
      <c r="FW68">
        <v>4</v>
      </c>
      <c r="FX68" t="s">
        <v>420</v>
      </c>
      <c r="FY68">
        <v>3.1715</v>
      </c>
      <c r="FZ68">
        <v>2.7970700000000002</v>
      </c>
      <c r="GA68">
        <v>7.4849899999999997E-2</v>
      </c>
      <c r="GB68">
        <v>8.3778400000000003E-2</v>
      </c>
      <c r="GC68">
        <v>8.0787600000000001E-2</v>
      </c>
      <c r="GD68">
        <v>6.4009999999999997E-2</v>
      </c>
      <c r="GE68">
        <v>28474.5</v>
      </c>
      <c r="GF68">
        <v>22517.3</v>
      </c>
      <c r="GG68">
        <v>28922.5</v>
      </c>
      <c r="GH68">
        <v>24054.9</v>
      </c>
      <c r="GI68">
        <v>33537.1</v>
      </c>
      <c r="GJ68">
        <v>32893.9</v>
      </c>
      <c r="GK68">
        <v>40086.5</v>
      </c>
      <c r="GL68">
        <v>39255.4</v>
      </c>
      <c r="GM68">
        <v>2.1107200000000002</v>
      </c>
      <c r="GN68">
        <v>1.75952</v>
      </c>
      <c r="GO68">
        <v>6.8835900000000005E-2</v>
      </c>
      <c r="GP68">
        <v>0</v>
      </c>
      <c r="GQ68">
        <v>27.880199999999999</v>
      </c>
      <c r="GR68">
        <v>999.9</v>
      </c>
      <c r="GS68">
        <v>35.6</v>
      </c>
      <c r="GT68">
        <v>36.5</v>
      </c>
      <c r="GU68">
        <v>21.570499999999999</v>
      </c>
      <c r="GV68">
        <v>63.910200000000003</v>
      </c>
      <c r="GW68">
        <v>34.639400000000002</v>
      </c>
      <c r="GX68">
        <v>1</v>
      </c>
      <c r="GY68">
        <v>0.48220299999999999</v>
      </c>
      <c r="GZ68">
        <v>6.1877500000000003</v>
      </c>
      <c r="HA68">
        <v>20.1568</v>
      </c>
      <c r="HB68">
        <v>5.2285199999999996</v>
      </c>
      <c r="HC68">
        <v>11.914099999999999</v>
      </c>
      <c r="HD68">
        <v>4.9637500000000001</v>
      </c>
      <c r="HE68">
        <v>3.2919999999999998</v>
      </c>
      <c r="HF68">
        <v>9999</v>
      </c>
      <c r="HG68">
        <v>9999</v>
      </c>
      <c r="HH68">
        <v>9999</v>
      </c>
      <c r="HI68">
        <v>999.9</v>
      </c>
      <c r="HJ68">
        <v>1.8772800000000001</v>
      </c>
      <c r="HK68">
        <v>1.8755999999999999</v>
      </c>
      <c r="HL68">
        <v>1.87425</v>
      </c>
      <c r="HM68">
        <v>1.87351</v>
      </c>
      <c r="HN68">
        <v>1.87497</v>
      </c>
      <c r="HO68">
        <v>1.8698600000000001</v>
      </c>
      <c r="HP68">
        <v>1.8740699999999999</v>
      </c>
      <c r="HQ68">
        <v>1.87913</v>
      </c>
      <c r="HR68">
        <v>0</v>
      </c>
      <c r="HS68">
        <v>0</v>
      </c>
      <c r="HT68">
        <v>0</v>
      </c>
      <c r="HU68">
        <v>0</v>
      </c>
      <c r="HV68" t="s">
        <v>421</v>
      </c>
      <c r="HW68" t="s">
        <v>422</v>
      </c>
      <c r="HX68" t="s">
        <v>423</v>
      </c>
      <c r="HY68" t="s">
        <v>424</v>
      </c>
      <c r="HZ68" t="s">
        <v>424</v>
      </c>
      <c r="IA68" t="s">
        <v>423</v>
      </c>
      <c r="IB68">
        <v>0</v>
      </c>
      <c r="IC68">
        <v>100</v>
      </c>
      <c r="ID68">
        <v>100</v>
      </c>
      <c r="IE68">
        <v>20.795000000000002</v>
      </c>
      <c r="IF68">
        <v>2.9100999999999999</v>
      </c>
      <c r="IG68">
        <v>15.880153087850641</v>
      </c>
      <c r="IH68">
        <v>2.1949563240502699E-2</v>
      </c>
      <c r="II68">
        <v>-8.5320762313147472E-6</v>
      </c>
      <c r="IJ68">
        <v>1.511334492907517E-9</v>
      </c>
      <c r="IK68">
        <v>1.53546901433335</v>
      </c>
      <c r="IL68">
        <v>0.144363966560806</v>
      </c>
      <c r="IM68">
        <v>-4.7264291885636238E-3</v>
      </c>
      <c r="IN68">
        <v>1.0517340238053529E-4</v>
      </c>
      <c r="IO68">
        <v>-11</v>
      </c>
      <c r="IP68">
        <v>2000</v>
      </c>
      <c r="IQ68">
        <v>0</v>
      </c>
      <c r="IR68">
        <v>19</v>
      </c>
      <c r="IS68">
        <v>3.7</v>
      </c>
      <c r="IT68">
        <v>3.6</v>
      </c>
      <c r="IU68">
        <v>0.853271</v>
      </c>
      <c r="IV68">
        <v>2.4401899999999999</v>
      </c>
      <c r="IW68">
        <v>1.42578</v>
      </c>
      <c r="IX68">
        <v>2.2790499999999998</v>
      </c>
      <c r="IY68">
        <v>1.5478499999999999</v>
      </c>
      <c r="IZ68">
        <v>2.32178</v>
      </c>
      <c r="JA68">
        <v>38.895099999999999</v>
      </c>
      <c r="JB68">
        <v>13.580399999999999</v>
      </c>
      <c r="JC68">
        <v>18</v>
      </c>
      <c r="JD68">
        <v>643.40700000000004</v>
      </c>
      <c r="JE68">
        <v>398.358</v>
      </c>
      <c r="JF68">
        <v>19.713000000000001</v>
      </c>
      <c r="JG68">
        <v>32.944400000000002</v>
      </c>
      <c r="JH68">
        <v>29.999600000000001</v>
      </c>
      <c r="JI68">
        <v>32.884900000000002</v>
      </c>
      <c r="JJ68">
        <v>32.810099999999998</v>
      </c>
      <c r="JK68">
        <v>17.102900000000002</v>
      </c>
      <c r="JL68">
        <v>47.3748</v>
      </c>
      <c r="JM68">
        <v>0</v>
      </c>
      <c r="JN68">
        <v>19.7179</v>
      </c>
      <c r="JO68">
        <v>318.40600000000001</v>
      </c>
      <c r="JP68">
        <v>10.138999999999999</v>
      </c>
      <c r="JQ68">
        <v>94.498400000000004</v>
      </c>
      <c r="JR68">
        <v>99.8643</v>
      </c>
    </row>
    <row r="69" spans="1:278" x14ac:dyDescent="0.2">
      <c r="A69">
        <v>53</v>
      </c>
      <c r="B69">
        <v>1658339695</v>
      </c>
      <c r="C69">
        <v>12935.400000095369</v>
      </c>
      <c r="D69" t="s">
        <v>637</v>
      </c>
      <c r="E69" t="s">
        <v>638</v>
      </c>
      <c r="F69" t="s">
        <v>408</v>
      </c>
      <c r="G69">
        <v>32</v>
      </c>
      <c r="H69">
        <v>31.7</v>
      </c>
      <c r="I69" t="s">
        <v>411</v>
      </c>
      <c r="J69" t="s">
        <v>412</v>
      </c>
      <c r="L69" t="s">
        <v>622</v>
      </c>
      <c r="M69" t="s">
        <v>414</v>
      </c>
      <c r="N69" t="s">
        <v>623</v>
      </c>
      <c r="O69">
        <v>1658339695</v>
      </c>
      <c r="P69">
        <f t="shared" si="46"/>
        <v>7.0728885429677925E-3</v>
      </c>
      <c r="Q69">
        <f t="shared" si="47"/>
        <v>7.0728885429677923</v>
      </c>
      <c r="R69">
        <f t="shared" si="48"/>
        <v>9.5842430810446633</v>
      </c>
      <c r="S69">
        <f t="shared" si="49"/>
        <v>200.239</v>
      </c>
      <c r="T69">
        <f t="shared" si="50"/>
        <v>159.90431800354858</v>
      </c>
      <c r="U69">
        <f t="shared" si="51"/>
        <v>16.20533325770305</v>
      </c>
      <c r="V69">
        <f t="shared" si="52"/>
        <v>20.293008761134203</v>
      </c>
      <c r="W69">
        <f t="shared" si="53"/>
        <v>0.46261433312087297</v>
      </c>
      <c r="X69">
        <f t="shared" si="54"/>
        <v>2.9542542725481988</v>
      </c>
      <c r="Y69">
        <f t="shared" si="55"/>
        <v>0.42581152089739177</v>
      </c>
      <c r="Z69">
        <f t="shared" si="56"/>
        <v>0.26919438352995506</v>
      </c>
      <c r="AA69">
        <f t="shared" si="57"/>
        <v>241.74105407466092</v>
      </c>
      <c r="AB69">
        <f t="shared" si="58"/>
        <v>26.086760289668504</v>
      </c>
      <c r="AC69">
        <f t="shared" si="59"/>
        <v>26.086760289668504</v>
      </c>
      <c r="AD69">
        <f t="shared" si="60"/>
        <v>3.3916204039618383</v>
      </c>
      <c r="AE69">
        <f t="shared" si="61"/>
        <v>50.389383418487135</v>
      </c>
      <c r="AF69">
        <f t="shared" si="62"/>
        <v>1.7509698853394999</v>
      </c>
      <c r="AG69">
        <f t="shared" si="63"/>
        <v>3.474878568760368</v>
      </c>
      <c r="AH69">
        <f t="shared" si="64"/>
        <v>1.6406505186223383</v>
      </c>
      <c r="AI69">
        <f t="shared" si="65"/>
        <v>-311.91438474487967</v>
      </c>
      <c r="AJ69">
        <f t="shared" si="66"/>
        <v>65.418413584324085</v>
      </c>
      <c r="AK69">
        <f t="shared" si="67"/>
        <v>4.7451444755370114</v>
      </c>
      <c r="AL69">
        <f t="shared" si="68"/>
        <v>-9.7726103576434298E-3</v>
      </c>
      <c r="AM69">
        <v>0</v>
      </c>
      <c r="AN69">
        <v>0</v>
      </c>
      <c r="AO69">
        <f t="shared" si="69"/>
        <v>1</v>
      </c>
      <c r="AP69">
        <f t="shared" si="70"/>
        <v>0</v>
      </c>
      <c r="AQ69">
        <f t="shared" si="71"/>
        <v>53711.685258514626</v>
      </c>
      <c r="AR69" t="s">
        <v>416</v>
      </c>
      <c r="AS69">
        <v>0</v>
      </c>
      <c r="AT69">
        <v>0</v>
      </c>
      <c r="AU69">
        <v>0</v>
      </c>
      <c r="AV69" t="e">
        <f t="shared" si="72"/>
        <v>#DIV/0!</v>
      </c>
      <c r="AW69">
        <v>-1</v>
      </c>
      <c r="AX69" t="s">
        <v>639</v>
      </c>
      <c r="AY69">
        <v>10438.9</v>
      </c>
      <c r="AZ69">
        <v>695.79392000000007</v>
      </c>
      <c r="BA69">
        <v>844.76</v>
      </c>
      <c r="BB69">
        <f t="shared" si="73"/>
        <v>0.17634130403901693</v>
      </c>
      <c r="BC69">
        <v>0.5</v>
      </c>
      <c r="BD69">
        <f t="shared" si="74"/>
        <v>1261.2357005568192</v>
      </c>
      <c r="BE69">
        <f t="shared" si="75"/>
        <v>9.5842430810446633</v>
      </c>
      <c r="BF69">
        <f t="shared" si="76"/>
        <v>111.20397406837628</v>
      </c>
      <c r="BG69">
        <f t="shared" si="77"/>
        <v>8.3919627999523468E-3</v>
      </c>
      <c r="BH69">
        <f t="shared" si="78"/>
        <v>-1</v>
      </c>
      <c r="BI69" t="e">
        <f t="shared" si="79"/>
        <v>#DIV/0!</v>
      </c>
      <c r="BJ69" t="s">
        <v>416</v>
      </c>
      <c r="BK69">
        <v>0</v>
      </c>
      <c r="BL69" t="e">
        <f t="shared" si="80"/>
        <v>#DIV/0!</v>
      </c>
      <c r="BM69" t="e">
        <f t="shared" si="81"/>
        <v>#DIV/0!</v>
      </c>
      <c r="BN69" t="e">
        <f t="shared" si="82"/>
        <v>#DIV/0!</v>
      </c>
      <c r="BO69" t="e">
        <f t="shared" si="83"/>
        <v>#DIV/0!</v>
      </c>
      <c r="BP69">
        <f t="shared" si="84"/>
        <v>0.17634130403901691</v>
      </c>
      <c r="BQ69" t="e">
        <f t="shared" si="85"/>
        <v>#DIV/0!</v>
      </c>
      <c r="BR69" t="e">
        <f t="shared" si="86"/>
        <v>#DIV/0!</v>
      </c>
      <c r="BS69" t="e">
        <f t="shared" si="87"/>
        <v>#DIV/0!</v>
      </c>
      <c r="BT69" t="s">
        <v>416</v>
      </c>
      <c r="BU69" t="s">
        <v>416</v>
      </c>
      <c r="BV69" t="s">
        <v>416</v>
      </c>
      <c r="BW69" t="s">
        <v>416</v>
      </c>
      <c r="BX69" t="s">
        <v>416</v>
      </c>
      <c r="BY69" t="s">
        <v>416</v>
      </c>
      <c r="BZ69" t="s">
        <v>416</v>
      </c>
      <c r="CA69" t="s">
        <v>416</v>
      </c>
      <c r="CB69" t="s">
        <v>416</v>
      </c>
      <c r="CC69" t="s">
        <v>416</v>
      </c>
      <c r="CD69" t="s">
        <v>416</v>
      </c>
      <c r="CE69" t="s">
        <v>416</v>
      </c>
      <c r="CF69" t="s">
        <v>416</v>
      </c>
      <c r="CG69" t="s">
        <v>416</v>
      </c>
      <c r="CH69" t="s">
        <v>416</v>
      </c>
      <c r="CI69" t="s">
        <v>416</v>
      </c>
      <c r="CJ69" t="s">
        <v>416</v>
      </c>
      <c r="CK69" t="s">
        <v>416</v>
      </c>
      <c r="CL69">
        <f t="shared" si="88"/>
        <v>1500.03</v>
      </c>
      <c r="CM69">
        <f t="shared" si="89"/>
        <v>1261.2357005568192</v>
      </c>
      <c r="CN69">
        <f t="shared" si="90"/>
        <v>0.84080698423152822</v>
      </c>
      <c r="CO69">
        <f t="shared" si="91"/>
        <v>0.16115747956684928</v>
      </c>
      <c r="CP69">
        <v>6</v>
      </c>
      <c r="CQ69">
        <v>0.5</v>
      </c>
      <c r="CR69" t="s">
        <v>418</v>
      </c>
      <c r="CS69">
        <v>2</v>
      </c>
      <c r="CT69">
        <v>1658339695</v>
      </c>
      <c r="CU69">
        <v>200.239</v>
      </c>
      <c r="CV69">
        <v>211.23699999999999</v>
      </c>
      <c r="CW69">
        <v>17.2775</v>
      </c>
      <c r="CX69">
        <v>10.3284</v>
      </c>
      <c r="CY69">
        <v>181.339</v>
      </c>
      <c r="CZ69">
        <v>14.334099999999999</v>
      </c>
      <c r="DA69">
        <v>600.13699999999994</v>
      </c>
      <c r="DB69">
        <v>101.244</v>
      </c>
      <c r="DC69">
        <v>9.9937799999999993E-2</v>
      </c>
      <c r="DD69">
        <v>26.497499999999999</v>
      </c>
      <c r="DE69">
        <v>29.510100000000001</v>
      </c>
      <c r="DF69">
        <v>999.9</v>
      </c>
      <c r="DG69">
        <v>0</v>
      </c>
      <c r="DH69">
        <v>0</v>
      </c>
      <c r="DI69">
        <v>10016.9</v>
      </c>
      <c r="DJ69">
        <v>0</v>
      </c>
      <c r="DK69">
        <v>1874.48</v>
      </c>
      <c r="DL69">
        <v>-11.149900000000001</v>
      </c>
      <c r="DM69">
        <v>203.60400000000001</v>
      </c>
      <c r="DN69">
        <v>213.441</v>
      </c>
      <c r="DO69">
        <v>6.9491300000000003</v>
      </c>
      <c r="DP69">
        <v>211.23699999999999</v>
      </c>
      <c r="DQ69">
        <v>10.3284</v>
      </c>
      <c r="DR69">
        <v>1.7492399999999999</v>
      </c>
      <c r="DS69">
        <v>1.04569</v>
      </c>
      <c r="DT69">
        <v>15.3405</v>
      </c>
      <c r="DU69">
        <v>7.569</v>
      </c>
      <c r="DV69">
        <v>1500.03</v>
      </c>
      <c r="DW69">
        <v>0.97301099999999996</v>
      </c>
      <c r="DX69">
        <v>2.6988499999999999E-2</v>
      </c>
      <c r="DY69">
        <v>0</v>
      </c>
      <c r="DZ69">
        <v>695.00099999999998</v>
      </c>
      <c r="EA69">
        <v>4.9993100000000004</v>
      </c>
      <c r="EB69">
        <v>17100.5</v>
      </c>
      <c r="EC69">
        <v>13259.6</v>
      </c>
      <c r="ED69">
        <v>39.625</v>
      </c>
      <c r="EE69">
        <v>41.686999999999998</v>
      </c>
      <c r="EF69">
        <v>40.25</v>
      </c>
      <c r="EG69">
        <v>40.75</v>
      </c>
      <c r="EH69">
        <v>40.75</v>
      </c>
      <c r="EI69">
        <v>1454.68</v>
      </c>
      <c r="EJ69">
        <v>40.35</v>
      </c>
      <c r="EK69">
        <v>0</v>
      </c>
      <c r="EL69">
        <v>256.09999990463263</v>
      </c>
      <c r="EM69">
        <v>0</v>
      </c>
      <c r="EN69">
        <v>695.79392000000007</v>
      </c>
      <c r="EO69">
        <v>-5.0844615369156134</v>
      </c>
      <c r="EP69">
        <v>17.91538519524709</v>
      </c>
      <c r="EQ69">
        <v>17063.036</v>
      </c>
      <c r="ER69">
        <v>15</v>
      </c>
      <c r="ES69">
        <v>1658339714</v>
      </c>
      <c r="ET69" t="s">
        <v>640</v>
      </c>
      <c r="EU69">
        <v>1658339714</v>
      </c>
      <c r="EV69">
        <v>1658339223.5</v>
      </c>
      <c r="EW69">
        <v>43</v>
      </c>
      <c r="EX69">
        <v>-5.7000000000000002E-2</v>
      </c>
      <c r="EY69">
        <v>3.5999999999999997E-2</v>
      </c>
      <c r="EZ69">
        <v>18.899999999999999</v>
      </c>
      <c r="FA69">
        <v>2.343</v>
      </c>
      <c r="FB69">
        <v>211</v>
      </c>
      <c r="FC69">
        <v>9</v>
      </c>
      <c r="FD69">
        <v>0.16</v>
      </c>
      <c r="FE69">
        <v>0.02</v>
      </c>
      <c r="FF69">
        <v>-11.37839</v>
      </c>
      <c r="FG69">
        <v>0.63146341463414435</v>
      </c>
      <c r="FH69">
        <v>8.7080838305565303E-2</v>
      </c>
      <c r="FI69">
        <v>1</v>
      </c>
      <c r="FJ69">
        <v>199.9845333333333</v>
      </c>
      <c r="FK69">
        <v>1.09332146829765</v>
      </c>
      <c r="FL69">
        <v>8.1859120173353686E-2</v>
      </c>
      <c r="FM69">
        <v>1</v>
      </c>
      <c r="FN69">
        <v>6.9396449999999987</v>
      </c>
      <c r="FO69">
        <v>0.48785110694183931</v>
      </c>
      <c r="FP69">
        <v>5.5837234396055153E-2</v>
      </c>
      <c r="FQ69">
        <v>1</v>
      </c>
      <c r="FR69">
        <v>17.34293666666667</v>
      </c>
      <c r="FS69">
        <v>-0.62198976640710812</v>
      </c>
      <c r="FT69">
        <v>4.5081574087671578E-2</v>
      </c>
      <c r="FU69">
        <v>1</v>
      </c>
      <c r="FV69">
        <v>4</v>
      </c>
      <c r="FW69">
        <v>4</v>
      </c>
      <c r="FX69" t="s">
        <v>420</v>
      </c>
      <c r="FY69">
        <v>3.17144</v>
      </c>
      <c r="FZ69">
        <v>2.79704</v>
      </c>
      <c r="GA69">
        <v>5.1295800000000003E-2</v>
      </c>
      <c r="GB69">
        <v>5.9140199999999997E-2</v>
      </c>
      <c r="GC69">
        <v>8.2758300000000007E-2</v>
      </c>
      <c r="GD69">
        <v>6.5216200000000002E-2</v>
      </c>
      <c r="GE69">
        <v>29213.599999999999</v>
      </c>
      <c r="GF69">
        <v>23132.7</v>
      </c>
      <c r="GG69">
        <v>28935.4</v>
      </c>
      <c r="GH69">
        <v>24064.3</v>
      </c>
      <c r="GI69">
        <v>33477.1</v>
      </c>
      <c r="GJ69">
        <v>32863.300000000003</v>
      </c>
      <c r="GK69">
        <v>40102.1</v>
      </c>
      <c r="GL69">
        <v>39270.5</v>
      </c>
      <c r="GM69">
        <v>2.1139800000000002</v>
      </c>
      <c r="GN69">
        <v>1.76047</v>
      </c>
      <c r="GO69">
        <v>8.7052599999999994E-2</v>
      </c>
      <c r="GP69">
        <v>0</v>
      </c>
      <c r="GQ69">
        <v>28.090699999999998</v>
      </c>
      <c r="GR69">
        <v>999.9</v>
      </c>
      <c r="GS69">
        <v>36.9</v>
      </c>
      <c r="GT69">
        <v>36.6</v>
      </c>
      <c r="GU69">
        <v>22.482600000000001</v>
      </c>
      <c r="GV69">
        <v>62.480200000000004</v>
      </c>
      <c r="GW69">
        <v>34.663499999999999</v>
      </c>
      <c r="GX69">
        <v>1</v>
      </c>
      <c r="GY69">
        <v>0.43919000000000002</v>
      </c>
      <c r="GZ69">
        <v>1.2635799999999999</v>
      </c>
      <c r="HA69">
        <v>20.258400000000002</v>
      </c>
      <c r="HB69">
        <v>5.2226800000000004</v>
      </c>
      <c r="HC69">
        <v>11.914099999999999</v>
      </c>
      <c r="HD69">
        <v>4.9630999999999998</v>
      </c>
      <c r="HE69">
        <v>3.29135</v>
      </c>
      <c r="HF69">
        <v>9999</v>
      </c>
      <c r="HG69">
        <v>9999</v>
      </c>
      <c r="HH69">
        <v>9999</v>
      </c>
      <c r="HI69">
        <v>999.9</v>
      </c>
      <c r="HJ69">
        <v>1.87731</v>
      </c>
      <c r="HK69">
        <v>1.87561</v>
      </c>
      <c r="HL69">
        <v>1.8743799999999999</v>
      </c>
      <c r="HM69">
        <v>1.87361</v>
      </c>
      <c r="HN69">
        <v>1.875</v>
      </c>
      <c r="HO69">
        <v>1.8699600000000001</v>
      </c>
      <c r="HP69">
        <v>1.87409</v>
      </c>
      <c r="HQ69">
        <v>1.8792599999999999</v>
      </c>
      <c r="HR69">
        <v>0</v>
      </c>
      <c r="HS69">
        <v>0</v>
      </c>
      <c r="HT69">
        <v>0</v>
      </c>
      <c r="HU69">
        <v>0</v>
      </c>
      <c r="HV69" t="s">
        <v>421</v>
      </c>
      <c r="HW69" t="s">
        <v>422</v>
      </c>
      <c r="HX69" t="s">
        <v>423</v>
      </c>
      <c r="HY69" t="s">
        <v>424</v>
      </c>
      <c r="HZ69" t="s">
        <v>424</v>
      </c>
      <c r="IA69" t="s">
        <v>423</v>
      </c>
      <c r="IB69">
        <v>0</v>
      </c>
      <c r="IC69">
        <v>100</v>
      </c>
      <c r="ID69">
        <v>100</v>
      </c>
      <c r="IE69">
        <v>18.899999999999999</v>
      </c>
      <c r="IF69">
        <v>2.9434</v>
      </c>
      <c r="IG69">
        <v>15.0390883817796</v>
      </c>
      <c r="IH69">
        <v>2.1949563240502699E-2</v>
      </c>
      <c r="II69">
        <v>-8.5320762313147472E-6</v>
      </c>
      <c r="IJ69">
        <v>1.511334492907517E-9</v>
      </c>
      <c r="IK69">
        <v>1.53546901433335</v>
      </c>
      <c r="IL69">
        <v>0.144363966560806</v>
      </c>
      <c r="IM69">
        <v>-4.7264291885636238E-3</v>
      </c>
      <c r="IN69">
        <v>1.0517340238053529E-4</v>
      </c>
      <c r="IO69">
        <v>-11</v>
      </c>
      <c r="IP69">
        <v>2000</v>
      </c>
      <c r="IQ69">
        <v>0</v>
      </c>
      <c r="IR69">
        <v>19</v>
      </c>
      <c r="IS69">
        <v>3.8</v>
      </c>
      <c r="IT69">
        <v>7.9</v>
      </c>
      <c r="IU69">
        <v>0.61523399999999995</v>
      </c>
      <c r="IV69">
        <v>2.4523899999999998</v>
      </c>
      <c r="IW69">
        <v>1.42578</v>
      </c>
      <c r="IX69">
        <v>2.2802699999999998</v>
      </c>
      <c r="IY69">
        <v>1.5478499999999999</v>
      </c>
      <c r="IZ69">
        <v>2.3840300000000001</v>
      </c>
      <c r="JA69">
        <v>39.217300000000002</v>
      </c>
      <c r="JB69">
        <v>13.5541</v>
      </c>
      <c r="JC69">
        <v>18</v>
      </c>
      <c r="JD69">
        <v>643.84500000000003</v>
      </c>
      <c r="JE69">
        <v>397.59699999999998</v>
      </c>
      <c r="JF69">
        <v>23.592700000000001</v>
      </c>
      <c r="JG69">
        <v>32.781100000000002</v>
      </c>
      <c r="JH69">
        <v>30</v>
      </c>
      <c r="JI69">
        <v>32.676400000000001</v>
      </c>
      <c r="JJ69">
        <v>32.602600000000002</v>
      </c>
      <c r="JK69">
        <v>12.3322</v>
      </c>
      <c r="JL69">
        <v>46.963000000000001</v>
      </c>
      <c r="JM69">
        <v>2.2755700000000001</v>
      </c>
      <c r="JN69">
        <v>23.880800000000001</v>
      </c>
      <c r="JO69">
        <v>211.06800000000001</v>
      </c>
      <c r="JP69">
        <v>10.657999999999999</v>
      </c>
      <c r="JQ69">
        <v>94.537499999999994</v>
      </c>
      <c r="JR69">
        <v>99.902900000000002</v>
      </c>
    </row>
    <row r="70" spans="1:278" x14ac:dyDescent="0.2">
      <c r="A70">
        <v>54</v>
      </c>
      <c r="B70">
        <v>1658339851.5999999</v>
      </c>
      <c r="C70">
        <v>13092</v>
      </c>
      <c r="D70" t="s">
        <v>641</v>
      </c>
      <c r="E70" t="s">
        <v>642</v>
      </c>
      <c r="F70" t="s">
        <v>408</v>
      </c>
      <c r="G70">
        <v>32</v>
      </c>
      <c r="H70">
        <v>31.7</v>
      </c>
      <c r="I70" t="s">
        <v>411</v>
      </c>
      <c r="J70" t="s">
        <v>412</v>
      </c>
      <c r="L70" t="s">
        <v>622</v>
      </c>
      <c r="M70" t="s">
        <v>414</v>
      </c>
      <c r="N70" t="s">
        <v>623</v>
      </c>
      <c r="O70">
        <v>1658339851.5999999</v>
      </c>
      <c r="P70">
        <f t="shared" si="46"/>
        <v>6.5983782999109531E-3</v>
      </c>
      <c r="Q70">
        <f t="shared" si="47"/>
        <v>6.5983782999109533</v>
      </c>
      <c r="R70">
        <f t="shared" si="48"/>
        <v>3.0530869335482427</v>
      </c>
      <c r="S70">
        <f t="shared" si="49"/>
        <v>100.32899999999999</v>
      </c>
      <c r="T70">
        <f t="shared" si="50"/>
        <v>86.193184372617011</v>
      </c>
      <c r="U70">
        <f t="shared" si="51"/>
        <v>8.7349476284157817</v>
      </c>
      <c r="V70">
        <f t="shared" si="52"/>
        <v>10.167492557448</v>
      </c>
      <c r="W70">
        <f t="shared" si="53"/>
        <v>0.44482982315680536</v>
      </c>
      <c r="X70">
        <f t="shared" si="54"/>
        <v>2.9516853413422623</v>
      </c>
      <c r="Y70">
        <f t="shared" si="55"/>
        <v>0.41066318587283601</v>
      </c>
      <c r="Z70">
        <f t="shared" si="56"/>
        <v>0.25951519156419073</v>
      </c>
      <c r="AA70">
        <f t="shared" si="57"/>
        <v>241.73959907547425</v>
      </c>
      <c r="AB70">
        <f t="shared" si="58"/>
        <v>26.690796260514123</v>
      </c>
      <c r="AC70">
        <f t="shared" si="59"/>
        <v>26.690796260514123</v>
      </c>
      <c r="AD70">
        <f t="shared" si="60"/>
        <v>3.5146739813172139</v>
      </c>
      <c r="AE70">
        <f t="shared" si="61"/>
        <v>53.991982339912539</v>
      </c>
      <c r="AF70">
        <f t="shared" si="62"/>
        <v>1.9300997667960003</v>
      </c>
      <c r="AG70">
        <f t="shared" si="63"/>
        <v>3.5747895949528994</v>
      </c>
      <c r="AH70">
        <f t="shared" si="64"/>
        <v>1.5845742145212136</v>
      </c>
      <c r="AI70">
        <f t="shared" si="65"/>
        <v>-290.98848302607303</v>
      </c>
      <c r="AJ70">
        <f t="shared" si="66"/>
        <v>45.894050488412496</v>
      </c>
      <c r="AK70">
        <f t="shared" si="67"/>
        <v>3.3499984943416679</v>
      </c>
      <c r="AL70">
        <f t="shared" si="68"/>
        <v>-4.834967844622895E-3</v>
      </c>
      <c r="AM70">
        <v>0</v>
      </c>
      <c r="AN70">
        <v>0</v>
      </c>
      <c r="AO70">
        <f t="shared" si="69"/>
        <v>1</v>
      </c>
      <c r="AP70">
        <f t="shared" si="70"/>
        <v>0</v>
      </c>
      <c r="AQ70">
        <f t="shared" si="71"/>
        <v>53550.454696034816</v>
      </c>
      <c r="AR70" t="s">
        <v>416</v>
      </c>
      <c r="AS70">
        <v>0</v>
      </c>
      <c r="AT70">
        <v>0</v>
      </c>
      <c r="AU70">
        <v>0</v>
      </c>
      <c r="AV70" t="e">
        <f t="shared" si="72"/>
        <v>#DIV/0!</v>
      </c>
      <c r="AW70">
        <v>-1</v>
      </c>
      <c r="AX70" t="s">
        <v>643</v>
      </c>
      <c r="AY70">
        <v>10438.6</v>
      </c>
      <c r="AZ70">
        <v>685.9670000000001</v>
      </c>
      <c r="BA70">
        <v>803.27</v>
      </c>
      <c r="BB70">
        <f t="shared" si="73"/>
        <v>0.14603184483423992</v>
      </c>
      <c r="BC70">
        <v>0.5</v>
      </c>
      <c r="BD70">
        <f t="shared" si="74"/>
        <v>1261.2198005572404</v>
      </c>
      <c r="BE70">
        <f t="shared" si="75"/>
        <v>3.0530869335482427</v>
      </c>
      <c r="BF70">
        <f t="shared" si="76"/>
        <v>92.089127108422971</v>
      </c>
      <c r="BG70">
        <f t="shared" si="77"/>
        <v>3.2136245654861119E-3</v>
      </c>
      <c r="BH70">
        <f t="shared" si="78"/>
        <v>-1</v>
      </c>
      <c r="BI70" t="e">
        <f t="shared" si="79"/>
        <v>#DIV/0!</v>
      </c>
      <c r="BJ70" t="s">
        <v>416</v>
      </c>
      <c r="BK70">
        <v>0</v>
      </c>
      <c r="BL70" t="e">
        <f t="shared" si="80"/>
        <v>#DIV/0!</v>
      </c>
      <c r="BM70" t="e">
        <f t="shared" si="81"/>
        <v>#DIV/0!</v>
      </c>
      <c r="BN70" t="e">
        <f t="shared" si="82"/>
        <v>#DIV/0!</v>
      </c>
      <c r="BO70" t="e">
        <f t="shared" si="83"/>
        <v>#DIV/0!</v>
      </c>
      <c r="BP70">
        <f t="shared" si="84"/>
        <v>0.14603184483423989</v>
      </c>
      <c r="BQ70" t="e">
        <f t="shared" si="85"/>
        <v>#DIV/0!</v>
      </c>
      <c r="BR70" t="e">
        <f t="shared" si="86"/>
        <v>#DIV/0!</v>
      </c>
      <c r="BS70" t="e">
        <f t="shared" si="87"/>
        <v>#DIV/0!</v>
      </c>
      <c r="BT70" t="s">
        <v>416</v>
      </c>
      <c r="BU70" t="s">
        <v>416</v>
      </c>
      <c r="BV70" t="s">
        <v>416</v>
      </c>
      <c r="BW70" t="s">
        <v>416</v>
      </c>
      <c r="BX70" t="s">
        <v>416</v>
      </c>
      <c r="BY70" t="s">
        <v>416</v>
      </c>
      <c r="BZ70" t="s">
        <v>416</v>
      </c>
      <c r="CA70" t="s">
        <v>416</v>
      </c>
      <c r="CB70" t="s">
        <v>416</v>
      </c>
      <c r="CC70" t="s">
        <v>416</v>
      </c>
      <c r="CD70" t="s">
        <v>416</v>
      </c>
      <c r="CE70" t="s">
        <v>416</v>
      </c>
      <c r="CF70" t="s">
        <v>416</v>
      </c>
      <c r="CG70" t="s">
        <v>416</v>
      </c>
      <c r="CH70" t="s">
        <v>416</v>
      </c>
      <c r="CI70" t="s">
        <v>416</v>
      </c>
      <c r="CJ70" t="s">
        <v>416</v>
      </c>
      <c r="CK70" t="s">
        <v>416</v>
      </c>
      <c r="CL70">
        <f t="shared" si="88"/>
        <v>1500.01</v>
      </c>
      <c r="CM70">
        <f t="shared" si="89"/>
        <v>1261.2198005572404</v>
      </c>
      <c r="CN70">
        <f t="shared" si="90"/>
        <v>0.84080759498752711</v>
      </c>
      <c r="CO70">
        <f t="shared" si="91"/>
        <v>0.16115865832592732</v>
      </c>
      <c r="CP70">
        <v>6</v>
      </c>
      <c r="CQ70">
        <v>0.5</v>
      </c>
      <c r="CR70" t="s">
        <v>418</v>
      </c>
      <c r="CS70">
        <v>2</v>
      </c>
      <c r="CT70">
        <v>1658339851.5999999</v>
      </c>
      <c r="CU70">
        <v>100.32899999999999</v>
      </c>
      <c r="CV70">
        <v>104.04300000000001</v>
      </c>
      <c r="CW70">
        <v>19.045500000000001</v>
      </c>
      <c r="CX70">
        <v>12.5747</v>
      </c>
      <c r="CY70">
        <v>83.191000000000003</v>
      </c>
      <c r="CZ70">
        <v>16.444500000000001</v>
      </c>
      <c r="DA70">
        <v>600.17700000000002</v>
      </c>
      <c r="DB70">
        <v>101.242</v>
      </c>
      <c r="DC70">
        <v>9.9512000000000003E-2</v>
      </c>
      <c r="DD70">
        <v>26.979199999999999</v>
      </c>
      <c r="DE70">
        <v>29.9239</v>
      </c>
      <c r="DF70">
        <v>999.9</v>
      </c>
      <c r="DG70">
        <v>0</v>
      </c>
      <c r="DH70">
        <v>0</v>
      </c>
      <c r="DI70">
        <v>10002.5</v>
      </c>
      <c r="DJ70">
        <v>0</v>
      </c>
      <c r="DK70">
        <v>1874.32</v>
      </c>
      <c r="DL70">
        <v>-4.10297</v>
      </c>
      <c r="DM70">
        <v>101.93300000000001</v>
      </c>
      <c r="DN70">
        <v>105.36799999999999</v>
      </c>
      <c r="DO70">
        <v>6.9687400000000004</v>
      </c>
      <c r="DP70">
        <v>104.04300000000001</v>
      </c>
      <c r="DQ70">
        <v>12.5747</v>
      </c>
      <c r="DR70">
        <v>1.9786300000000001</v>
      </c>
      <c r="DS70">
        <v>1.2730999999999999</v>
      </c>
      <c r="DT70">
        <v>17.2744</v>
      </c>
      <c r="DU70">
        <v>10.484999999999999</v>
      </c>
      <c r="DV70">
        <v>1500.01</v>
      </c>
      <c r="DW70">
        <v>0.97299100000000005</v>
      </c>
      <c r="DX70">
        <v>2.7008899999999999E-2</v>
      </c>
      <c r="DY70">
        <v>0</v>
      </c>
      <c r="DZ70">
        <v>686.37400000000002</v>
      </c>
      <c r="EA70">
        <v>4.9993100000000004</v>
      </c>
      <c r="EB70">
        <v>17000.2</v>
      </c>
      <c r="EC70">
        <v>13259.3</v>
      </c>
      <c r="ED70">
        <v>39.686999999999998</v>
      </c>
      <c r="EE70">
        <v>41.625</v>
      </c>
      <c r="EF70">
        <v>40.311999999999998</v>
      </c>
      <c r="EG70">
        <v>40.625</v>
      </c>
      <c r="EH70">
        <v>40.875</v>
      </c>
      <c r="EI70">
        <v>1454.63</v>
      </c>
      <c r="EJ70">
        <v>40.380000000000003</v>
      </c>
      <c r="EK70">
        <v>0</v>
      </c>
      <c r="EL70">
        <v>156.0999999046326</v>
      </c>
      <c r="EM70">
        <v>0</v>
      </c>
      <c r="EN70">
        <v>685.9670000000001</v>
      </c>
      <c r="EO70">
        <v>4.590076938684879</v>
      </c>
      <c r="EP70">
        <v>-105.05384672564639</v>
      </c>
      <c r="EQ70">
        <v>17056.268</v>
      </c>
      <c r="ER70">
        <v>15</v>
      </c>
      <c r="ES70">
        <v>1658339892.0999999</v>
      </c>
      <c r="ET70" t="s">
        <v>644</v>
      </c>
      <c r="EU70">
        <v>1658339868.5999999</v>
      </c>
      <c r="EV70">
        <v>1658339892.0999999</v>
      </c>
      <c r="EW70">
        <v>44</v>
      </c>
      <c r="EX70">
        <v>0.312</v>
      </c>
      <c r="EY70">
        <v>4.0000000000000001E-3</v>
      </c>
      <c r="EZ70">
        <v>17.138000000000002</v>
      </c>
      <c r="FA70">
        <v>2.601</v>
      </c>
      <c r="FB70">
        <v>104</v>
      </c>
      <c r="FC70">
        <v>12</v>
      </c>
      <c r="FD70">
        <v>0.31</v>
      </c>
      <c r="FE70">
        <v>0.02</v>
      </c>
      <c r="FF70">
        <v>-3.9258739024390241</v>
      </c>
      <c r="FG70">
        <v>-1.1590283623693369</v>
      </c>
      <c r="FH70">
        <v>0.11890581925651771</v>
      </c>
      <c r="FI70">
        <v>1</v>
      </c>
      <c r="FJ70">
        <v>100.0164193548387</v>
      </c>
      <c r="FK70">
        <v>-0.87330967741928278</v>
      </c>
      <c r="FL70">
        <v>6.7689477999478262E-2</v>
      </c>
      <c r="FM70">
        <v>1</v>
      </c>
      <c r="FN70">
        <v>6.9690060975609764</v>
      </c>
      <c r="FO70">
        <v>1.1399893379791</v>
      </c>
      <c r="FP70">
        <v>0.16183147358690009</v>
      </c>
      <c r="FQ70">
        <v>0</v>
      </c>
      <c r="FR70">
        <v>20.311664516129021</v>
      </c>
      <c r="FS70">
        <v>-6.1545096774194086</v>
      </c>
      <c r="FT70">
        <v>0.45999515533801377</v>
      </c>
      <c r="FU70">
        <v>0</v>
      </c>
      <c r="FV70">
        <v>2</v>
      </c>
      <c r="FW70">
        <v>4</v>
      </c>
      <c r="FX70" t="s">
        <v>587</v>
      </c>
      <c r="FY70">
        <v>3.1715</v>
      </c>
      <c r="FZ70">
        <v>2.7964799999999999</v>
      </c>
      <c r="GA70">
        <v>2.4415599999999999E-2</v>
      </c>
      <c r="GB70">
        <v>3.0552800000000001E-2</v>
      </c>
      <c r="GC70">
        <v>9.1509800000000002E-2</v>
      </c>
      <c r="GD70">
        <v>7.5544100000000003E-2</v>
      </c>
      <c r="GE70">
        <v>30031.9</v>
      </c>
      <c r="GF70">
        <v>23826.7</v>
      </c>
      <c r="GG70">
        <v>28926.400000000001</v>
      </c>
      <c r="GH70">
        <v>24055.4</v>
      </c>
      <c r="GI70">
        <v>33144.6</v>
      </c>
      <c r="GJ70">
        <v>32486.3</v>
      </c>
      <c r="GK70">
        <v>40089.699999999997</v>
      </c>
      <c r="GL70">
        <v>39256.199999999997</v>
      </c>
      <c r="GM70">
        <v>2.1122999999999998</v>
      </c>
      <c r="GN70">
        <v>1.7636000000000001</v>
      </c>
      <c r="GO70">
        <v>8.1937800000000005E-2</v>
      </c>
      <c r="GP70">
        <v>0</v>
      </c>
      <c r="GQ70">
        <v>28.588899999999999</v>
      </c>
      <c r="GR70">
        <v>999.9</v>
      </c>
      <c r="GS70">
        <v>38.799999999999997</v>
      </c>
      <c r="GT70">
        <v>36.700000000000003</v>
      </c>
      <c r="GU70">
        <v>23.7698</v>
      </c>
      <c r="GV70">
        <v>63.813800000000001</v>
      </c>
      <c r="GW70">
        <v>34.6995</v>
      </c>
      <c r="GX70">
        <v>1</v>
      </c>
      <c r="GY70">
        <v>0.489479</v>
      </c>
      <c r="GZ70">
        <v>9.2810500000000005</v>
      </c>
      <c r="HA70">
        <v>20.019200000000001</v>
      </c>
      <c r="HB70">
        <v>5.2264200000000001</v>
      </c>
      <c r="HC70">
        <v>11.9201</v>
      </c>
      <c r="HD70">
        <v>4.9647500000000004</v>
      </c>
      <c r="HE70">
        <v>3.2915999999999999</v>
      </c>
      <c r="HF70">
        <v>9999</v>
      </c>
      <c r="HG70">
        <v>9999</v>
      </c>
      <c r="HH70">
        <v>9999</v>
      </c>
      <c r="HI70">
        <v>999.9</v>
      </c>
      <c r="HJ70">
        <v>1.8772500000000001</v>
      </c>
      <c r="HK70">
        <v>1.87551</v>
      </c>
      <c r="HL70">
        <v>1.8742399999999999</v>
      </c>
      <c r="HM70">
        <v>1.87347</v>
      </c>
      <c r="HN70">
        <v>1.8748800000000001</v>
      </c>
      <c r="HO70">
        <v>1.86981</v>
      </c>
      <c r="HP70">
        <v>1.87405</v>
      </c>
      <c r="HQ70">
        <v>1.8791199999999999</v>
      </c>
      <c r="HR70">
        <v>0</v>
      </c>
      <c r="HS70">
        <v>0</v>
      </c>
      <c r="HT70">
        <v>0</v>
      </c>
      <c r="HU70">
        <v>0</v>
      </c>
      <c r="HV70" t="s">
        <v>421</v>
      </c>
      <c r="HW70" t="s">
        <v>422</v>
      </c>
      <c r="HX70" t="s">
        <v>423</v>
      </c>
      <c r="HY70" t="s">
        <v>424</v>
      </c>
      <c r="HZ70" t="s">
        <v>424</v>
      </c>
      <c r="IA70" t="s">
        <v>423</v>
      </c>
      <c r="IB70">
        <v>0</v>
      </c>
      <c r="IC70">
        <v>100</v>
      </c>
      <c r="ID70">
        <v>100</v>
      </c>
      <c r="IE70">
        <v>17.138000000000002</v>
      </c>
      <c r="IF70">
        <v>2.601</v>
      </c>
      <c r="IG70">
        <v>14.9816810664906</v>
      </c>
      <c r="IH70">
        <v>2.1949563240502699E-2</v>
      </c>
      <c r="II70">
        <v>-8.5320762313147472E-6</v>
      </c>
      <c r="IJ70">
        <v>1.511334492907517E-9</v>
      </c>
      <c r="IK70">
        <v>1.53546901433335</v>
      </c>
      <c r="IL70">
        <v>0.144363966560806</v>
      </c>
      <c r="IM70">
        <v>-4.7264291885636238E-3</v>
      </c>
      <c r="IN70">
        <v>1.0517340238053529E-4</v>
      </c>
      <c r="IO70">
        <v>-11</v>
      </c>
      <c r="IP70">
        <v>2000</v>
      </c>
      <c r="IQ70">
        <v>0</v>
      </c>
      <c r="IR70">
        <v>19</v>
      </c>
      <c r="IS70">
        <v>2.2999999999999998</v>
      </c>
      <c r="IT70">
        <v>10.5</v>
      </c>
      <c r="IU70">
        <v>0.36743199999999998</v>
      </c>
      <c r="IV70">
        <v>2.49512</v>
      </c>
      <c r="IW70">
        <v>1.42578</v>
      </c>
      <c r="IX70">
        <v>2.2778299999999998</v>
      </c>
      <c r="IY70">
        <v>1.5478499999999999</v>
      </c>
      <c r="IZ70">
        <v>2.34619</v>
      </c>
      <c r="JA70">
        <v>39.366700000000002</v>
      </c>
      <c r="JB70">
        <v>13.3002</v>
      </c>
      <c r="JC70">
        <v>18</v>
      </c>
      <c r="JD70">
        <v>642.52499999999998</v>
      </c>
      <c r="JE70">
        <v>399.33600000000001</v>
      </c>
      <c r="JF70">
        <v>19.596800000000002</v>
      </c>
      <c r="JG70">
        <v>32.774500000000003</v>
      </c>
      <c r="JH70">
        <v>29.9999</v>
      </c>
      <c r="JI70">
        <v>32.673499999999997</v>
      </c>
      <c r="JJ70">
        <v>32.602600000000002</v>
      </c>
      <c r="JK70">
        <v>7.3817899999999996</v>
      </c>
      <c r="JL70">
        <v>40.836300000000001</v>
      </c>
      <c r="JM70">
        <v>0</v>
      </c>
      <c r="JN70">
        <v>21.647300000000001</v>
      </c>
      <c r="JO70">
        <v>104.083</v>
      </c>
      <c r="JP70">
        <v>12.370100000000001</v>
      </c>
      <c r="JQ70">
        <v>94.508200000000002</v>
      </c>
      <c r="JR70">
        <v>99.866299999999995</v>
      </c>
    </row>
    <row r="71" spans="1:278" x14ac:dyDescent="0.2">
      <c r="A71">
        <v>55</v>
      </c>
      <c r="B71">
        <v>1658339983.0999999</v>
      </c>
      <c r="C71">
        <v>13223.5</v>
      </c>
      <c r="D71" t="s">
        <v>645</v>
      </c>
      <c r="E71" t="s">
        <v>646</v>
      </c>
      <c r="F71" t="s">
        <v>408</v>
      </c>
      <c r="G71">
        <v>32</v>
      </c>
      <c r="H71">
        <v>31.7</v>
      </c>
      <c r="I71" t="s">
        <v>411</v>
      </c>
      <c r="J71" t="s">
        <v>412</v>
      </c>
      <c r="L71" t="s">
        <v>622</v>
      </c>
      <c r="M71" t="s">
        <v>414</v>
      </c>
      <c r="N71" t="s">
        <v>623</v>
      </c>
      <c r="O71">
        <v>1658339983.0999999</v>
      </c>
      <c r="P71">
        <f t="shared" si="46"/>
        <v>6.5876180951487066E-3</v>
      </c>
      <c r="Q71">
        <f t="shared" si="47"/>
        <v>6.5876180951487067</v>
      </c>
      <c r="R71">
        <f t="shared" si="48"/>
        <v>-0.51277611596553019</v>
      </c>
      <c r="S71">
        <f t="shared" si="49"/>
        <v>51.081400000000002</v>
      </c>
      <c r="T71">
        <f t="shared" si="50"/>
        <v>51.755282074605688</v>
      </c>
      <c r="U71">
        <f t="shared" si="51"/>
        <v>5.2451433575393258</v>
      </c>
      <c r="V71">
        <f t="shared" si="52"/>
        <v>5.1768487227562003</v>
      </c>
      <c r="W71">
        <f t="shared" si="53"/>
        <v>0.44257482577285695</v>
      </c>
      <c r="X71">
        <f t="shared" si="54"/>
        <v>2.9509662194482096</v>
      </c>
      <c r="Y71">
        <f t="shared" si="55"/>
        <v>0.40873203358218696</v>
      </c>
      <c r="Z71">
        <f t="shared" si="56"/>
        <v>0.25828216639760027</v>
      </c>
      <c r="AA71">
        <f t="shared" si="57"/>
        <v>241.74119507546709</v>
      </c>
      <c r="AB71">
        <f t="shared" si="58"/>
        <v>26.556092850891861</v>
      </c>
      <c r="AC71">
        <f t="shared" si="59"/>
        <v>26.556092850891861</v>
      </c>
      <c r="AD71">
        <f t="shared" si="60"/>
        <v>3.4868997704999458</v>
      </c>
      <c r="AE71">
        <f t="shared" si="61"/>
        <v>53.493102706504914</v>
      </c>
      <c r="AF71">
        <f t="shared" si="62"/>
        <v>1.8968860530192999</v>
      </c>
      <c r="AG71">
        <f t="shared" si="63"/>
        <v>3.5460385676761894</v>
      </c>
      <c r="AH71">
        <f t="shared" si="64"/>
        <v>1.5900137174806459</v>
      </c>
      <c r="AI71">
        <f t="shared" si="65"/>
        <v>-290.51395799605797</v>
      </c>
      <c r="AJ71">
        <f t="shared" si="66"/>
        <v>45.45386199752101</v>
      </c>
      <c r="AK71">
        <f t="shared" si="67"/>
        <v>3.3141602656197646</v>
      </c>
      <c r="AL71">
        <f t="shared" si="68"/>
        <v>-4.7406574501067666E-3</v>
      </c>
      <c r="AM71">
        <v>0</v>
      </c>
      <c r="AN71">
        <v>0</v>
      </c>
      <c r="AO71">
        <f t="shared" si="69"/>
        <v>1</v>
      </c>
      <c r="AP71">
        <f t="shared" si="70"/>
        <v>0</v>
      </c>
      <c r="AQ71">
        <f t="shared" si="71"/>
        <v>53554.079474970458</v>
      </c>
      <c r="AR71" t="s">
        <v>416</v>
      </c>
      <c r="AS71">
        <v>0</v>
      </c>
      <c r="AT71">
        <v>0</v>
      </c>
      <c r="AU71">
        <v>0</v>
      </c>
      <c r="AV71" t="e">
        <f t="shared" si="72"/>
        <v>#DIV/0!</v>
      </c>
      <c r="AW71">
        <v>-1</v>
      </c>
      <c r="AX71" t="s">
        <v>647</v>
      </c>
      <c r="AY71">
        <v>10438.200000000001</v>
      </c>
      <c r="AZ71">
        <v>688.57568000000003</v>
      </c>
      <c r="BA71">
        <v>787.29</v>
      </c>
      <c r="BB71">
        <f t="shared" si="73"/>
        <v>0.12538495344790346</v>
      </c>
      <c r="BC71">
        <v>0.5</v>
      </c>
      <c r="BD71">
        <f t="shared" si="74"/>
        <v>1261.2282005572367</v>
      </c>
      <c r="BE71">
        <f t="shared" si="75"/>
        <v>-0.51277611596553019</v>
      </c>
      <c r="BF71">
        <f t="shared" si="76"/>
        <v>79.069519607026081</v>
      </c>
      <c r="BG71">
        <f t="shared" si="77"/>
        <v>3.8630906272092886E-4</v>
      </c>
      <c r="BH71">
        <f t="shared" si="78"/>
        <v>-1</v>
      </c>
      <c r="BI71" t="e">
        <f t="shared" si="79"/>
        <v>#DIV/0!</v>
      </c>
      <c r="BJ71" t="s">
        <v>416</v>
      </c>
      <c r="BK71">
        <v>0</v>
      </c>
      <c r="BL71" t="e">
        <f t="shared" si="80"/>
        <v>#DIV/0!</v>
      </c>
      <c r="BM71" t="e">
        <f t="shared" si="81"/>
        <v>#DIV/0!</v>
      </c>
      <c r="BN71" t="e">
        <f t="shared" si="82"/>
        <v>#DIV/0!</v>
      </c>
      <c r="BO71" t="e">
        <f t="shared" si="83"/>
        <v>#DIV/0!</v>
      </c>
      <c r="BP71">
        <f t="shared" si="84"/>
        <v>0.12538495344790349</v>
      </c>
      <c r="BQ71" t="e">
        <f t="shared" si="85"/>
        <v>#DIV/0!</v>
      </c>
      <c r="BR71" t="e">
        <f t="shared" si="86"/>
        <v>#DIV/0!</v>
      </c>
      <c r="BS71" t="e">
        <f t="shared" si="87"/>
        <v>#DIV/0!</v>
      </c>
      <c r="BT71" t="s">
        <v>416</v>
      </c>
      <c r="BU71" t="s">
        <v>416</v>
      </c>
      <c r="BV71" t="s">
        <v>416</v>
      </c>
      <c r="BW71" t="s">
        <v>416</v>
      </c>
      <c r="BX71" t="s">
        <v>416</v>
      </c>
      <c r="BY71" t="s">
        <v>416</v>
      </c>
      <c r="BZ71" t="s">
        <v>416</v>
      </c>
      <c r="CA71" t="s">
        <v>416</v>
      </c>
      <c r="CB71" t="s">
        <v>416</v>
      </c>
      <c r="CC71" t="s">
        <v>416</v>
      </c>
      <c r="CD71" t="s">
        <v>416</v>
      </c>
      <c r="CE71" t="s">
        <v>416</v>
      </c>
      <c r="CF71" t="s">
        <v>416</v>
      </c>
      <c r="CG71" t="s">
        <v>416</v>
      </c>
      <c r="CH71" t="s">
        <v>416</v>
      </c>
      <c r="CI71" t="s">
        <v>416</v>
      </c>
      <c r="CJ71" t="s">
        <v>416</v>
      </c>
      <c r="CK71" t="s">
        <v>416</v>
      </c>
      <c r="CL71">
        <f t="shared" si="88"/>
        <v>1500.02</v>
      </c>
      <c r="CM71">
        <f t="shared" si="89"/>
        <v>1261.2282005572367</v>
      </c>
      <c r="CN71">
        <f t="shared" si="90"/>
        <v>0.84080758960362978</v>
      </c>
      <c r="CO71">
        <f t="shared" si="91"/>
        <v>0.16115864793500559</v>
      </c>
      <c r="CP71">
        <v>6</v>
      </c>
      <c r="CQ71">
        <v>0.5</v>
      </c>
      <c r="CR71" t="s">
        <v>418</v>
      </c>
      <c r="CS71">
        <v>2</v>
      </c>
      <c r="CT71">
        <v>1658339983.0999999</v>
      </c>
      <c r="CU71">
        <v>51.081400000000002</v>
      </c>
      <c r="CV71">
        <v>50.905200000000001</v>
      </c>
      <c r="CW71">
        <v>18.717099999999999</v>
      </c>
      <c r="CX71">
        <v>12.2554</v>
      </c>
      <c r="CY71">
        <v>34.223399999999998</v>
      </c>
      <c r="CZ71">
        <v>15.671099999999999</v>
      </c>
      <c r="DA71">
        <v>600.24300000000005</v>
      </c>
      <c r="DB71">
        <v>101.245</v>
      </c>
      <c r="DC71">
        <v>0.10008300000000001</v>
      </c>
      <c r="DD71">
        <v>26.841799999999999</v>
      </c>
      <c r="DE71">
        <v>29.8751</v>
      </c>
      <c r="DF71">
        <v>999.9</v>
      </c>
      <c r="DG71">
        <v>0</v>
      </c>
      <c r="DH71">
        <v>0</v>
      </c>
      <c r="DI71">
        <v>9998.1200000000008</v>
      </c>
      <c r="DJ71">
        <v>0</v>
      </c>
      <c r="DK71">
        <v>1874.81</v>
      </c>
      <c r="DL71">
        <v>-0.64670899999999998</v>
      </c>
      <c r="DM71">
        <v>51.217100000000002</v>
      </c>
      <c r="DN71">
        <v>51.536799999999999</v>
      </c>
      <c r="DO71">
        <v>6.4617100000000001</v>
      </c>
      <c r="DP71">
        <v>50.905200000000001</v>
      </c>
      <c r="DQ71">
        <v>12.2554</v>
      </c>
      <c r="DR71">
        <v>1.8950100000000001</v>
      </c>
      <c r="DS71">
        <v>1.2407900000000001</v>
      </c>
      <c r="DT71">
        <v>16.593299999999999</v>
      </c>
      <c r="DU71">
        <v>10.100199999999999</v>
      </c>
      <c r="DV71">
        <v>1500.02</v>
      </c>
      <c r="DW71">
        <v>0.97299100000000005</v>
      </c>
      <c r="DX71">
        <v>2.7008899999999999E-2</v>
      </c>
      <c r="DY71">
        <v>0</v>
      </c>
      <c r="DZ71">
        <v>688.65300000000002</v>
      </c>
      <c r="EA71">
        <v>4.9993100000000004</v>
      </c>
      <c r="EB71">
        <v>16713</v>
      </c>
      <c r="EC71">
        <v>13259.3</v>
      </c>
      <c r="ED71">
        <v>39.686999999999998</v>
      </c>
      <c r="EE71">
        <v>41.75</v>
      </c>
      <c r="EF71">
        <v>40.375</v>
      </c>
      <c r="EG71">
        <v>40.875</v>
      </c>
      <c r="EH71">
        <v>41</v>
      </c>
      <c r="EI71">
        <v>1454.64</v>
      </c>
      <c r="EJ71">
        <v>40.380000000000003</v>
      </c>
      <c r="EK71">
        <v>0</v>
      </c>
      <c r="EL71">
        <v>131.29999995231631</v>
      </c>
      <c r="EM71">
        <v>0</v>
      </c>
      <c r="EN71">
        <v>688.57568000000003</v>
      </c>
      <c r="EO71">
        <v>2.8898461620887872</v>
      </c>
      <c r="EP71">
        <v>3.646154282157779</v>
      </c>
      <c r="EQ71">
        <v>16782.576000000001</v>
      </c>
      <c r="ER71">
        <v>15</v>
      </c>
      <c r="ES71">
        <v>1658340004.0999999</v>
      </c>
      <c r="ET71" t="s">
        <v>648</v>
      </c>
      <c r="EU71">
        <v>1658340004.0999999</v>
      </c>
      <c r="EV71">
        <v>1658339892.0999999</v>
      </c>
      <c r="EW71">
        <v>45</v>
      </c>
      <c r="EX71">
        <v>0.82499999999999996</v>
      </c>
      <c r="EY71">
        <v>4.0000000000000001E-3</v>
      </c>
      <c r="EZ71">
        <v>16.858000000000001</v>
      </c>
      <c r="FA71">
        <v>2.601</v>
      </c>
      <c r="FB71">
        <v>50</v>
      </c>
      <c r="FC71">
        <v>12</v>
      </c>
      <c r="FD71">
        <v>0.52</v>
      </c>
      <c r="FE71">
        <v>0.02</v>
      </c>
      <c r="FF71">
        <v>-0.59482915000000003</v>
      </c>
      <c r="FG71">
        <v>-0.29694153095684772</v>
      </c>
      <c r="FH71">
        <v>3.85984604858471E-2</v>
      </c>
      <c r="FI71">
        <v>1</v>
      </c>
      <c r="FJ71">
        <v>50.42161999999999</v>
      </c>
      <c r="FK71">
        <v>-1.2760845383760939</v>
      </c>
      <c r="FL71">
        <v>9.2743597802399783E-2</v>
      </c>
      <c r="FM71">
        <v>1</v>
      </c>
      <c r="FN71">
        <v>6.4839357500000014</v>
      </c>
      <c r="FO71">
        <v>-0.40160093808632552</v>
      </c>
      <c r="FP71">
        <v>4.4151560498327781E-2</v>
      </c>
      <c r="FQ71">
        <v>1</v>
      </c>
      <c r="FR71">
        <v>18.634006666666661</v>
      </c>
      <c r="FS71">
        <v>0.73565472747498928</v>
      </c>
      <c r="FT71">
        <v>5.3932024706002633E-2</v>
      </c>
      <c r="FU71">
        <v>1</v>
      </c>
      <c r="FV71">
        <v>4</v>
      </c>
      <c r="FW71">
        <v>4</v>
      </c>
      <c r="FX71" t="s">
        <v>420</v>
      </c>
      <c r="FY71">
        <v>3.1715399999999998</v>
      </c>
      <c r="FZ71">
        <v>2.7970100000000002</v>
      </c>
      <c r="GA71">
        <v>1.00839E-2</v>
      </c>
      <c r="GB71">
        <v>1.5088799999999999E-2</v>
      </c>
      <c r="GC71">
        <v>8.8348399999999994E-2</v>
      </c>
      <c r="GD71">
        <v>7.4115700000000007E-2</v>
      </c>
      <c r="GE71">
        <v>30467.9</v>
      </c>
      <c r="GF71">
        <v>24203.3</v>
      </c>
      <c r="GG71">
        <v>28922.1</v>
      </c>
      <c r="GH71">
        <v>24052.5</v>
      </c>
      <c r="GI71">
        <v>33254.5</v>
      </c>
      <c r="GJ71">
        <v>32532.5</v>
      </c>
      <c r="GK71">
        <v>40082.9</v>
      </c>
      <c r="GL71">
        <v>39252</v>
      </c>
      <c r="GM71">
        <v>2.1124999999999998</v>
      </c>
      <c r="GN71">
        <v>1.7581</v>
      </c>
      <c r="GO71">
        <v>7.5727699999999995E-2</v>
      </c>
      <c r="GP71">
        <v>0</v>
      </c>
      <c r="GQ71">
        <v>28.641200000000001</v>
      </c>
      <c r="GR71">
        <v>999.9</v>
      </c>
      <c r="GS71">
        <v>36.700000000000003</v>
      </c>
      <c r="GT71">
        <v>36.9</v>
      </c>
      <c r="GU71">
        <v>22.729399999999998</v>
      </c>
      <c r="GV71">
        <v>63.873899999999999</v>
      </c>
      <c r="GW71">
        <v>34.639400000000002</v>
      </c>
      <c r="GX71">
        <v>1</v>
      </c>
      <c r="GY71">
        <v>0.49119400000000002</v>
      </c>
      <c r="GZ71">
        <v>6.7000099999999998</v>
      </c>
      <c r="HA71">
        <v>20.135000000000002</v>
      </c>
      <c r="HB71">
        <v>5.2241799999999996</v>
      </c>
      <c r="HC71">
        <v>11.9161</v>
      </c>
      <c r="HD71">
        <v>4.96305</v>
      </c>
      <c r="HE71">
        <v>3.29128</v>
      </c>
      <c r="HF71">
        <v>9999</v>
      </c>
      <c r="HG71">
        <v>9999</v>
      </c>
      <c r="HH71">
        <v>9999</v>
      </c>
      <c r="HI71">
        <v>999.9</v>
      </c>
      <c r="HJ71">
        <v>1.8773</v>
      </c>
      <c r="HK71">
        <v>1.87561</v>
      </c>
      <c r="HL71">
        <v>1.87439</v>
      </c>
      <c r="HM71">
        <v>1.87361</v>
      </c>
      <c r="HN71">
        <v>1.875</v>
      </c>
      <c r="HO71">
        <v>1.8699600000000001</v>
      </c>
      <c r="HP71">
        <v>1.87408</v>
      </c>
      <c r="HQ71">
        <v>1.8792599999999999</v>
      </c>
      <c r="HR71">
        <v>0</v>
      </c>
      <c r="HS71">
        <v>0</v>
      </c>
      <c r="HT71">
        <v>0</v>
      </c>
      <c r="HU71">
        <v>0</v>
      </c>
      <c r="HV71" t="s">
        <v>421</v>
      </c>
      <c r="HW71" t="s">
        <v>422</v>
      </c>
      <c r="HX71" t="s">
        <v>423</v>
      </c>
      <c r="HY71" t="s">
        <v>424</v>
      </c>
      <c r="HZ71" t="s">
        <v>424</v>
      </c>
      <c r="IA71" t="s">
        <v>423</v>
      </c>
      <c r="IB71">
        <v>0</v>
      </c>
      <c r="IC71">
        <v>100</v>
      </c>
      <c r="ID71">
        <v>100</v>
      </c>
      <c r="IE71">
        <v>16.858000000000001</v>
      </c>
      <c r="IF71">
        <v>3.0459999999999998</v>
      </c>
      <c r="IG71">
        <v>15.293792727939641</v>
      </c>
      <c r="IH71">
        <v>2.1949563240502699E-2</v>
      </c>
      <c r="II71">
        <v>-8.5320762313147472E-6</v>
      </c>
      <c r="IJ71">
        <v>1.511334492907517E-9</v>
      </c>
      <c r="IK71">
        <v>1.539661520363415</v>
      </c>
      <c r="IL71">
        <v>0.144363966560806</v>
      </c>
      <c r="IM71">
        <v>-4.7264291885636238E-3</v>
      </c>
      <c r="IN71">
        <v>1.0517340238053529E-4</v>
      </c>
      <c r="IO71">
        <v>-11</v>
      </c>
      <c r="IP71">
        <v>2000</v>
      </c>
      <c r="IQ71">
        <v>0</v>
      </c>
      <c r="IR71">
        <v>19</v>
      </c>
      <c r="IS71">
        <v>1.9</v>
      </c>
      <c r="IT71">
        <v>1.5</v>
      </c>
      <c r="IU71">
        <v>0.244141</v>
      </c>
      <c r="IV71">
        <v>2.49878</v>
      </c>
      <c r="IW71">
        <v>1.42578</v>
      </c>
      <c r="IX71">
        <v>2.2790499999999998</v>
      </c>
      <c r="IY71">
        <v>1.5478499999999999</v>
      </c>
      <c r="IZ71">
        <v>2.4340799999999998</v>
      </c>
      <c r="JA71">
        <v>39.566600000000001</v>
      </c>
      <c r="JB71">
        <v>13.3878</v>
      </c>
      <c r="JC71">
        <v>18</v>
      </c>
      <c r="JD71">
        <v>643.08199999999999</v>
      </c>
      <c r="JE71">
        <v>396.495</v>
      </c>
      <c r="JF71">
        <v>20.178799999999999</v>
      </c>
      <c r="JG71">
        <v>32.865299999999998</v>
      </c>
      <c r="JH71">
        <v>29.995899999999999</v>
      </c>
      <c r="JI71">
        <v>32.714100000000002</v>
      </c>
      <c r="JJ71">
        <v>32.637099999999997</v>
      </c>
      <c r="JK71">
        <v>4.9312199999999997</v>
      </c>
      <c r="JL71">
        <v>40.4925</v>
      </c>
      <c r="JM71">
        <v>0</v>
      </c>
      <c r="JN71">
        <v>20.828900000000001</v>
      </c>
      <c r="JO71">
        <v>50.818600000000004</v>
      </c>
      <c r="JP71">
        <v>12.196899999999999</v>
      </c>
      <c r="JQ71">
        <v>94.492999999999995</v>
      </c>
      <c r="JR71">
        <v>99.854900000000001</v>
      </c>
    </row>
    <row r="72" spans="1:278" x14ac:dyDescent="0.2">
      <c r="A72">
        <v>56</v>
      </c>
      <c r="B72">
        <v>1658340142.0999999</v>
      </c>
      <c r="C72">
        <v>13382.5</v>
      </c>
      <c r="D72" t="s">
        <v>649</v>
      </c>
      <c r="E72" t="s">
        <v>650</v>
      </c>
      <c r="F72" t="s">
        <v>408</v>
      </c>
      <c r="G72">
        <v>32</v>
      </c>
      <c r="H72">
        <v>31.7</v>
      </c>
      <c r="I72" t="s">
        <v>411</v>
      </c>
      <c r="J72" t="s">
        <v>412</v>
      </c>
      <c r="L72" t="s">
        <v>622</v>
      </c>
      <c r="M72" t="s">
        <v>414</v>
      </c>
      <c r="N72" t="s">
        <v>623</v>
      </c>
      <c r="O72">
        <v>1658340142.0999999</v>
      </c>
      <c r="P72">
        <f t="shared" si="46"/>
        <v>6.8556155871263482E-3</v>
      </c>
      <c r="Q72">
        <f t="shared" si="47"/>
        <v>6.8556155871263478</v>
      </c>
      <c r="R72">
        <f t="shared" si="48"/>
        <v>-2.2537581645647564</v>
      </c>
      <c r="S72">
        <f t="shared" si="49"/>
        <v>6.96075</v>
      </c>
      <c r="T72">
        <f t="shared" si="50"/>
        <v>15.291964612301191</v>
      </c>
      <c r="U72">
        <f t="shared" si="51"/>
        <v>1.5497334794818485</v>
      </c>
      <c r="V72">
        <f t="shared" si="52"/>
        <v>0.70542324618157504</v>
      </c>
      <c r="W72">
        <f t="shared" si="53"/>
        <v>0.44827304235323839</v>
      </c>
      <c r="X72">
        <f t="shared" si="54"/>
        <v>2.9472971687724532</v>
      </c>
      <c r="Y72">
        <f t="shared" si="55"/>
        <v>0.41355016003966577</v>
      </c>
      <c r="Z72">
        <f t="shared" si="56"/>
        <v>0.26136406722420569</v>
      </c>
      <c r="AA72">
        <f t="shared" si="57"/>
        <v>241.72204307555313</v>
      </c>
      <c r="AB72">
        <f t="shared" si="58"/>
        <v>26.639672944432242</v>
      </c>
      <c r="AC72">
        <f t="shared" si="59"/>
        <v>26.639672944432242</v>
      </c>
      <c r="AD72">
        <f t="shared" si="60"/>
        <v>3.5041103150391506</v>
      </c>
      <c r="AE72">
        <f t="shared" si="61"/>
        <v>52.223736442732374</v>
      </c>
      <c r="AF72">
        <f t="shared" si="62"/>
        <v>1.8686330653116701</v>
      </c>
      <c r="AG72">
        <f t="shared" si="63"/>
        <v>3.5781297789000219</v>
      </c>
      <c r="AH72">
        <f t="shared" si="64"/>
        <v>1.6354772497274805</v>
      </c>
      <c r="AI72">
        <f t="shared" si="65"/>
        <v>-302.33264739227195</v>
      </c>
      <c r="AJ72">
        <f t="shared" si="66"/>
        <v>56.475470021716184</v>
      </c>
      <c r="AK72">
        <f t="shared" si="67"/>
        <v>4.1277912846840925</v>
      </c>
      <c r="AL72">
        <f t="shared" si="68"/>
        <v>-7.3430103185430085E-3</v>
      </c>
      <c r="AM72">
        <v>0</v>
      </c>
      <c r="AN72">
        <v>0</v>
      </c>
      <c r="AO72">
        <f t="shared" si="69"/>
        <v>1</v>
      </c>
      <c r="AP72">
        <f t="shared" si="70"/>
        <v>0</v>
      </c>
      <c r="AQ72">
        <f t="shared" si="71"/>
        <v>53419.73995947736</v>
      </c>
      <c r="AR72" t="s">
        <v>416</v>
      </c>
      <c r="AS72">
        <v>0</v>
      </c>
      <c r="AT72">
        <v>0</v>
      </c>
      <c r="AU72">
        <v>0</v>
      </c>
      <c r="AV72" t="e">
        <f t="shared" si="72"/>
        <v>#DIV/0!</v>
      </c>
      <c r="AW72">
        <v>-1</v>
      </c>
      <c r="AX72" t="s">
        <v>651</v>
      </c>
      <c r="AY72">
        <v>10437.799999999999</v>
      </c>
      <c r="AZ72">
        <v>699.21023999999989</v>
      </c>
      <c r="BA72">
        <v>776.41</v>
      </c>
      <c r="BB72">
        <f t="shared" si="73"/>
        <v>9.9431692018392415E-2</v>
      </c>
      <c r="BC72">
        <v>0.5</v>
      </c>
      <c r="BD72">
        <f t="shared" si="74"/>
        <v>1261.1274005572814</v>
      </c>
      <c r="BE72">
        <f t="shared" si="75"/>
        <v>-2.2537581645647564</v>
      </c>
      <c r="BF72">
        <f t="shared" si="76"/>
        <v>62.698015644083704</v>
      </c>
      <c r="BG72">
        <f t="shared" si="77"/>
        <v>-9.9415662843478896E-4</v>
      </c>
      <c r="BH72">
        <f t="shared" si="78"/>
        <v>-1</v>
      </c>
      <c r="BI72" t="e">
        <f t="shared" si="79"/>
        <v>#DIV/0!</v>
      </c>
      <c r="BJ72" t="s">
        <v>416</v>
      </c>
      <c r="BK72">
        <v>0</v>
      </c>
      <c r="BL72" t="e">
        <f t="shared" si="80"/>
        <v>#DIV/0!</v>
      </c>
      <c r="BM72" t="e">
        <f t="shared" si="81"/>
        <v>#DIV/0!</v>
      </c>
      <c r="BN72" t="e">
        <f t="shared" si="82"/>
        <v>#DIV/0!</v>
      </c>
      <c r="BO72" t="e">
        <f t="shared" si="83"/>
        <v>#DIV/0!</v>
      </c>
      <c r="BP72">
        <f t="shared" si="84"/>
        <v>9.9431692018392456E-2</v>
      </c>
      <c r="BQ72" t="e">
        <f t="shared" si="85"/>
        <v>#DIV/0!</v>
      </c>
      <c r="BR72" t="e">
        <f t="shared" si="86"/>
        <v>#DIV/0!</v>
      </c>
      <c r="BS72" t="e">
        <f t="shared" si="87"/>
        <v>#DIV/0!</v>
      </c>
      <c r="BT72" t="s">
        <v>416</v>
      </c>
      <c r="BU72" t="s">
        <v>416</v>
      </c>
      <c r="BV72" t="s">
        <v>416</v>
      </c>
      <c r="BW72" t="s">
        <v>416</v>
      </c>
      <c r="BX72" t="s">
        <v>416</v>
      </c>
      <c r="BY72" t="s">
        <v>416</v>
      </c>
      <c r="BZ72" t="s">
        <v>416</v>
      </c>
      <c r="CA72" t="s">
        <v>416</v>
      </c>
      <c r="CB72" t="s">
        <v>416</v>
      </c>
      <c r="CC72" t="s">
        <v>416</v>
      </c>
      <c r="CD72" t="s">
        <v>416</v>
      </c>
      <c r="CE72" t="s">
        <v>416</v>
      </c>
      <c r="CF72" t="s">
        <v>416</v>
      </c>
      <c r="CG72" t="s">
        <v>416</v>
      </c>
      <c r="CH72" t="s">
        <v>416</v>
      </c>
      <c r="CI72" t="s">
        <v>416</v>
      </c>
      <c r="CJ72" t="s">
        <v>416</v>
      </c>
      <c r="CK72" t="s">
        <v>416</v>
      </c>
      <c r="CL72">
        <f t="shared" si="88"/>
        <v>1499.9</v>
      </c>
      <c r="CM72">
        <f t="shared" si="89"/>
        <v>1261.1274005572814</v>
      </c>
      <c r="CN72">
        <f t="shared" si="90"/>
        <v>0.84080765421513526</v>
      </c>
      <c r="CO72">
        <f t="shared" si="91"/>
        <v>0.16115877263521108</v>
      </c>
      <c r="CP72">
        <v>6</v>
      </c>
      <c r="CQ72">
        <v>0.5</v>
      </c>
      <c r="CR72" t="s">
        <v>418</v>
      </c>
      <c r="CS72">
        <v>2</v>
      </c>
      <c r="CT72">
        <v>1658340142.0999999</v>
      </c>
      <c r="CU72">
        <v>6.96075</v>
      </c>
      <c r="CV72">
        <v>4.7553700000000001</v>
      </c>
      <c r="CW72">
        <v>18.438700000000001</v>
      </c>
      <c r="CX72">
        <v>11.711499999999999</v>
      </c>
      <c r="CY72">
        <v>-8.9603000000000002</v>
      </c>
      <c r="CZ72">
        <v>15.4117</v>
      </c>
      <c r="DA72">
        <v>600.17899999999997</v>
      </c>
      <c r="DB72">
        <v>101.24299999999999</v>
      </c>
      <c r="DC72">
        <v>9.9994100000000002E-2</v>
      </c>
      <c r="DD72">
        <v>26.995100000000001</v>
      </c>
      <c r="DE72">
        <v>30.069800000000001</v>
      </c>
      <c r="DF72">
        <v>999.9</v>
      </c>
      <c r="DG72">
        <v>0</v>
      </c>
      <c r="DH72">
        <v>0</v>
      </c>
      <c r="DI72">
        <v>9977.5</v>
      </c>
      <c r="DJ72">
        <v>0</v>
      </c>
      <c r="DK72">
        <v>1873.58</v>
      </c>
      <c r="DL72">
        <v>2.2053799999999999</v>
      </c>
      <c r="DM72">
        <v>7.0914999999999999</v>
      </c>
      <c r="DN72">
        <v>4.8117200000000002</v>
      </c>
      <c r="DO72">
        <v>6.7271799999999997</v>
      </c>
      <c r="DP72">
        <v>4.7553700000000001</v>
      </c>
      <c r="DQ72">
        <v>11.711499999999999</v>
      </c>
      <c r="DR72">
        <v>1.8667899999999999</v>
      </c>
      <c r="DS72">
        <v>1.18571</v>
      </c>
      <c r="DT72">
        <v>16.357600000000001</v>
      </c>
      <c r="DU72">
        <v>9.42333</v>
      </c>
      <c r="DV72">
        <v>1499.9</v>
      </c>
      <c r="DW72">
        <v>0.97299100000000005</v>
      </c>
      <c r="DX72">
        <v>2.7008899999999999E-2</v>
      </c>
      <c r="DY72">
        <v>0</v>
      </c>
      <c r="DZ72">
        <v>699.62</v>
      </c>
      <c r="EA72">
        <v>4.9993100000000004</v>
      </c>
      <c r="EB72">
        <v>16884.2</v>
      </c>
      <c r="EC72">
        <v>13258.3</v>
      </c>
      <c r="ED72">
        <v>39.75</v>
      </c>
      <c r="EE72">
        <v>41.811999999999998</v>
      </c>
      <c r="EF72">
        <v>40.375</v>
      </c>
      <c r="EG72">
        <v>40.811999999999998</v>
      </c>
      <c r="EH72">
        <v>40.936999999999998</v>
      </c>
      <c r="EI72">
        <v>1454.52</v>
      </c>
      <c r="EJ72">
        <v>40.380000000000003</v>
      </c>
      <c r="EK72">
        <v>0</v>
      </c>
      <c r="EL72">
        <v>158.5</v>
      </c>
      <c r="EM72">
        <v>0</v>
      </c>
      <c r="EN72">
        <v>699.21023999999989</v>
      </c>
      <c r="EO72">
        <v>3.4127692439297599</v>
      </c>
      <c r="EP72">
        <v>505.23077214307381</v>
      </c>
      <c r="EQ72">
        <v>16724</v>
      </c>
      <c r="ER72">
        <v>15</v>
      </c>
      <c r="ES72">
        <v>1658340004.0999999</v>
      </c>
      <c r="ET72" t="s">
        <v>648</v>
      </c>
      <c r="EU72">
        <v>1658340004.0999999</v>
      </c>
      <c r="EV72">
        <v>1658339892.0999999</v>
      </c>
      <c r="EW72">
        <v>45</v>
      </c>
      <c r="EX72">
        <v>0.82499999999999996</v>
      </c>
      <c r="EY72">
        <v>4.0000000000000001E-3</v>
      </c>
      <c r="EZ72">
        <v>16.858000000000001</v>
      </c>
      <c r="FA72">
        <v>2.601</v>
      </c>
      <c r="FB72">
        <v>50</v>
      </c>
      <c r="FC72">
        <v>12</v>
      </c>
      <c r="FD72">
        <v>0.52</v>
      </c>
      <c r="FE72">
        <v>0.02</v>
      </c>
      <c r="FF72">
        <v>2.2024889999999999</v>
      </c>
      <c r="FG72">
        <v>-0.1112379737335903</v>
      </c>
      <c r="FH72">
        <v>2.059259063352642E-2</v>
      </c>
      <c r="FI72">
        <v>1</v>
      </c>
      <c r="FJ72">
        <v>6.9312060000000004</v>
      </c>
      <c r="FK72">
        <v>-0.1226568186874122</v>
      </c>
      <c r="FL72">
        <v>1.5424592614825599E-2</v>
      </c>
      <c r="FM72">
        <v>1</v>
      </c>
      <c r="FN72">
        <v>6.7957072500000004</v>
      </c>
      <c r="FO72">
        <v>-0.17698885553471189</v>
      </c>
      <c r="FP72">
        <v>2.4827700858869359E-2</v>
      </c>
      <c r="FQ72">
        <v>1</v>
      </c>
      <c r="FR72">
        <v>18.342436666666671</v>
      </c>
      <c r="FS72">
        <v>0.96021624026704189</v>
      </c>
      <c r="FT72">
        <v>7.046613126570489E-2</v>
      </c>
      <c r="FU72">
        <v>1</v>
      </c>
      <c r="FV72">
        <v>4</v>
      </c>
      <c r="FW72">
        <v>4</v>
      </c>
      <c r="FX72" t="s">
        <v>420</v>
      </c>
      <c r="FY72">
        <v>3.17137</v>
      </c>
      <c r="FZ72">
        <v>2.7967499999999998</v>
      </c>
      <c r="GA72">
        <v>-2.6202E-3</v>
      </c>
      <c r="GB72">
        <v>1.40402E-3</v>
      </c>
      <c r="GC72">
        <v>8.72748E-2</v>
      </c>
      <c r="GD72">
        <v>7.1656300000000006E-2</v>
      </c>
      <c r="GE72">
        <v>30858.9</v>
      </c>
      <c r="GF72">
        <v>24540.3</v>
      </c>
      <c r="GG72">
        <v>28922.3</v>
      </c>
      <c r="GH72">
        <v>24053.4</v>
      </c>
      <c r="GI72">
        <v>33292.9</v>
      </c>
      <c r="GJ72">
        <v>32619.7</v>
      </c>
      <c r="GK72">
        <v>40082.300000000003</v>
      </c>
      <c r="GL72">
        <v>39253.199999999997</v>
      </c>
      <c r="GM72">
        <v>2.1132499999999999</v>
      </c>
      <c r="GN72">
        <v>1.75543</v>
      </c>
      <c r="GO72">
        <v>8.9429300000000003E-2</v>
      </c>
      <c r="GP72">
        <v>0</v>
      </c>
      <c r="GQ72">
        <v>28.6129</v>
      </c>
      <c r="GR72">
        <v>999.9</v>
      </c>
      <c r="GS72">
        <v>36.299999999999997</v>
      </c>
      <c r="GT72">
        <v>37</v>
      </c>
      <c r="GU72">
        <v>22.604900000000001</v>
      </c>
      <c r="GV72">
        <v>63.633899999999997</v>
      </c>
      <c r="GW72">
        <v>34.839700000000001</v>
      </c>
      <c r="GX72">
        <v>1</v>
      </c>
      <c r="GY72">
        <v>0.49332599999999999</v>
      </c>
      <c r="GZ72">
        <v>8.44923</v>
      </c>
      <c r="HA72">
        <v>20.052900000000001</v>
      </c>
      <c r="HB72">
        <v>5.2229799999999997</v>
      </c>
      <c r="HC72">
        <v>11.9156</v>
      </c>
      <c r="HD72">
        <v>4.9638999999999998</v>
      </c>
      <c r="HE72">
        <v>3.29128</v>
      </c>
      <c r="HF72">
        <v>9999</v>
      </c>
      <c r="HG72">
        <v>9999</v>
      </c>
      <c r="HH72">
        <v>9999</v>
      </c>
      <c r="HI72">
        <v>999.9</v>
      </c>
      <c r="HJ72">
        <v>1.87731</v>
      </c>
      <c r="HK72">
        <v>1.87561</v>
      </c>
      <c r="HL72">
        <v>1.8743700000000001</v>
      </c>
      <c r="HM72">
        <v>1.8736200000000001</v>
      </c>
      <c r="HN72">
        <v>1.875</v>
      </c>
      <c r="HO72">
        <v>1.8699600000000001</v>
      </c>
      <c r="HP72">
        <v>1.87408</v>
      </c>
      <c r="HQ72">
        <v>1.8792500000000001</v>
      </c>
      <c r="HR72">
        <v>0</v>
      </c>
      <c r="HS72">
        <v>0</v>
      </c>
      <c r="HT72">
        <v>0</v>
      </c>
      <c r="HU72">
        <v>0</v>
      </c>
      <c r="HV72" t="s">
        <v>421</v>
      </c>
      <c r="HW72" t="s">
        <v>422</v>
      </c>
      <c r="HX72" t="s">
        <v>423</v>
      </c>
      <c r="HY72" t="s">
        <v>424</v>
      </c>
      <c r="HZ72" t="s">
        <v>424</v>
      </c>
      <c r="IA72" t="s">
        <v>423</v>
      </c>
      <c r="IB72">
        <v>0</v>
      </c>
      <c r="IC72">
        <v>100</v>
      </c>
      <c r="ID72">
        <v>100</v>
      </c>
      <c r="IE72">
        <v>15.920999999999999</v>
      </c>
      <c r="IF72">
        <v>3.0270000000000001</v>
      </c>
      <c r="IG72">
        <v>16.11840689321269</v>
      </c>
      <c r="IH72">
        <v>2.1949563240502699E-2</v>
      </c>
      <c r="II72">
        <v>-8.5320762313147472E-6</v>
      </c>
      <c r="IJ72">
        <v>1.511334492907517E-9</v>
      </c>
      <c r="IK72">
        <v>1.539661520363415</v>
      </c>
      <c r="IL72">
        <v>0.144363966560806</v>
      </c>
      <c r="IM72">
        <v>-4.7264291885636238E-3</v>
      </c>
      <c r="IN72">
        <v>1.0517340238053529E-4</v>
      </c>
      <c r="IO72">
        <v>-11</v>
      </c>
      <c r="IP72">
        <v>2000</v>
      </c>
      <c r="IQ72">
        <v>0</v>
      </c>
      <c r="IR72">
        <v>19</v>
      </c>
      <c r="IS72">
        <v>2.2999999999999998</v>
      </c>
      <c r="IT72">
        <v>4.2</v>
      </c>
      <c r="IU72">
        <v>3.1738299999999997E-2</v>
      </c>
      <c r="IV72">
        <v>4.99756</v>
      </c>
      <c r="IW72">
        <v>1.42578</v>
      </c>
      <c r="IX72">
        <v>2.2778299999999998</v>
      </c>
      <c r="IY72">
        <v>1.5478499999999999</v>
      </c>
      <c r="IZ72">
        <v>2.4060100000000002</v>
      </c>
      <c r="JA72">
        <v>39.767299999999999</v>
      </c>
      <c r="JB72">
        <v>13.273999999999999</v>
      </c>
      <c r="JC72">
        <v>18</v>
      </c>
      <c r="JD72">
        <v>643.72199999999998</v>
      </c>
      <c r="JE72">
        <v>395.04</v>
      </c>
      <c r="JF72">
        <v>21.455400000000001</v>
      </c>
      <c r="JG72">
        <v>32.883299999999998</v>
      </c>
      <c r="JH72">
        <v>30.012699999999999</v>
      </c>
      <c r="JI72">
        <v>32.720300000000002</v>
      </c>
      <c r="JJ72">
        <v>32.6417</v>
      </c>
      <c r="JK72">
        <v>0</v>
      </c>
      <c r="JL72">
        <v>41.763800000000003</v>
      </c>
      <c r="JM72">
        <v>0</v>
      </c>
      <c r="JN72">
        <v>21.3445</v>
      </c>
      <c r="JO72">
        <v>51.513199999999998</v>
      </c>
      <c r="JP72">
        <v>11.888500000000001</v>
      </c>
      <c r="JQ72">
        <v>94.492500000000007</v>
      </c>
      <c r="JR72">
        <v>99.8583</v>
      </c>
    </row>
    <row r="73" spans="1:278" x14ac:dyDescent="0.2">
      <c r="A73">
        <v>57</v>
      </c>
      <c r="B73">
        <v>1658340402.5999999</v>
      </c>
      <c r="C73">
        <v>13643</v>
      </c>
      <c r="D73" t="s">
        <v>652</v>
      </c>
      <c r="E73" t="s">
        <v>653</v>
      </c>
      <c r="F73" t="s">
        <v>408</v>
      </c>
      <c r="G73">
        <v>32</v>
      </c>
      <c r="H73">
        <v>31.7</v>
      </c>
      <c r="I73" t="s">
        <v>411</v>
      </c>
      <c r="J73" t="s">
        <v>412</v>
      </c>
      <c r="L73" t="s">
        <v>622</v>
      </c>
      <c r="M73" t="s">
        <v>414</v>
      </c>
      <c r="N73" t="s">
        <v>623</v>
      </c>
      <c r="O73">
        <v>1658340402.5999999</v>
      </c>
      <c r="P73">
        <f t="shared" si="46"/>
        <v>7.1649629518171385E-3</v>
      </c>
      <c r="Q73">
        <f t="shared" si="47"/>
        <v>7.1649629518171389</v>
      </c>
      <c r="R73">
        <f t="shared" si="48"/>
        <v>18.991794498976724</v>
      </c>
      <c r="S73">
        <f t="shared" si="49"/>
        <v>399.99200000000002</v>
      </c>
      <c r="T73">
        <f t="shared" si="50"/>
        <v>321.21403409337984</v>
      </c>
      <c r="U73">
        <f t="shared" si="51"/>
        <v>32.550907045889126</v>
      </c>
      <c r="V73">
        <f t="shared" si="52"/>
        <v>40.534039702991997</v>
      </c>
      <c r="W73">
        <f t="shared" si="53"/>
        <v>0.47131347097413184</v>
      </c>
      <c r="X73">
        <f t="shared" si="54"/>
        <v>2.950277520648187</v>
      </c>
      <c r="Y73">
        <f t="shared" si="55"/>
        <v>0.43312768600229073</v>
      </c>
      <c r="Z73">
        <f t="shared" si="56"/>
        <v>0.27387736542987617</v>
      </c>
      <c r="AA73">
        <f t="shared" si="57"/>
        <v>241.71883548772999</v>
      </c>
      <c r="AB73">
        <f t="shared" si="58"/>
        <v>26.603277420026462</v>
      </c>
      <c r="AC73">
        <f t="shared" si="59"/>
        <v>26.603277420026462</v>
      </c>
      <c r="AD73">
        <f t="shared" si="60"/>
        <v>3.4966067706125949</v>
      </c>
      <c r="AE73">
        <f t="shared" si="61"/>
        <v>51.978792246433272</v>
      </c>
      <c r="AF73">
        <f t="shared" si="62"/>
        <v>1.8645929846873999</v>
      </c>
      <c r="AG73">
        <f t="shared" si="63"/>
        <v>3.5872187561559707</v>
      </c>
      <c r="AH73">
        <f t="shared" si="64"/>
        <v>1.6320137859251951</v>
      </c>
      <c r="AI73">
        <f t="shared" si="65"/>
        <v>-315.97486617513579</v>
      </c>
      <c r="AJ73">
        <f t="shared" si="66"/>
        <v>69.192673802393557</v>
      </c>
      <c r="AK73">
        <f t="shared" si="67"/>
        <v>5.0523555582330717</v>
      </c>
      <c r="AL73">
        <f t="shared" si="68"/>
        <v>-1.1001326779165765E-2</v>
      </c>
      <c r="AM73">
        <v>0</v>
      </c>
      <c r="AN73">
        <v>0</v>
      </c>
      <c r="AO73">
        <f t="shared" si="69"/>
        <v>1</v>
      </c>
      <c r="AP73">
        <f t="shared" si="70"/>
        <v>0</v>
      </c>
      <c r="AQ73">
        <f t="shared" si="71"/>
        <v>53498.758488234933</v>
      </c>
      <c r="AR73" t="s">
        <v>416</v>
      </c>
      <c r="AS73">
        <v>0</v>
      </c>
      <c r="AT73">
        <v>0</v>
      </c>
      <c r="AU73">
        <v>0</v>
      </c>
      <c r="AV73" t="e">
        <f t="shared" si="72"/>
        <v>#DIV/0!</v>
      </c>
      <c r="AW73">
        <v>-1</v>
      </c>
      <c r="AX73" t="s">
        <v>654</v>
      </c>
      <c r="AY73">
        <v>10438.1</v>
      </c>
      <c r="AZ73">
        <v>708.49342307692302</v>
      </c>
      <c r="BA73">
        <v>890.26</v>
      </c>
      <c r="BB73">
        <f t="shared" si="73"/>
        <v>0.20417246301426206</v>
      </c>
      <c r="BC73">
        <v>0.5</v>
      </c>
      <c r="BD73">
        <f t="shared" si="74"/>
        <v>1261.1105924806889</v>
      </c>
      <c r="BE73">
        <f t="shared" si="75"/>
        <v>18.991794498976724</v>
      </c>
      <c r="BF73">
        <f t="shared" si="76"/>
        <v>128.7420279000788</v>
      </c>
      <c r="BG73">
        <f t="shared" si="77"/>
        <v>1.5852530791650499E-2</v>
      </c>
      <c r="BH73">
        <f t="shared" si="78"/>
        <v>-1</v>
      </c>
      <c r="BI73" t="e">
        <f t="shared" si="79"/>
        <v>#DIV/0!</v>
      </c>
      <c r="BJ73" t="s">
        <v>416</v>
      </c>
      <c r="BK73">
        <v>0</v>
      </c>
      <c r="BL73" t="e">
        <f t="shared" si="80"/>
        <v>#DIV/0!</v>
      </c>
      <c r="BM73" t="e">
        <f t="shared" si="81"/>
        <v>#DIV/0!</v>
      </c>
      <c r="BN73" t="e">
        <f t="shared" si="82"/>
        <v>#DIV/0!</v>
      </c>
      <c r="BO73" t="e">
        <f t="shared" si="83"/>
        <v>#DIV/0!</v>
      </c>
      <c r="BP73">
        <f t="shared" si="84"/>
        <v>0.20417246301426209</v>
      </c>
      <c r="BQ73" t="e">
        <f t="shared" si="85"/>
        <v>#DIV/0!</v>
      </c>
      <c r="BR73" t="e">
        <f t="shared" si="86"/>
        <v>#DIV/0!</v>
      </c>
      <c r="BS73" t="e">
        <f t="shared" si="87"/>
        <v>#DIV/0!</v>
      </c>
      <c r="BT73" t="s">
        <v>416</v>
      </c>
      <c r="BU73" t="s">
        <v>416</v>
      </c>
      <c r="BV73" t="s">
        <v>416</v>
      </c>
      <c r="BW73" t="s">
        <v>416</v>
      </c>
      <c r="BX73" t="s">
        <v>416</v>
      </c>
      <c r="BY73" t="s">
        <v>416</v>
      </c>
      <c r="BZ73" t="s">
        <v>416</v>
      </c>
      <c r="CA73" t="s">
        <v>416</v>
      </c>
      <c r="CB73" t="s">
        <v>416</v>
      </c>
      <c r="CC73" t="s">
        <v>416</v>
      </c>
      <c r="CD73" t="s">
        <v>416</v>
      </c>
      <c r="CE73" t="s">
        <v>416</v>
      </c>
      <c r="CF73" t="s">
        <v>416</v>
      </c>
      <c r="CG73" t="s">
        <v>416</v>
      </c>
      <c r="CH73" t="s">
        <v>416</v>
      </c>
      <c r="CI73" t="s">
        <v>416</v>
      </c>
      <c r="CJ73" t="s">
        <v>416</v>
      </c>
      <c r="CK73" t="s">
        <v>416</v>
      </c>
      <c r="CL73">
        <f t="shared" si="88"/>
        <v>1499.88</v>
      </c>
      <c r="CM73">
        <f t="shared" si="89"/>
        <v>1261.1105924806889</v>
      </c>
      <c r="CN73">
        <f t="shared" si="90"/>
        <v>0.8408076595998939</v>
      </c>
      <c r="CO73">
        <f t="shared" si="91"/>
        <v>0.16115878302779554</v>
      </c>
      <c r="CP73">
        <v>6</v>
      </c>
      <c r="CQ73">
        <v>0.5</v>
      </c>
      <c r="CR73" t="s">
        <v>418</v>
      </c>
      <c r="CS73">
        <v>2</v>
      </c>
      <c r="CT73">
        <v>1658340402.5999999</v>
      </c>
      <c r="CU73">
        <v>399.99200000000002</v>
      </c>
      <c r="CV73">
        <v>421.84</v>
      </c>
      <c r="CW73">
        <v>18.399899999999999</v>
      </c>
      <c r="CX73">
        <v>11.369899999999999</v>
      </c>
      <c r="CY73">
        <v>376.66800000000001</v>
      </c>
      <c r="CZ73">
        <v>15.3757</v>
      </c>
      <c r="DA73">
        <v>600.26700000000005</v>
      </c>
      <c r="DB73">
        <v>101.23699999999999</v>
      </c>
      <c r="DC73">
        <v>0.10012600000000001</v>
      </c>
      <c r="DD73">
        <v>27.0383</v>
      </c>
      <c r="DE73">
        <v>30.0364</v>
      </c>
      <c r="DF73">
        <v>999.9</v>
      </c>
      <c r="DG73">
        <v>0</v>
      </c>
      <c r="DH73">
        <v>0</v>
      </c>
      <c r="DI73">
        <v>9995</v>
      </c>
      <c r="DJ73">
        <v>0</v>
      </c>
      <c r="DK73">
        <v>1872.48</v>
      </c>
      <c r="DL73">
        <v>-21.916</v>
      </c>
      <c r="DM73">
        <v>407.42099999999999</v>
      </c>
      <c r="DN73">
        <v>426.69200000000001</v>
      </c>
      <c r="DO73">
        <v>7.0300799999999999</v>
      </c>
      <c r="DP73">
        <v>421.84</v>
      </c>
      <c r="DQ73">
        <v>11.369899999999999</v>
      </c>
      <c r="DR73">
        <v>1.8627499999999999</v>
      </c>
      <c r="DS73">
        <v>1.1510499999999999</v>
      </c>
      <c r="DT73">
        <v>16.323599999999999</v>
      </c>
      <c r="DU73">
        <v>8.9830699999999997</v>
      </c>
      <c r="DV73">
        <v>1499.88</v>
      </c>
      <c r="DW73">
        <v>0.97299100000000005</v>
      </c>
      <c r="DX73">
        <v>2.7008899999999999E-2</v>
      </c>
      <c r="DY73">
        <v>0</v>
      </c>
      <c r="DZ73">
        <v>709.16800000000001</v>
      </c>
      <c r="EA73">
        <v>4.9993100000000004</v>
      </c>
      <c r="EB73">
        <v>17117.099999999999</v>
      </c>
      <c r="EC73">
        <v>13258.1</v>
      </c>
      <c r="ED73">
        <v>39.811999999999998</v>
      </c>
      <c r="EE73">
        <v>41.811999999999998</v>
      </c>
      <c r="EF73">
        <v>40.375</v>
      </c>
      <c r="EG73">
        <v>40.936999999999998</v>
      </c>
      <c r="EH73">
        <v>40.936999999999998</v>
      </c>
      <c r="EI73">
        <v>1454.51</v>
      </c>
      <c r="EJ73">
        <v>40.380000000000003</v>
      </c>
      <c r="EK73">
        <v>0</v>
      </c>
      <c r="EL73">
        <v>260.29999995231628</v>
      </c>
      <c r="EM73">
        <v>0</v>
      </c>
      <c r="EN73">
        <v>708.49342307692302</v>
      </c>
      <c r="EO73">
        <v>5.0500171090702146</v>
      </c>
      <c r="EP73">
        <v>239.68547186536151</v>
      </c>
      <c r="EQ73">
        <v>17094.576923076918</v>
      </c>
      <c r="ER73">
        <v>15</v>
      </c>
      <c r="ES73">
        <v>1658340429.5999999</v>
      </c>
      <c r="ET73" t="s">
        <v>655</v>
      </c>
      <c r="EU73">
        <v>1658340429.5999999</v>
      </c>
      <c r="EV73">
        <v>1658339892.0999999</v>
      </c>
      <c r="EW73">
        <v>46</v>
      </c>
      <c r="EX73">
        <v>-0.28100000000000003</v>
      </c>
      <c r="EY73">
        <v>4.0000000000000001E-3</v>
      </c>
      <c r="EZ73">
        <v>23.324000000000002</v>
      </c>
      <c r="FA73">
        <v>2.601</v>
      </c>
      <c r="FB73">
        <v>422</v>
      </c>
      <c r="FC73">
        <v>12</v>
      </c>
      <c r="FD73">
        <v>0.09</v>
      </c>
      <c r="FE73">
        <v>0.02</v>
      </c>
      <c r="FF73">
        <v>-21.80528536585366</v>
      </c>
      <c r="FG73">
        <v>-0.33873240418116612</v>
      </c>
      <c r="FH73">
        <v>5.6597567649948839E-2</v>
      </c>
      <c r="FI73">
        <v>1</v>
      </c>
      <c r="FJ73">
        <v>399.85506451612889</v>
      </c>
      <c r="FK73">
        <v>0.47303225806374632</v>
      </c>
      <c r="FL73">
        <v>3.8444711439536448E-2</v>
      </c>
      <c r="FM73">
        <v>1</v>
      </c>
      <c r="FN73">
        <v>7.0572031707317073</v>
      </c>
      <c r="FO73">
        <v>-0.10076947735190619</v>
      </c>
      <c r="FP73">
        <v>2.7215047616635301E-2</v>
      </c>
      <c r="FQ73">
        <v>1</v>
      </c>
      <c r="FR73">
        <v>18.286841935483871</v>
      </c>
      <c r="FS73">
        <v>0.97662580645157304</v>
      </c>
      <c r="FT73">
        <v>7.4035112742769013E-2</v>
      </c>
      <c r="FU73">
        <v>1</v>
      </c>
      <c r="FV73">
        <v>4</v>
      </c>
      <c r="FW73">
        <v>4</v>
      </c>
      <c r="FX73" t="s">
        <v>420</v>
      </c>
      <c r="FY73">
        <v>3.1715599999999999</v>
      </c>
      <c r="FZ73">
        <v>2.7970299999999999</v>
      </c>
      <c r="GA73">
        <v>9.5283800000000002E-2</v>
      </c>
      <c r="GB73">
        <v>0.104472</v>
      </c>
      <c r="GC73">
        <v>8.7111999999999995E-2</v>
      </c>
      <c r="GD73">
        <v>7.0080699999999996E-2</v>
      </c>
      <c r="GE73">
        <v>27843.200000000001</v>
      </c>
      <c r="GF73">
        <v>22007.3</v>
      </c>
      <c r="GG73">
        <v>28920.5</v>
      </c>
      <c r="GH73">
        <v>24053.7</v>
      </c>
      <c r="GI73">
        <v>33299.5</v>
      </c>
      <c r="GJ73">
        <v>32679.7</v>
      </c>
      <c r="GK73">
        <v>40078.699999999997</v>
      </c>
      <c r="GL73">
        <v>39254.1</v>
      </c>
      <c r="GM73">
        <v>2.1117300000000001</v>
      </c>
      <c r="GN73">
        <v>1.7569999999999999</v>
      </c>
      <c r="GO73">
        <v>8.0376900000000001E-2</v>
      </c>
      <c r="GP73">
        <v>0</v>
      </c>
      <c r="GQ73">
        <v>28.7271</v>
      </c>
      <c r="GR73">
        <v>999.9</v>
      </c>
      <c r="GS73">
        <v>35.9</v>
      </c>
      <c r="GT73">
        <v>37.299999999999997</v>
      </c>
      <c r="GU73">
        <v>22.727</v>
      </c>
      <c r="GV73">
        <v>63.523899999999998</v>
      </c>
      <c r="GW73">
        <v>34.879800000000003</v>
      </c>
      <c r="GX73">
        <v>1</v>
      </c>
      <c r="GY73">
        <v>0.470887</v>
      </c>
      <c r="GZ73">
        <v>4.8936200000000003</v>
      </c>
      <c r="HA73">
        <v>20.194700000000001</v>
      </c>
      <c r="HB73">
        <v>5.2199900000000001</v>
      </c>
      <c r="HC73">
        <v>11.914099999999999</v>
      </c>
      <c r="HD73">
        <v>4.9630000000000001</v>
      </c>
      <c r="HE73">
        <v>3.29128</v>
      </c>
      <c r="HF73">
        <v>9999</v>
      </c>
      <c r="HG73">
        <v>9999</v>
      </c>
      <c r="HH73">
        <v>9999</v>
      </c>
      <c r="HI73">
        <v>999.9</v>
      </c>
      <c r="HJ73">
        <v>1.8774200000000001</v>
      </c>
      <c r="HK73">
        <v>1.87565</v>
      </c>
      <c r="HL73">
        <v>1.87439</v>
      </c>
      <c r="HM73">
        <v>1.87364</v>
      </c>
      <c r="HN73">
        <v>1.8750100000000001</v>
      </c>
      <c r="HO73">
        <v>1.86998</v>
      </c>
      <c r="HP73">
        <v>1.87418</v>
      </c>
      <c r="HQ73">
        <v>1.87927</v>
      </c>
      <c r="HR73">
        <v>0</v>
      </c>
      <c r="HS73">
        <v>0</v>
      </c>
      <c r="HT73">
        <v>0</v>
      </c>
      <c r="HU73">
        <v>0</v>
      </c>
      <c r="HV73" t="s">
        <v>421</v>
      </c>
      <c r="HW73" t="s">
        <v>422</v>
      </c>
      <c r="HX73" t="s">
        <v>423</v>
      </c>
      <c r="HY73" t="s">
        <v>424</v>
      </c>
      <c r="HZ73" t="s">
        <v>424</v>
      </c>
      <c r="IA73" t="s">
        <v>423</v>
      </c>
      <c r="IB73">
        <v>0</v>
      </c>
      <c r="IC73">
        <v>100</v>
      </c>
      <c r="ID73">
        <v>100</v>
      </c>
      <c r="IE73">
        <v>23.324000000000002</v>
      </c>
      <c r="IF73">
        <v>3.0242</v>
      </c>
      <c r="IG73">
        <v>16.11840689321269</v>
      </c>
      <c r="IH73">
        <v>2.1949563240502699E-2</v>
      </c>
      <c r="II73">
        <v>-8.5320762313147472E-6</v>
      </c>
      <c r="IJ73">
        <v>1.511334492907517E-9</v>
      </c>
      <c r="IK73">
        <v>1.539661520363415</v>
      </c>
      <c r="IL73">
        <v>0.144363966560806</v>
      </c>
      <c r="IM73">
        <v>-4.7264291885636238E-3</v>
      </c>
      <c r="IN73">
        <v>1.0517340238053529E-4</v>
      </c>
      <c r="IO73">
        <v>-11</v>
      </c>
      <c r="IP73">
        <v>2000</v>
      </c>
      <c r="IQ73">
        <v>0</v>
      </c>
      <c r="IR73">
        <v>19</v>
      </c>
      <c r="IS73">
        <v>6.6</v>
      </c>
      <c r="IT73">
        <v>8.5</v>
      </c>
      <c r="IU73">
        <v>1.0790999999999999</v>
      </c>
      <c r="IV73">
        <v>2.4853499999999999</v>
      </c>
      <c r="IW73">
        <v>1.42578</v>
      </c>
      <c r="IX73">
        <v>2.2802699999999998</v>
      </c>
      <c r="IY73">
        <v>1.5478499999999999</v>
      </c>
      <c r="IZ73">
        <v>2.3999000000000001</v>
      </c>
      <c r="JA73">
        <v>40.019399999999997</v>
      </c>
      <c r="JB73">
        <v>13.3002</v>
      </c>
      <c r="JC73">
        <v>18</v>
      </c>
      <c r="JD73">
        <v>642.91499999999996</v>
      </c>
      <c r="JE73">
        <v>396.13200000000001</v>
      </c>
      <c r="JF73">
        <v>22.198</v>
      </c>
      <c r="JG73">
        <v>32.921399999999998</v>
      </c>
      <c r="JH73">
        <v>30.000800000000002</v>
      </c>
      <c r="JI73">
        <v>32.7575</v>
      </c>
      <c r="JJ73">
        <v>32.677500000000002</v>
      </c>
      <c r="JK73">
        <v>21.6266</v>
      </c>
      <c r="JL73">
        <v>43.914000000000001</v>
      </c>
      <c r="JM73">
        <v>0</v>
      </c>
      <c r="JN73">
        <v>22.1708</v>
      </c>
      <c r="JO73">
        <v>421.77300000000002</v>
      </c>
      <c r="JP73">
        <v>11.5379</v>
      </c>
      <c r="JQ73">
        <v>94.484999999999999</v>
      </c>
      <c r="JR73">
        <v>99.860299999999995</v>
      </c>
    </row>
    <row r="74" spans="1:278" x14ac:dyDescent="0.2">
      <c r="A74">
        <v>58</v>
      </c>
      <c r="B74">
        <v>1658340505.5999999</v>
      </c>
      <c r="C74">
        <v>13746</v>
      </c>
      <c r="D74" t="s">
        <v>656</v>
      </c>
      <c r="E74" t="s">
        <v>657</v>
      </c>
      <c r="F74" t="s">
        <v>408</v>
      </c>
      <c r="G74">
        <v>32</v>
      </c>
      <c r="H74">
        <v>31.7</v>
      </c>
      <c r="I74" t="s">
        <v>411</v>
      </c>
      <c r="J74" t="s">
        <v>412</v>
      </c>
      <c r="L74" t="s">
        <v>622</v>
      </c>
      <c r="M74" t="s">
        <v>414</v>
      </c>
      <c r="N74" t="s">
        <v>623</v>
      </c>
      <c r="O74">
        <v>1658340505.5999999</v>
      </c>
      <c r="P74">
        <f t="shared" si="46"/>
        <v>6.6448838586563161E-3</v>
      </c>
      <c r="Q74">
        <f t="shared" si="47"/>
        <v>6.6448838586563159</v>
      </c>
      <c r="R74">
        <f t="shared" si="48"/>
        <v>20.71818939539385</v>
      </c>
      <c r="S74">
        <f t="shared" si="49"/>
        <v>399.86099999999999</v>
      </c>
      <c r="T74">
        <f t="shared" si="50"/>
        <v>306.74998119201268</v>
      </c>
      <c r="U74">
        <f t="shared" si="51"/>
        <v>31.086314659756916</v>
      </c>
      <c r="V74">
        <f t="shared" si="52"/>
        <v>40.522267736943299</v>
      </c>
      <c r="W74">
        <f t="shared" si="53"/>
        <v>0.42327478315900152</v>
      </c>
      <c r="X74">
        <f t="shared" si="54"/>
        <v>2.9496863995496612</v>
      </c>
      <c r="Y74">
        <f t="shared" si="55"/>
        <v>0.39219589248931264</v>
      </c>
      <c r="Z74">
        <f t="shared" si="56"/>
        <v>0.24772431493415542</v>
      </c>
      <c r="AA74">
        <f t="shared" si="57"/>
        <v>241.72944407525097</v>
      </c>
      <c r="AB74">
        <f t="shared" si="58"/>
        <v>26.732648000406776</v>
      </c>
      <c r="AC74">
        <f t="shared" si="59"/>
        <v>26.732648000406776</v>
      </c>
      <c r="AD74">
        <f t="shared" si="60"/>
        <v>3.5233425383050609</v>
      </c>
      <c r="AE74">
        <f t="shared" si="61"/>
        <v>51.639639471023898</v>
      </c>
      <c r="AF74">
        <f t="shared" si="62"/>
        <v>1.8518830697951401</v>
      </c>
      <c r="AG74">
        <f t="shared" si="63"/>
        <v>3.5861657609640574</v>
      </c>
      <c r="AH74">
        <f t="shared" si="64"/>
        <v>1.6714594685099209</v>
      </c>
      <c r="AI74">
        <f t="shared" si="65"/>
        <v>-293.03937816674352</v>
      </c>
      <c r="AJ74">
        <f t="shared" si="66"/>
        <v>47.810731204618016</v>
      </c>
      <c r="AK74">
        <f t="shared" si="67"/>
        <v>3.4939467717375621</v>
      </c>
      <c r="AL74">
        <f t="shared" si="68"/>
        <v>-5.2561151369658887E-3</v>
      </c>
      <c r="AM74">
        <v>0</v>
      </c>
      <c r="AN74">
        <v>0</v>
      </c>
      <c r="AO74">
        <f t="shared" si="69"/>
        <v>1</v>
      </c>
      <c r="AP74">
        <f t="shared" si="70"/>
        <v>0</v>
      </c>
      <c r="AQ74">
        <f t="shared" si="71"/>
        <v>53482.507649824729</v>
      </c>
      <c r="AR74" t="s">
        <v>416</v>
      </c>
      <c r="AS74">
        <v>0</v>
      </c>
      <c r="AT74">
        <v>0</v>
      </c>
      <c r="AU74">
        <v>0</v>
      </c>
      <c r="AV74" t="e">
        <f t="shared" si="72"/>
        <v>#DIV/0!</v>
      </c>
      <c r="AW74">
        <v>-1</v>
      </c>
      <c r="AX74" t="s">
        <v>658</v>
      </c>
      <c r="AY74">
        <v>10437.1</v>
      </c>
      <c r="AZ74">
        <v>717.04623076923065</v>
      </c>
      <c r="BA74">
        <v>916.25</v>
      </c>
      <c r="BB74">
        <f t="shared" si="73"/>
        <v>0.21741202644558733</v>
      </c>
      <c r="BC74">
        <v>0.5</v>
      </c>
      <c r="BD74">
        <f t="shared" si="74"/>
        <v>1261.1691005571249</v>
      </c>
      <c r="BE74">
        <f t="shared" si="75"/>
        <v>20.71818939539385</v>
      </c>
      <c r="BF74">
        <f t="shared" si="76"/>
        <v>137.09666492134161</v>
      </c>
      <c r="BG74">
        <f t="shared" si="77"/>
        <v>1.7220679911837185E-2</v>
      </c>
      <c r="BH74">
        <f t="shared" si="78"/>
        <v>-1</v>
      </c>
      <c r="BI74" t="e">
        <f t="shared" si="79"/>
        <v>#DIV/0!</v>
      </c>
      <c r="BJ74" t="s">
        <v>416</v>
      </c>
      <c r="BK74">
        <v>0</v>
      </c>
      <c r="BL74" t="e">
        <f t="shared" si="80"/>
        <v>#DIV/0!</v>
      </c>
      <c r="BM74" t="e">
        <f t="shared" si="81"/>
        <v>#DIV/0!</v>
      </c>
      <c r="BN74" t="e">
        <f t="shared" si="82"/>
        <v>#DIV/0!</v>
      </c>
      <c r="BO74" t="e">
        <f t="shared" si="83"/>
        <v>#DIV/0!</v>
      </c>
      <c r="BP74">
        <f t="shared" si="84"/>
        <v>0.2174120264455873</v>
      </c>
      <c r="BQ74" t="e">
        <f t="shared" si="85"/>
        <v>#DIV/0!</v>
      </c>
      <c r="BR74" t="e">
        <f t="shared" si="86"/>
        <v>#DIV/0!</v>
      </c>
      <c r="BS74" t="e">
        <f t="shared" si="87"/>
        <v>#DIV/0!</v>
      </c>
      <c r="BT74" t="s">
        <v>416</v>
      </c>
      <c r="BU74" t="s">
        <v>416</v>
      </c>
      <c r="BV74" t="s">
        <v>416</v>
      </c>
      <c r="BW74" t="s">
        <v>416</v>
      </c>
      <c r="BX74" t="s">
        <v>416</v>
      </c>
      <c r="BY74" t="s">
        <v>416</v>
      </c>
      <c r="BZ74" t="s">
        <v>416</v>
      </c>
      <c r="CA74" t="s">
        <v>416</v>
      </c>
      <c r="CB74" t="s">
        <v>416</v>
      </c>
      <c r="CC74" t="s">
        <v>416</v>
      </c>
      <c r="CD74" t="s">
        <v>416</v>
      </c>
      <c r="CE74" t="s">
        <v>416</v>
      </c>
      <c r="CF74" t="s">
        <v>416</v>
      </c>
      <c r="CG74" t="s">
        <v>416</v>
      </c>
      <c r="CH74" t="s">
        <v>416</v>
      </c>
      <c r="CI74" t="s">
        <v>416</v>
      </c>
      <c r="CJ74" t="s">
        <v>416</v>
      </c>
      <c r="CK74" t="s">
        <v>416</v>
      </c>
      <c r="CL74">
        <f t="shared" si="88"/>
        <v>1499.95</v>
      </c>
      <c r="CM74">
        <f t="shared" si="89"/>
        <v>1261.1691005571249</v>
      </c>
      <c r="CN74">
        <f t="shared" si="90"/>
        <v>0.84080742728565949</v>
      </c>
      <c r="CO74">
        <f t="shared" si="91"/>
        <v>0.16115833466132268</v>
      </c>
      <c r="CP74">
        <v>6</v>
      </c>
      <c r="CQ74">
        <v>0.5</v>
      </c>
      <c r="CR74" t="s">
        <v>418</v>
      </c>
      <c r="CS74">
        <v>2</v>
      </c>
      <c r="CT74">
        <v>1658340505.5999999</v>
      </c>
      <c r="CU74">
        <v>399.86099999999999</v>
      </c>
      <c r="CV74">
        <v>423.23099999999999</v>
      </c>
      <c r="CW74">
        <v>18.273800000000001</v>
      </c>
      <c r="CX74">
        <v>11.751799999999999</v>
      </c>
      <c r="CY74">
        <v>376.88200000000001</v>
      </c>
      <c r="CZ74">
        <v>15.7178</v>
      </c>
      <c r="DA74">
        <v>600.13400000000001</v>
      </c>
      <c r="DB74">
        <v>101.241</v>
      </c>
      <c r="DC74">
        <v>9.9885299999999996E-2</v>
      </c>
      <c r="DD74">
        <v>27.033300000000001</v>
      </c>
      <c r="DE74">
        <v>30.044</v>
      </c>
      <c r="DF74">
        <v>999.9</v>
      </c>
      <c r="DG74">
        <v>0</v>
      </c>
      <c r="DH74">
        <v>0</v>
      </c>
      <c r="DI74">
        <v>9991.25</v>
      </c>
      <c r="DJ74">
        <v>0</v>
      </c>
      <c r="DK74">
        <v>1873.58</v>
      </c>
      <c r="DL74">
        <v>-23.370799999999999</v>
      </c>
      <c r="DM74">
        <v>407.50799999999998</v>
      </c>
      <c r="DN74">
        <v>428.26400000000001</v>
      </c>
      <c r="DO74">
        <v>7.01546</v>
      </c>
      <c r="DP74">
        <v>423.23099999999999</v>
      </c>
      <c r="DQ74">
        <v>11.751799999999999</v>
      </c>
      <c r="DR74">
        <v>1.90002</v>
      </c>
      <c r="DS74">
        <v>1.1897599999999999</v>
      </c>
      <c r="DT74">
        <v>16.634899999999998</v>
      </c>
      <c r="DU74">
        <v>9.4740699999999993</v>
      </c>
      <c r="DV74">
        <v>1499.95</v>
      </c>
      <c r="DW74">
        <v>0.97299599999999997</v>
      </c>
      <c r="DX74">
        <v>2.7003800000000001E-2</v>
      </c>
      <c r="DY74">
        <v>0</v>
      </c>
      <c r="DZ74">
        <v>717.375</v>
      </c>
      <c r="EA74">
        <v>4.9993100000000004</v>
      </c>
      <c r="EB74">
        <v>17320.8</v>
      </c>
      <c r="EC74">
        <v>13258.7</v>
      </c>
      <c r="ED74">
        <v>40.125</v>
      </c>
      <c r="EE74">
        <v>41.936999999999998</v>
      </c>
      <c r="EF74">
        <v>40.561999999999998</v>
      </c>
      <c r="EG74">
        <v>41.25</v>
      </c>
      <c r="EH74">
        <v>41.186999999999998</v>
      </c>
      <c r="EI74">
        <v>1454.58</v>
      </c>
      <c r="EJ74">
        <v>40.369999999999997</v>
      </c>
      <c r="EK74">
        <v>0</v>
      </c>
      <c r="EL74">
        <v>102.7999999523163</v>
      </c>
      <c r="EM74">
        <v>0</v>
      </c>
      <c r="EN74">
        <v>717.04623076923065</v>
      </c>
      <c r="EO74">
        <v>4.1997264969148693</v>
      </c>
      <c r="EP74">
        <v>-89.367521175443059</v>
      </c>
      <c r="EQ74">
        <v>17392.40769230769</v>
      </c>
      <c r="ER74">
        <v>15</v>
      </c>
      <c r="ES74">
        <v>1658340540.0999999</v>
      </c>
      <c r="ET74" t="s">
        <v>659</v>
      </c>
      <c r="EU74">
        <v>1658340429.5999999</v>
      </c>
      <c r="EV74">
        <v>1658340540.0999999</v>
      </c>
      <c r="EW74">
        <v>47</v>
      </c>
      <c r="EX74">
        <v>-0.28100000000000003</v>
      </c>
      <c r="EY74">
        <v>5.0000000000000001E-3</v>
      </c>
      <c r="EZ74">
        <v>23.324000000000002</v>
      </c>
      <c r="FA74">
        <v>2.556</v>
      </c>
      <c r="FB74">
        <v>422</v>
      </c>
      <c r="FC74">
        <v>12</v>
      </c>
      <c r="FD74">
        <v>0.09</v>
      </c>
      <c r="FE74">
        <v>0.01</v>
      </c>
      <c r="FF74">
        <v>-23.303582500000001</v>
      </c>
      <c r="FG74">
        <v>-0.61987429643525349</v>
      </c>
      <c r="FH74">
        <v>8.0706154931020999E-2</v>
      </c>
      <c r="FI74">
        <v>1</v>
      </c>
      <c r="FJ74">
        <v>399.81566666666657</v>
      </c>
      <c r="FK74">
        <v>0.23610233592884641</v>
      </c>
      <c r="FL74">
        <v>2.4040706219989438E-2</v>
      </c>
      <c r="FM74">
        <v>1</v>
      </c>
      <c r="FN74">
        <v>7.0197272499999999</v>
      </c>
      <c r="FO74">
        <v>0.110749981238284</v>
      </c>
      <c r="FP74">
        <v>2.367328219612784E-2</v>
      </c>
      <c r="FQ74">
        <v>1</v>
      </c>
      <c r="FR74">
        <v>18.795950000000001</v>
      </c>
      <c r="FS74">
        <v>-0.37235773081203621</v>
      </c>
      <c r="FT74">
        <v>2.7534375484716239E-2</v>
      </c>
      <c r="FU74">
        <v>1</v>
      </c>
      <c r="FV74">
        <v>4</v>
      </c>
      <c r="FW74">
        <v>4</v>
      </c>
      <c r="FX74" t="s">
        <v>420</v>
      </c>
      <c r="FY74">
        <v>3.1712099999999999</v>
      </c>
      <c r="FZ74">
        <v>2.7967599999999999</v>
      </c>
      <c r="GA74">
        <v>9.5324400000000004E-2</v>
      </c>
      <c r="GB74">
        <v>0.104731</v>
      </c>
      <c r="GC74">
        <v>8.8520699999999994E-2</v>
      </c>
      <c r="GD74">
        <v>7.1825E-2</v>
      </c>
      <c r="GE74">
        <v>27841.3</v>
      </c>
      <c r="GF74">
        <v>22000.1</v>
      </c>
      <c r="GG74">
        <v>28920</v>
      </c>
      <c r="GH74">
        <v>24052.9</v>
      </c>
      <c r="GI74">
        <v>33248.1</v>
      </c>
      <c r="GJ74">
        <v>32617</v>
      </c>
      <c r="GK74">
        <v>40078.9</v>
      </c>
      <c r="GL74">
        <v>39252.699999999997</v>
      </c>
      <c r="GM74">
        <v>2.1113300000000002</v>
      </c>
      <c r="GN74">
        <v>1.7566200000000001</v>
      </c>
      <c r="GO74">
        <v>7.0191900000000002E-2</v>
      </c>
      <c r="GP74">
        <v>0</v>
      </c>
      <c r="GQ74">
        <v>28.900700000000001</v>
      </c>
      <c r="GR74">
        <v>999.9</v>
      </c>
      <c r="GS74">
        <v>35.6</v>
      </c>
      <c r="GT74">
        <v>37.4</v>
      </c>
      <c r="GU74">
        <v>22.657900000000001</v>
      </c>
      <c r="GV74">
        <v>63.3339</v>
      </c>
      <c r="GW74">
        <v>35.640999999999998</v>
      </c>
      <c r="GX74">
        <v>1</v>
      </c>
      <c r="GY74">
        <v>0.47438999999999998</v>
      </c>
      <c r="GZ74">
        <v>5.1969200000000004</v>
      </c>
      <c r="HA74">
        <v>20.188700000000001</v>
      </c>
      <c r="HB74">
        <v>5.2237299999999998</v>
      </c>
      <c r="HC74">
        <v>11.914099999999999</v>
      </c>
      <c r="HD74">
        <v>4.9638</v>
      </c>
      <c r="HE74">
        <v>3.2919999999999998</v>
      </c>
      <c r="HF74">
        <v>9999</v>
      </c>
      <c r="HG74">
        <v>9999</v>
      </c>
      <c r="HH74">
        <v>9999</v>
      </c>
      <c r="HI74">
        <v>999.9</v>
      </c>
      <c r="HJ74">
        <v>1.8774299999999999</v>
      </c>
      <c r="HK74">
        <v>1.8756600000000001</v>
      </c>
      <c r="HL74">
        <v>1.87439</v>
      </c>
      <c r="HM74">
        <v>1.8736299999999999</v>
      </c>
      <c r="HN74">
        <v>1.8750100000000001</v>
      </c>
      <c r="HO74">
        <v>1.87</v>
      </c>
      <c r="HP74">
        <v>1.87422</v>
      </c>
      <c r="HQ74">
        <v>1.87927</v>
      </c>
      <c r="HR74">
        <v>0</v>
      </c>
      <c r="HS74">
        <v>0</v>
      </c>
      <c r="HT74">
        <v>0</v>
      </c>
      <c r="HU74">
        <v>0</v>
      </c>
      <c r="HV74" t="s">
        <v>421</v>
      </c>
      <c r="HW74" t="s">
        <v>422</v>
      </c>
      <c r="HX74" t="s">
        <v>423</v>
      </c>
      <c r="HY74" t="s">
        <v>424</v>
      </c>
      <c r="HZ74" t="s">
        <v>424</v>
      </c>
      <c r="IA74" t="s">
        <v>423</v>
      </c>
      <c r="IB74">
        <v>0</v>
      </c>
      <c r="IC74">
        <v>100</v>
      </c>
      <c r="ID74">
        <v>100</v>
      </c>
      <c r="IE74">
        <v>22.978999999999999</v>
      </c>
      <c r="IF74">
        <v>2.556</v>
      </c>
      <c r="IG74">
        <v>15.837126060685559</v>
      </c>
      <c r="IH74">
        <v>2.1949563240502699E-2</v>
      </c>
      <c r="II74">
        <v>-8.5320762313147472E-6</v>
      </c>
      <c r="IJ74">
        <v>1.511334492907517E-9</v>
      </c>
      <c r="IK74">
        <v>1.539661520363415</v>
      </c>
      <c r="IL74">
        <v>0.144363966560806</v>
      </c>
      <c r="IM74">
        <v>-4.7264291885636238E-3</v>
      </c>
      <c r="IN74">
        <v>1.0517340238053529E-4</v>
      </c>
      <c r="IO74">
        <v>-11</v>
      </c>
      <c r="IP74">
        <v>2000</v>
      </c>
      <c r="IQ74">
        <v>0</v>
      </c>
      <c r="IR74">
        <v>19</v>
      </c>
      <c r="IS74">
        <v>1.3</v>
      </c>
      <c r="IT74">
        <v>10.199999999999999</v>
      </c>
      <c r="IU74">
        <v>1.0815399999999999</v>
      </c>
      <c r="IV74">
        <v>2.4633799999999999</v>
      </c>
      <c r="IW74">
        <v>1.42578</v>
      </c>
      <c r="IX74">
        <v>2.2802699999999998</v>
      </c>
      <c r="IY74">
        <v>1.5478499999999999</v>
      </c>
      <c r="IZ74">
        <v>2.36694</v>
      </c>
      <c r="JA74">
        <v>40.146000000000001</v>
      </c>
      <c r="JB74">
        <v>13.2652</v>
      </c>
      <c r="JC74">
        <v>18</v>
      </c>
      <c r="JD74">
        <v>642.95899999999995</v>
      </c>
      <c r="JE74">
        <v>396.17599999999999</v>
      </c>
      <c r="JF74">
        <v>21.7254</v>
      </c>
      <c r="JG74">
        <v>32.943899999999999</v>
      </c>
      <c r="JH74">
        <v>30.002300000000002</v>
      </c>
      <c r="JI74">
        <v>32.793100000000003</v>
      </c>
      <c r="JJ74">
        <v>32.718299999999999</v>
      </c>
      <c r="JK74">
        <v>21.668800000000001</v>
      </c>
      <c r="JL74">
        <v>43.760899999999999</v>
      </c>
      <c r="JM74">
        <v>0</v>
      </c>
      <c r="JN74">
        <v>21.6631</v>
      </c>
      <c r="JO74">
        <v>423.11</v>
      </c>
      <c r="JP74">
        <v>11.7698</v>
      </c>
      <c r="JQ74">
        <v>94.4846</v>
      </c>
      <c r="JR74">
        <v>99.856800000000007</v>
      </c>
    </row>
    <row r="75" spans="1:278" x14ac:dyDescent="0.2">
      <c r="A75">
        <v>59</v>
      </c>
      <c r="B75">
        <v>1658340633.0999999</v>
      </c>
      <c r="C75">
        <v>13873.5</v>
      </c>
      <c r="D75" t="s">
        <v>660</v>
      </c>
      <c r="E75" t="s">
        <v>661</v>
      </c>
      <c r="F75" t="s">
        <v>408</v>
      </c>
      <c r="G75">
        <v>32</v>
      </c>
      <c r="H75">
        <v>31.7</v>
      </c>
      <c r="I75" t="s">
        <v>411</v>
      </c>
      <c r="J75" t="s">
        <v>412</v>
      </c>
      <c r="L75" t="s">
        <v>622</v>
      </c>
      <c r="M75" t="s">
        <v>414</v>
      </c>
      <c r="N75" t="s">
        <v>623</v>
      </c>
      <c r="O75">
        <v>1658340633.0999999</v>
      </c>
      <c r="P75">
        <f t="shared" si="46"/>
        <v>7.2466982600670081E-3</v>
      </c>
      <c r="Q75">
        <f t="shared" si="47"/>
        <v>7.2466982600670082</v>
      </c>
      <c r="R75">
        <f t="shared" si="48"/>
        <v>26.840661345885373</v>
      </c>
      <c r="S75">
        <f t="shared" si="49"/>
        <v>599.30600000000004</v>
      </c>
      <c r="T75">
        <f t="shared" si="50"/>
        <v>491.03266480067668</v>
      </c>
      <c r="U75">
        <f t="shared" si="51"/>
        <v>49.764115279189888</v>
      </c>
      <c r="V75">
        <f t="shared" si="52"/>
        <v>60.737166810718207</v>
      </c>
      <c r="W75">
        <f t="shared" si="53"/>
        <v>0.49077698149910265</v>
      </c>
      <c r="X75">
        <f t="shared" si="54"/>
        <v>2.9528639271952102</v>
      </c>
      <c r="Y75">
        <f t="shared" si="55"/>
        <v>0.44955286939749395</v>
      </c>
      <c r="Z75">
        <f t="shared" si="56"/>
        <v>0.28438524537688026</v>
      </c>
      <c r="AA75">
        <f t="shared" si="57"/>
        <v>241.73742407521507</v>
      </c>
      <c r="AB75">
        <f t="shared" si="58"/>
        <v>26.486611936981657</v>
      </c>
      <c r="AC75">
        <f t="shared" si="59"/>
        <v>26.486611936981657</v>
      </c>
      <c r="AD75">
        <f t="shared" si="60"/>
        <v>3.4726487109225874</v>
      </c>
      <c r="AE75">
        <f t="shared" si="61"/>
        <v>52.764466823283918</v>
      </c>
      <c r="AF75">
        <f t="shared" si="62"/>
        <v>1.8821340345475801</v>
      </c>
      <c r="AG75">
        <f t="shared" si="63"/>
        <v>3.567048333589967</v>
      </c>
      <c r="AH75">
        <f t="shared" si="64"/>
        <v>1.5905146763750073</v>
      </c>
      <c r="AI75">
        <f t="shared" si="65"/>
        <v>-319.57939326895507</v>
      </c>
      <c r="AJ75">
        <f t="shared" si="66"/>
        <v>72.54317007416347</v>
      </c>
      <c r="AK75">
        <f t="shared" si="67"/>
        <v>5.2867360252150251</v>
      </c>
      <c r="AL75">
        <f t="shared" si="68"/>
        <v>-1.206309436150832E-2</v>
      </c>
      <c r="AM75">
        <v>0</v>
      </c>
      <c r="AN75">
        <v>0</v>
      </c>
      <c r="AO75">
        <f t="shared" si="69"/>
        <v>1</v>
      </c>
      <c r="AP75">
        <f t="shared" si="70"/>
        <v>0</v>
      </c>
      <c r="AQ75">
        <f t="shared" si="71"/>
        <v>53591.508708078087</v>
      </c>
      <c r="AR75" t="s">
        <v>416</v>
      </c>
      <c r="AS75">
        <v>0</v>
      </c>
      <c r="AT75">
        <v>0</v>
      </c>
      <c r="AU75">
        <v>0</v>
      </c>
      <c r="AV75" t="e">
        <f t="shared" si="72"/>
        <v>#DIV/0!</v>
      </c>
      <c r="AW75">
        <v>-1</v>
      </c>
      <c r="AX75" t="s">
        <v>662</v>
      </c>
      <c r="AY75">
        <v>10437.200000000001</v>
      </c>
      <c r="AZ75">
        <v>747.9455384615386</v>
      </c>
      <c r="BA75">
        <v>970.9</v>
      </c>
      <c r="BB75">
        <f t="shared" si="73"/>
        <v>0.2296368951884451</v>
      </c>
      <c r="BC75">
        <v>0.5</v>
      </c>
      <c r="BD75">
        <f t="shared" si="74"/>
        <v>1261.2111005571064</v>
      </c>
      <c r="BE75">
        <f t="shared" si="75"/>
        <v>26.840661345885373</v>
      </c>
      <c r="BF75">
        <f t="shared" si="76"/>
        <v>144.81030065456787</v>
      </c>
      <c r="BG75">
        <f t="shared" si="77"/>
        <v>2.2074545120628498E-2</v>
      </c>
      <c r="BH75">
        <f t="shared" si="78"/>
        <v>-1</v>
      </c>
      <c r="BI75" t="e">
        <f t="shared" si="79"/>
        <v>#DIV/0!</v>
      </c>
      <c r="BJ75" t="s">
        <v>416</v>
      </c>
      <c r="BK75">
        <v>0</v>
      </c>
      <c r="BL75" t="e">
        <f t="shared" si="80"/>
        <v>#DIV/0!</v>
      </c>
      <c r="BM75" t="e">
        <f t="shared" si="81"/>
        <v>#DIV/0!</v>
      </c>
      <c r="BN75" t="e">
        <f t="shared" si="82"/>
        <v>#DIV/0!</v>
      </c>
      <c r="BO75" t="e">
        <f t="shared" si="83"/>
        <v>#DIV/0!</v>
      </c>
      <c r="BP75">
        <f t="shared" si="84"/>
        <v>0.22963689518844513</v>
      </c>
      <c r="BQ75" t="e">
        <f t="shared" si="85"/>
        <v>#DIV/0!</v>
      </c>
      <c r="BR75" t="e">
        <f t="shared" si="86"/>
        <v>#DIV/0!</v>
      </c>
      <c r="BS75" t="e">
        <f t="shared" si="87"/>
        <v>#DIV/0!</v>
      </c>
      <c r="BT75" t="s">
        <v>416</v>
      </c>
      <c r="BU75" t="s">
        <v>416</v>
      </c>
      <c r="BV75" t="s">
        <v>416</v>
      </c>
      <c r="BW75" t="s">
        <v>416</v>
      </c>
      <c r="BX75" t="s">
        <v>416</v>
      </c>
      <c r="BY75" t="s">
        <v>416</v>
      </c>
      <c r="BZ75" t="s">
        <v>416</v>
      </c>
      <c r="CA75" t="s">
        <v>416</v>
      </c>
      <c r="CB75" t="s">
        <v>416</v>
      </c>
      <c r="CC75" t="s">
        <v>416</v>
      </c>
      <c r="CD75" t="s">
        <v>416</v>
      </c>
      <c r="CE75" t="s">
        <v>416</v>
      </c>
      <c r="CF75" t="s">
        <v>416</v>
      </c>
      <c r="CG75" t="s">
        <v>416</v>
      </c>
      <c r="CH75" t="s">
        <v>416</v>
      </c>
      <c r="CI75" t="s">
        <v>416</v>
      </c>
      <c r="CJ75" t="s">
        <v>416</v>
      </c>
      <c r="CK75" t="s">
        <v>416</v>
      </c>
      <c r="CL75">
        <f t="shared" si="88"/>
        <v>1500</v>
      </c>
      <c r="CM75">
        <f t="shared" si="89"/>
        <v>1261.2111005571064</v>
      </c>
      <c r="CN75">
        <f t="shared" si="90"/>
        <v>0.84080740037140422</v>
      </c>
      <c r="CO75">
        <f t="shared" si="91"/>
        <v>0.16115828271681004</v>
      </c>
      <c r="CP75">
        <v>6</v>
      </c>
      <c r="CQ75">
        <v>0.5</v>
      </c>
      <c r="CR75" t="s">
        <v>418</v>
      </c>
      <c r="CS75">
        <v>2</v>
      </c>
      <c r="CT75">
        <v>1658340633.0999999</v>
      </c>
      <c r="CU75">
        <v>599.30600000000004</v>
      </c>
      <c r="CV75">
        <v>630.48299999999995</v>
      </c>
      <c r="CW75">
        <v>18.571400000000001</v>
      </c>
      <c r="CX75">
        <v>11.460800000000001</v>
      </c>
      <c r="CY75">
        <v>573.40300000000002</v>
      </c>
      <c r="CZ75">
        <v>15.5303</v>
      </c>
      <c r="DA75">
        <v>600.12800000000004</v>
      </c>
      <c r="DB75">
        <v>101.246</v>
      </c>
      <c r="DC75">
        <v>9.9834699999999998E-2</v>
      </c>
      <c r="DD75">
        <v>26.942299999999999</v>
      </c>
      <c r="DE75">
        <v>29.9666</v>
      </c>
      <c r="DF75">
        <v>999.9</v>
      </c>
      <c r="DG75">
        <v>0</v>
      </c>
      <c r="DH75">
        <v>0</v>
      </c>
      <c r="DI75">
        <v>10008.799999999999</v>
      </c>
      <c r="DJ75">
        <v>0</v>
      </c>
      <c r="DK75">
        <v>1877.42</v>
      </c>
      <c r="DL75">
        <v>-31.177700000000002</v>
      </c>
      <c r="DM75">
        <v>610.64599999999996</v>
      </c>
      <c r="DN75">
        <v>637.79300000000001</v>
      </c>
      <c r="DO75">
        <v>7.1105900000000002</v>
      </c>
      <c r="DP75">
        <v>630.48299999999995</v>
      </c>
      <c r="DQ75">
        <v>11.460800000000001</v>
      </c>
      <c r="DR75">
        <v>1.88028</v>
      </c>
      <c r="DS75">
        <v>1.1603600000000001</v>
      </c>
      <c r="DT75">
        <v>16.470700000000001</v>
      </c>
      <c r="DU75">
        <v>9.1024799999999999</v>
      </c>
      <c r="DV75">
        <v>1500</v>
      </c>
      <c r="DW75">
        <v>0.97299599999999997</v>
      </c>
      <c r="DX75">
        <v>2.7003800000000001E-2</v>
      </c>
      <c r="DY75">
        <v>0</v>
      </c>
      <c r="DZ75">
        <v>746.99699999999996</v>
      </c>
      <c r="EA75">
        <v>4.9993100000000004</v>
      </c>
      <c r="EB75">
        <v>17719</v>
      </c>
      <c r="EC75">
        <v>13259.2</v>
      </c>
      <c r="ED75">
        <v>40.25</v>
      </c>
      <c r="EE75">
        <v>42.061999999999998</v>
      </c>
      <c r="EF75">
        <v>40.686999999999998</v>
      </c>
      <c r="EG75">
        <v>41.5</v>
      </c>
      <c r="EH75">
        <v>41.375</v>
      </c>
      <c r="EI75">
        <v>1454.63</v>
      </c>
      <c r="EJ75">
        <v>40.369999999999997</v>
      </c>
      <c r="EK75">
        <v>0</v>
      </c>
      <c r="EL75">
        <v>126.9000000953674</v>
      </c>
      <c r="EM75">
        <v>0</v>
      </c>
      <c r="EN75">
        <v>747.9455384615386</v>
      </c>
      <c r="EO75">
        <v>-7.1355213517166121</v>
      </c>
      <c r="EP75">
        <v>-660.48546955039888</v>
      </c>
      <c r="EQ75">
        <v>17772.215384615389</v>
      </c>
      <c r="ER75">
        <v>15</v>
      </c>
      <c r="ES75">
        <v>1658340540.0999999</v>
      </c>
      <c r="ET75" t="s">
        <v>659</v>
      </c>
      <c r="EU75">
        <v>1658340429.5999999</v>
      </c>
      <c r="EV75">
        <v>1658340540.0999999</v>
      </c>
      <c r="EW75">
        <v>47</v>
      </c>
      <c r="EX75">
        <v>-0.28100000000000003</v>
      </c>
      <c r="EY75">
        <v>5.0000000000000001E-3</v>
      </c>
      <c r="EZ75">
        <v>23.324000000000002</v>
      </c>
      <c r="FA75">
        <v>2.556</v>
      </c>
      <c r="FB75">
        <v>422</v>
      </c>
      <c r="FC75">
        <v>12</v>
      </c>
      <c r="FD75">
        <v>0.09</v>
      </c>
      <c r="FE75">
        <v>0.01</v>
      </c>
      <c r="FF75">
        <v>-31.48386</v>
      </c>
      <c r="FG75">
        <v>2.408715196998171</v>
      </c>
      <c r="FH75">
        <v>0.25997576502435737</v>
      </c>
      <c r="FI75">
        <v>1</v>
      </c>
      <c r="FJ75">
        <v>598.88503333333347</v>
      </c>
      <c r="FK75">
        <v>2.9945539488330941</v>
      </c>
      <c r="FL75">
        <v>0.22500125678661159</v>
      </c>
      <c r="FM75">
        <v>1</v>
      </c>
      <c r="FN75">
        <v>7.1374742499999986</v>
      </c>
      <c r="FO75">
        <v>-0.17874247654784359</v>
      </c>
      <c r="FP75">
        <v>1.756766104060245E-2</v>
      </c>
      <c r="FQ75">
        <v>1</v>
      </c>
      <c r="FR75">
        <v>18.58911333333333</v>
      </c>
      <c r="FS75">
        <v>-0.1573161290322368</v>
      </c>
      <c r="FT75">
        <v>1.147262635823015E-2</v>
      </c>
      <c r="FU75">
        <v>1</v>
      </c>
      <c r="FV75">
        <v>4</v>
      </c>
      <c r="FW75">
        <v>4</v>
      </c>
      <c r="FX75" t="s">
        <v>420</v>
      </c>
      <c r="FY75">
        <v>3.1710600000000002</v>
      </c>
      <c r="FZ75">
        <v>2.7968600000000001</v>
      </c>
      <c r="GA75">
        <v>0.13029099999999999</v>
      </c>
      <c r="GB75">
        <v>0.13991100000000001</v>
      </c>
      <c r="GC75">
        <v>8.7732699999999997E-2</v>
      </c>
      <c r="GD75">
        <v>7.0483000000000004E-2</v>
      </c>
      <c r="GE75">
        <v>26755.599999999999</v>
      </c>
      <c r="GF75">
        <v>21129</v>
      </c>
      <c r="GG75">
        <v>28911.7</v>
      </c>
      <c r="GH75">
        <v>24047.3</v>
      </c>
      <c r="GI75">
        <v>33269.1</v>
      </c>
      <c r="GJ75">
        <v>32658.3</v>
      </c>
      <c r="GK75">
        <v>40067.800000000003</v>
      </c>
      <c r="GL75">
        <v>39244.1</v>
      </c>
      <c r="GM75">
        <v>2.11015</v>
      </c>
      <c r="GN75">
        <v>1.7545500000000001</v>
      </c>
      <c r="GO75">
        <v>5.4869800000000003E-2</v>
      </c>
      <c r="GP75">
        <v>0</v>
      </c>
      <c r="GQ75">
        <v>29.073</v>
      </c>
      <c r="GR75">
        <v>999.9</v>
      </c>
      <c r="GS75">
        <v>35.299999999999997</v>
      </c>
      <c r="GT75">
        <v>37.6</v>
      </c>
      <c r="GU75">
        <v>22.711200000000002</v>
      </c>
      <c r="GV75">
        <v>63.673900000000003</v>
      </c>
      <c r="GW75">
        <v>35.697099999999999</v>
      </c>
      <c r="GX75">
        <v>1</v>
      </c>
      <c r="GY75">
        <v>0.48950500000000002</v>
      </c>
      <c r="GZ75">
        <v>5.5864399999999996</v>
      </c>
      <c r="HA75">
        <v>20.177199999999999</v>
      </c>
      <c r="HB75">
        <v>5.2235800000000001</v>
      </c>
      <c r="HC75">
        <v>11.914099999999999</v>
      </c>
      <c r="HD75">
        <v>4.9638</v>
      </c>
      <c r="HE75">
        <v>3.2919999999999998</v>
      </c>
      <c r="HF75">
        <v>9999</v>
      </c>
      <c r="HG75">
        <v>9999</v>
      </c>
      <c r="HH75">
        <v>9999</v>
      </c>
      <c r="HI75">
        <v>999.9</v>
      </c>
      <c r="HJ75">
        <v>1.87741</v>
      </c>
      <c r="HK75">
        <v>1.87568</v>
      </c>
      <c r="HL75">
        <v>1.8744000000000001</v>
      </c>
      <c r="HM75">
        <v>1.8736699999999999</v>
      </c>
      <c r="HN75">
        <v>1.8750500000000001</v>
      </c>
      <c r="HO75">
        <v>1.87002</v>
      </c>
      <c r="HP75">
        <v>1.87418</v>
      </c>
      <c r="HQ75">
        <v>1.87927</v>
      </c>
      <c r="HR75">
        <v>0</v>
      </c>
      <c r="HS75">
        <v>0</v>
      </c>
      <c r="HT75">
        <v>0</v>
      </c>
      <c r="HU75">
        <v>0</v>
      </c>
      <c r="HV75" t="s">
        <v>421</v>
      </c>
      <c r="HW75" t="s">
        <v>422</v>
      </c>
      <c r="HX75" t="s">
        <v>423</v>
      </c>
      <c r="HY75" t="s">
        <v>424</v>
      </c>
      <c r="HZ75" t="s">
        <v>424</v>
      </c>
      <c r="IA75" t="s">
        <v>423</v>
      </c>
      <c r="IB75">
        <v>0</v>
      </c>
      <c r="IC75">
        <v>100</v>
      </c>
      <c r="ID75">
        <v>100</v>
      </c>
      <c r="IE75">
        <v>25.902999999999999</v>
      </c>
      <c r="IF75">
        <v>3.0411000000000001</v>
      </c>
      <c r="IG75">
        <v>15.837126060685559</v>
      </c>
      <c r="IH75">
        <v>2.1949563240502699E-2</v>
      </c>
      <c r="II75">
        <v>-8.5320762313147472E-6</v>
      </c>
      <c r="IJ75">
        <v>1.511334492907517E-9</v>
      </c>
      <c r="IK75">
        <v>1.545067331155447</v>
      </c>
      <c r="IL75">
        <v>0.144363966560806</v>
      </c>
      <c r="IM75">
        <v>-4.7264291885636238E-3</v>
      </c>
      <c r="IN75">
        <v>1.0517340238053529E-4</v>
      </c>
      <c r="IO75">
        <v>-11</v>
      </c>
      <c r="IP75">
        <v>2000</v>
      </c>
      <c r="IQ75">
        <v>0</v>
      </c>
      <c r="IR75">
        <v>19</v>
      </c>
      <c r="IS75">
        <v>3.4</v>
      </c>
      <c r="IT75">
        <v>1.6</v>
      </c>
      <c r="IU75">
        <v>1.49902</v>
      </c>
      <c r="IV75">
        <v>2.4621599999999999</v>
      </c>
      <c r="IW75">
        <v>1.42578</v>
      </c>
      <c r="IX75">
        <v>2.2814899999999998</v>
      </c>
      <c r="IY75">
        <v>1.5478499999999999</v>
      </c>
      <c r="IZ75">
        <v>2.3046899999999999</v>
      </c>
      <c r="JA75">
        <v>40.298200000000001</v>
      </c>
      <c r="JB75">
        <v>13.2127</v>
      </c>
      <c r="JC75">
        <v>18</v>
      </c>
      <c r="JD75">
        <v>642.98699999999997</v>
      </c>
      <c r="JE75">
        <v>395.57499999999999</v>
      </c>
      <c r="JF75">
        <v>21.2286</v>
      </c>
      <c r="JG75">
        <v>33.0745</v>
      </c>
      <c r="JH75">
        <v>30.000299999999999</v>
      </c>
      <c r="JI75">
        <v>32.887500000000003</v>
      </c>
      <c r="JJ75">
        <v>32.807099999999998</v>
      </c>
      <c r="JK75">
        <v>30.037500000000001</v>
      </c>
      <c r="JL75">
        <v>45.247</v>
      </c>
      <c r="JM75">
        <v>0</v>
      </c>
      <c r="JN75">
        <v>21.254000000000001</v>
      </c>
      <c r="JO75">
        <v>630.79</v>
      </c>
      <c r="JP75">
        <v>11.4335</v>
      </c>
      <c r="JQ75">
        <v>94.458100000000002</v>
      </c>
      <c r="JR75">
        <v>99.834400000000002</v>
      </c>
    </row>
    <row r="76" spans="1:278" x14ac:dyDescent="0.2">
      <c r="A76">
        <v>60</v>
      </c>
      <c r="B76">
        <v>1658340833.5999999</v>
      </c>
      <c r="C76">
        <v>14074</v>
      </c>
      <c r="D76" t="s">
        <v>663</v>
      </c>
      <c r="E76" t="s">
        <v>664</v>
      </c>
      <c r="F76" t="s">
        <v>408</v>
      </c>
      <c r="G76">
        <v>32</v>
      </c>
      <c r="H76">
        <v>31.7</v>
      </c>
      <c r="I76" t="s">
        <v>411</v>
      </c>
      <c r="J76" t="s">
        <v>412</v>
      </c>
      <c r="L76" t="s">
        <v>622</v>
      </c>
      <c r="M76" t="s">
        <v>414</v>
      </c>
      <c r="N76" t="s">
        <v>623</v>
      </c>
      <c r="O76">
        <v>1658340833.5999999</v>
      </c>
      <c r="P76">
        <f t="shared" si="46"/>
        <v>7.2821080961352827E-3</v>
      </c>
      <c r="Q76">
        <f t="shared" si="47"/>
        <v>7.2821080961352829</v>
      </c>
      <c r="R76">
        <f t="shared" si="48"/>
        <v>28.237478922863406</v>
      </c>
      <c r="S76">
        <f t="shared" si="49"/>
        <v>799.74</v>
      </c>
      <c r="T76">
        <f t="shared" si="50"/>
        <v>681.35314496386741</v>
      </c>
      <c r="U76">
        <f t="shared" si="51"/>
        <v>69.049734704882681</v>
      </c>
      <c r="V76">
        <f t="shared" si="52"/>
        <v>81.047303063100003</v>
      </c>
      <c r="W76">
        <f t="shared" si="53"/>
        <v>0.49022678604300235</v>
      </c>
      <c r="X76">
        <f t="shared" si="54"/>
        <v>2.9501442678190277</v>
      </c>
      <c r="Y76">
        <f t="shared" si="55"/>
        <v>0.4490563929858235</v>
      </c>
      <c r="Z76">
        <f t="shared" si="56"/>
        <v>0.28407055076879201</v>
      </c>
      <c r="AA76">
        <f t="shared" si="57"/>
        <v>241.73321507550293</v>
      </c>
      <c r="AB76">
        <f t="shared" si="58"/>
        <v>26.53306423710681</v>
      </c>
      <c r="AC76">
        <f t="shared" si="59"/>
        <v>26.53306423710681</v>
      </c>
      <c r="AD76">
        <f t="shared" si="60"/>
        <v>3.4821707810604452</v>
      </c>
      <c r="AE76">
        <f t="shared" si="61"/>
        <v>52.59459432720169</v>
      </c>
      <c r="AF76">
        <f t="shared" si="62"/>
        <v>1.8822565758645</v>
      </c>
      <c r="AG76">
        <f t="shared" si="63"/>
        <v>3.5788023464057885</v>
      </c>
      <c r="AH76">
        <f t="shared" si="64"/>
        <v>1.5999142051959452</v>
      </c>
      <c r="AI76">
        <f t="shared" si="65"/>
        <v>-321.14096703956596</v>
      </c>
      <c r="AJ76">
        <f t="shared" si="66"/>
        <v>73.994900320043541</v>
      </c>
      <c r="AK76">
        <f t="shared" si="67"/>
        <v>5.4002733245146599</v>
      </c>
      <c r="AL76">
        <f t="shared" si="68"/>
        <v>-1.2578319504825686E-2</v>
      </c>
      <c r="AM76">
        <v>0</v>
      </c>
      <c r="AN76">
        <v>0</v>
      </c>
      <c r="AO76">
        <f t="shared" si="69"/>
        <v>1</v>
      </c>
      <c r="AP76">
        <f t="shared" si="70"/>
        <v>0</v>
      </c>
      <c r="AQ76">
        <f t="shared" si="71"/>
        <v>53502.114982924657</v>
      </c>
      <c r="AR76" t="s">
        <v>416</v>
      </c>
      <c r="AS76">
        <v>0</v>
      </c>
      <c r="AT76">
        <v>0</v>
      </c>
      <c r="AU76">
        <v>0</v>
      </c>
      <c r="AV76" t="e">
        <f t="shared" si="72"/>
        <v>#DIV/0!</v>
      </c>
      <c r="AW76">
        <v>-1</v>
      </c>
      <c r="AX76" t="s">
        <v>665</v>
      </c>
      <c r="AY76">
        <v>10438.200000000001</v>
      </c>
      <c r="AZ76">
        <v>751.65034615384627</v>
      </c>
      <c r="BA76">
        <v>977.67</v>
      </c>
      <c r="BB76">
        <f t="shared" si="73"/>
        <v>0.2311819467163293</v>
      </c>
      <c r="BC76">
        <v>0.5</v>
      </c>
      <c r="BD76">
        <f t="shared" si="74"/>
        <v>1261.1862005572555</v>
      </c>
      <c r="BE76">
        <f t="shared" si="75"/>
        <v>28.237478922863406</v>
      </c>
      <c r="BF76">
        <f t="shared" si="76"/>
        <v>145.78174050829861</v>
      </c>
      <c r="BG76">
        <f t="shared" si="77"/>
        <v>2.3182523651103078E-2</v>
      </c>
      <c r="BH76">
        <f t="shared" si="78"/>
        <v>-1</v>
      </c>
      <c r="BI76" t="e">
        <f t="shared" si="79"/>
        <v>#DIV/0!</v>
      </c>
      <c r="BJ76" t="s">
        <v>416</v>
      </c>
      <c r="BK76">
        <v>0</v>
      </c>
      <c r="BL76" t="e">
        <f t="shared" si="80"/>
        <v>#DIV/0!</v>
      </c>
      <c r="BM76" t="e">
        <f t="shared" si="81"/>
        <v>#DIV/0!</v>
      </c>
      <c r="BN76" t="e">
        <f t="shared" si="82"/>
        <v>#DIV/0!</v>
      </c>
      <c r="BO76" t="e">
        <f t="shared" si="83"/>
        <v>#DIV/0!</v>
      </c>
      <c r="BP76">
        <f t="shared" si="84"/>
        <v>0.23118194671632933</v>
      </c>
      <c r="BQ76" t="e">
        <f t="shared" si="85"/>
        <v>#DIV/0!</v>
      </c>
      <c r="BR76" t="e">
        <f t="shared" si="86"/>
        <v>#DIV/0!</v>
      </c>
      <c r="BS76" t="e">
        <f t="shared" si="87"/>
        <v>#DIV/0!</v>
      </c>
      <c r="BT76" t="s">
        <v>416</v>
      </c>
      <c r="BU76" t="s">
        <v>416</v>
      </c>
      <c r="BV76" t="s">
        <v>416</v>
      </c>
      <c r="BW76" t="s">
        <v>416</v>
      </c>
      <c r="BX76" t="s">
        <v>416</v>
      </c>
      <c r="BY76" t="s">
        <v>416</v>
      </c>
      <c r="BZ76" t="s">
        <v>416</v>
      </c>
      <c r="CA76" t="s">
        <v>416</v>
      </c>
      <c r="CB76" t="s">
        <v>416</v>
      </c>
      <c r="CC76" t="s">
        <v>416</v>
      </c>
      <c r="CD76" t="s">
        <v>416</v>
      </c>
      <c r="CE76" t="s">
        <v>416</v>
      </c>
      <c r="CF76" t="s">
        <v>416</v>
      </c>
      <c r="CG76" t="s">
        <v>416</v>
      </c>
      <c r="CH76" t="s">
        <v>416</v>
      </c>
      <c r="CI76" t="s">
        <v>416</v>
      </c>
      <c r="CJ76" t="s">
        <v>416</v>
      </c>
      <c r="CK76" t="s">
        <v>416</v>
      </c>
      <c r="CL76">
        <f t="shared" si="88"/>
        <v>1499.97</v>
      </c>
      <c r="CM76">
        <f t="shared" si="89"/>
        <v>1261.1862005572555</v>
      </c>
      <c r="CN76">
        <f t="shared" si="90"/>
        <v>0.84080761652383407</v>
      </c>
      <c r="CO76">
        <f t="shared" si="91"/>
        <v>0.16115869989099976</v>
      </c>
      <c r="CP76">
        <v>6</v>
      </c>
      <c r="CQ76">
        <v>0.5</v>
      </c>
      <c r="CR76" t="s">
        <v>418</v>
      </c>
      <c r="CS76">
        <v>2</v>
      </c>
      <c r="CT76">
        <v>1658340833.5999999</v>
      </c>
      <c r="CU76">
        <v>799.74</v>
      </c>
      <c r="CV76">
        <v>833.79100000000005</v>
      </c>
      <c r="CW76">
        <v>18.5733</v>
      </c>
      <c r="CX76">
        <v>11.428599999999999</v>
      </c>
      <c r="CY76">
        <v>770.23900000000003</v>
      </c>
      <c r="CZ76">
        <v>15.532299999999999</v>
      </c>
      <c r="DA76">
        <v>600.18100000000004</v>
      </c>
      <c r="DB76">
        <v>101.242</v>
      </c>
      <c r="DC76">
        <v>0.100065</v>
      </c>
      <c r="DD76">
        <v>26.9983</v>
      </c>
      <c r="DE76">
        <v>29.9831</v>
      </c>
      <c r="DF76">
        <v>999.9</v>
      </c>
      <c r="DG76">
        <v>0</v>
      </c>
      <c r="DH76">
        <v>0</v>
      </c>
      <c r="DI76">
        <v>9993.75</v>
      </c>
      <c r="DJ76">
        <v>0</v>
      </c>
      <c r="DK76">
        <v>1876.55</v>
      </c>
      <c r="DL76">
        <v>-34.0505</v>
      </c>
      <c r="DM76">
        <v>814.875</v>
      </c>
      <c r="DN76">
        <v>843.43</v>
      </c>
      <c r="DO76">
        <v>7.1446899999999998</v>
      </c>
      <c r="DP76">
        <v>833.79100000000005</v>
      </c>
      <c r="DQ76">
        <v>11.428599999999999</v>
      </c>
      <c r="DR76">
        <v>1.8804000000000001</v>
      </c>
      <c r="DS76">
        <v>1.15706</v>
      </c>
      <c r="DT76">
        <v>16.471699999999998</v>
      </c>
      <c r="DU76">
        <v>9.0601900000000004</v>
      </c>
      <c r="DV76">
        <v>1499.97</v>
      </c>
      <c r="DW76">
        <v>0.97299100000000005</v>
      </c>
      <c r="DX76">
        <v>2.7008899999999999E-2</v>
      </c>
      <c r="DY76">
        <v>0</v>
      </c>
      <c r="DZ76">
        <v>752.06</v>
      </c>
      <c r="EA76">
        <v>4.9993100000000004</v>
      </c>
      <c r="EB76">
        <v>17576.8</v>
      </c>
      <c r="EC76">
        <v>13259</v>
      </c>
      <c r="ED76">
        <v>40.125</v>
      </c>
      <c r="EE76">
        <v>42.125</v>
      </c>
      <c r="EF76">
        <v>40.686999999999998</v>
      </c>
      <c r="EG76">
        <v>41.125</v>
      </c>
      <c r="EH76">
        <v>41.375</v>
      </c>
      <c r="EI76">
        <v>1454.59</v>
      </c>
      <c r="EJ76">
        <v>40.380000000000003</v>
      </c>
      <c r="EK76">
        <v>0</v>
      </c>
      <c r="EL76">
        <v>200.0999999046326</v>
      </c>
      <c r="EM76">
        <v>0</v>
      </c>
      <c r="EN76">
        <v>751.65034615384627</v>
      </c>
      <c r="EO76">
        <v>-1.1449230815593481</v>
      </c>
      <c r="EP76">
        <v>-229.6786323485295</v>
      </c>
      <c r="EQ76">
        <v>17557.06538461538</v>
      </c>
      <c r="ER76">
        <v>15</v>
      </c>
      <c r="ES76">
        <v>1658340765.5999999</v>
      </c>
      <c r="ET76" t="s">
        <v>666</v>
      </c>
      <c r="EU76">
        <v>1658340751.5999999</v>
      </c>
      <c r="EV76">
        <v>1658340765.5999999</v>
      </c>
      <c r="EW76">
        <v>48</v>
      </c>
      <c r="EX76">
        <v>1.129</v>
      </c>
      <c r="EY76">
        <v>0</v>
      </c>
      <c r="EZ76">
        <v>29.85</v>
      </c>
      <c r="FA76">
        <v>2.5579999999999998</v>
      </c>
      <c r="FB76">
        <v>831</v>
      </c>
      <c r="FC76">
        <v>12</v>
      </c>
      <c r="FD76">
        <v>0.04</v>
      </c>
      <c r="FE76">
        <v>0.02</v>
      </c>
      <c r="FF76">
        <v>-34.082921951219511</v>
      </c>
      <c r="FG76">
        <v>0.77898815331019589</v>
      </c>
      <c r="FH76">
        <v>9.3497388804532233E-2</v>
      </c>
      <c r="FI76">
        <v>1</v>
      </c>
      <c r="FJ76">
        <v>799.59651612903224</v>
      </c>
      <c r="FK76">
        <v>1.2342580645135439</v>
      </c>
      <c r="FL76">
        <v>0.1005535873721249</v>
      </c>
      <c r="FM76">
        <v>1</v>
      </c>
      <c r="FN76">
        <v>7.1686290243902464</v>
      </c>
      <c r="FO76">
        <v>-0.1283694773519076</v>
      </c>
      <c r="FP76">
        <v>1.2796838177490151E-2</v>
      </c>
      <c r="FQ76">
        <v>1</v>
      </c>
      <c r="FR76">
        <v>18.58859677419354</v>
      </c>
      <c r="FS76">
        <v>-9.0924193548460486E-2</v>
      </c>
      <c r="FT76">
        <v>6.9158762592231556E-3</v>
      </c>
      <c r="FU76">
        <v>1</v>
      </c>
      <c r="FV76">
        <v>4</v>
      </c>
      <c r="FW76">
        <v>4</v>
      </c>
      <c r="FX76" t="s">
        <v>420</v>
      </c>
      <c r="FY76">
        <v>3.1711299999999998</v>
      </c>
      <c r="FZ76">
        <v>2.7969599999999999</v>
      </c>
      <c r="GA76">
        <v>0.15975300000000001</v>
      </c>
      <c r="GB76">
        <v>0.16914499999999999</v>
      </c>
      <c r="GC76">
        <v>8.7726299999999993E-2</v>
      </c>
      <c r="GD76">
        <v>7.0324300000000006E-2</v>
      </c>
      <c r="GE76">
        <v>25844.5</v>
      </c>
      <c r="GF76">
        <v>20408.3</v>
      </c>
      <c r="GG76">
        <v>28908.7</v>
      </c>
      <c r="GH76">
        <v>24046.3</v>
      </c>
      <c r="GI76">
        <v>33266.6</v>
      </c>
      <c r="GJ76">
        <v>32663.7</v>
      </c>
      <c r="GK76">
        <v>40063.199999999997</v>
      </c>
      <c r="GL76">
        <v>39242.6</v>
      </c>
      <c r="GM76">
        <v>2.1095799999999998</v>
      </c>
      <c r="GN76">
        <v>1.7526999999999999</v>
      </c>
      <c r="GO76">
        <v>6.8493200000000004E-2</v>
      </c>
      <c r="GP76">
        <v>0</v>
      </c>
      <c r="GQ76">
        <v>28.8674</v>
      </c>
      <c r="GR76">
        <v>999.9</v>
      </c>
      <c r="GS76">
        <v>35.700000000000003</v>
      </c>
      <c r="GT76">
        <v>37.9</v>
      </c>
      <c r="GU76">
        <v>23.349499999999999</v>
      </c>
      <c r="GV76">
        <v>63.954000000000001</v>
      </c>
      <c r="GW76">
        <v>35.244399999999999</v>
      </c>
      <c r="GX76">
        <v>1</v>
      </c>
      <c r="GY76">
        <v>0.497525</v>
      </c>
      <c r="GZ76">
        <v>5.8869100000000003</v>
      </c>
      <c r="HA76">
        <v>20.168099999999999</v>
      </c>
      <c r="HB76">
        <v>5.2276199999999999</v>
      </c>
      <c r="HC76">
        <v>11.914400000000001</v>
      </c>
      <c r="HD76">
        <v>4.9637500000000001</v>
      </c>
      <c r="HE76">
        <v>3.2919999999999998</v>
      </c>
      <c r="HF76">
        <v>9999</v>
      </c>
      <c r="HG76">
        <v>9999</v>
      </c>
      <c r="HH76">
        <v>9999</v>
      </c>
      <c r="HI76">
        <v>999.9</v>
      </c>
      <c r="HJ76">
        <v>1.8774</v>
      </c>
      <c r="HK76">
        <v>1.87565</v>
      </c>
      <c r="HL76">
        <v>1.87439</v>
      </c>
      <c r="HM76">
        <v>1.8736600000000001</v>
      </c>
      <c r="HN76">
        <v>1.8750199999999999</v>
      </c>
      <c r="HO76">
        <v>1.8700300000000001</v>
      </c>
      <c r="HP76">
        <v>1.87416</v>
      </c>
      <c r="HQ76">
        <v>1.87927</v>
      </c>
      <c r="HR76">
        <v>0</v>
      </c>
      <c r="HS76">
        <v>0</v>
      </c>
      <c r="HT76">
        <v>0</v>
      </c>
      <c r="HU76">
        <v>0</v>
      </c>
      <c r="HV76" t="s">
        <v>421</v>
      </c>
      <c r="HW76" t="s">
        <v>422</v>
      </c>
      <c r="HX76" t="s">
        <v>423</v>
      </c>
      <c r="HY76" t="s">
        <v>424</v>
      </c>
      <c r="HZ76" t="s">
        <v>424</v>
      </c>
      <c r="IA76" t="s">
        <v>423</v>
      </c>
      <c r="IB76">
        <v>0</v>
      </c>
      <c r="IC76">
        <v>100</v>
      </c>
      <c r="ID76">
        <v>100</v>
      </c>
      <c r="IE76">
        <v>29.501000000000001</v>
      </c>
      <c r="IF76">
        <v>3.0409999999999999</v>
      </c>
      <c r="IG76">
        <v>16.966250438339149</v>
      </c>
      <c r="IH76">
        <v>2.1949563240502699E-2</v>
      </c>
      <c r="II76">
        <v>-8.5320762313147472E-6</v>
      </c>
      <c r="IJ76">
        <v>1.511334492907517E-9</v>
      </c>
      <c r="IK76">
        <v>1.544849184976357</v>
      </c>
      <c r="IL76">
        <v>0.144363966560806</v>
      </c>
      <c r="IM76">
        <v>-4.7264291885636238E-3</v>
      </c>
      <c r="IN76">
        <v>1.0517340238053529E-4</v>
      </c>
      <c r="IO76">
        <v>-11</v>
      </c>
      <c r="IP76">
        <v>2000</v>
      </c>
      <c r="IQ76">
        <v>0</v>
      </c>
      <c r="IR76">
        <v>19</v>
      </c>
      <c r="IS76">
        <v>1.4</v>
      </c>
      <c r="IT76">
        <v>1.1000000000000001</v>
      </c>
      <c r="IU76">
        <v>1.8896500000000001</v>
      </c>
      <c r="IV76">
        <v>2.4438499999999999</v>
      </c>
      <c r="IW76">
        <v>1.42578</v>
      </c>
      <c r="IX76">
        <v>2.2839399999999999</v>
      </c>
      <c r="IY76">
        <v>1.5478499999999999</v>
      </c>
      <c r="IZ76">
        <v>2.3803700000000001</v>
      </c>
      <c r="JA76">
        <v>40.476500000000001</v>
      </c>
      <c r="JB76">
        <v>13.133900000000001</v>
      </c>
      <c r="JC76">
        <v>18</v>
      </c>
      <c r="JD76">
        <v>643.07399999999996</v>
      </c>
      <c r="JE76">
        <v>394.839</v>
      </c>
      <c r="JF76">
        <v>21.1355</v>
      </c>
      <c r="JG76">
        <v>33.136299999999999</v>
      </c>
      <c r="JH76">
        <v>29.999199999999998</v>
      </c>
      <c r="JI76">
        <v>32.941099999999999</v>
      </c>
      <c r="JJ76">
        <v>32.854100000000003</v>
      </c>
      <c r="JK76">
        <v>37.8369</v>
      </c>
      <c r="JL76">
        <v>44.903399999999998</v>
      </c>
      <c r="JM76">
        <v>0</v>
      </c>
      <c r="JN76">
        <v>21.153500000000001</v>
      </c>
      <c r="JO76">
        <v>833.83699999999999</v>
      </c>
      <c r="JP76">
        <v>11.417199999999999</v>
      </c>
      <c r="JQ76">
        <v>94.447599999999994</v>
      </c>
      <c r="JR76">
        <v>99.830600000000004</v>
      </c>
    </row>
    <row r="77" spans="1:278" x14ac:dyDescent="0.2">
      <c r="A77">
        <v>61</v>
      </c>
      <c r="B77">
        <v>1658340955.5999999</v>
      </c>
      <c r="C77">
        <v>14196</v>
      </c>
      <c r="D77" t="s">
        <v>667</v>
      </c>
      <c r="E77" t="s">
        <v>668</v>
      </c>
      <c r="F77" t="s">
        <v>408</v>
      </c>
      <c r="G77">
        <v>32</v>
      </c>
      <c r="H77">
        <v>31.7</v>
      </c>
      <c r="I77" t="s">
        <v>411</v>
      </c>
      <c r="J77" t="s">
        <v>412</v>
      </c>
      <c r="L77" t="s">
        <v>622</v>
      </c>
      <c r="M77" t="s">
        <v>414</v>
      </c>
      <c r="N77" t="s">
        <v>623</v>
      </c>
      <c r="O77">
        <v>1658340955.5999999</v>
      </c>
      <c r="P77">
        <f t="shared" si="46"/>
        <v>7.2456154069226687E-3</v>
      </c>
      <c r="Q77">
        <f t="shared" si="47"/>
        <v>7.2456154069226688</v>
      </c>
      <c r="R77">
        <f t="shared" si="48"/>
        <v>29.147249271826343</v>
      </c>
      <c r="S77">
        <f t="shared" si="49"/>
        <v>997.45899999999995</v>
      </c>
      <c r="T77">
        <f t="shared" si="50"/>
        <v>872.72793041017019</v>
      </c>
      <c r="U77">
        <f t="shared" si="51"/>
        <v>88.444158869206319</v>
      </c>
      <c r="V77">
        <f t="shared" si="52"/>
        <v>101.084678497751</v>
      </c>
      <c r="W77">
        <f t="shared" si="53"/>
        <v>0.49750479815609872</v>
      </c>
      <c r="X77">
        <f t="shared" si="54"/>
        <v>2.9532166792470189</v>
      </c>
      <c r="Y77">
        <f t="shared" si="55"/>
        <v>0.45519943438312038</v>
      </c>
      <c r="Z77">
        <f t="shared" si="56"/>
        <v>0.28800023128446006</v>
      </c>
      <c r="AA77">
        <f t="shared" si="57"/>
        <v>241.74221207519358</v>
      </c>
      <c r="AB77">
        <f t="shared" si="58"/>
        <v>26.572296655825497</v>
      </c>
      <c r="AC77">
        <f t="shared" si="59"/>
        <v>26.572296655825497</v>
      </c>
      <c r="AD77">
        <f t="shared" si="60"/>
        <v>3.4902306266475756</v>
      </c>
      <c r="AE77">
        <f t="shared" si="61"/>
        <v>53.562050514498146</v>
      </c>
      <c r="AF77">
        <f t="shared" si="62"/>
        <v>1.9201811260775004</v>
      </c>
      <c r="AG77">
        <f t="shared" si="63"/>
        <v>3.5849656755723847</v>
      </c>
      <c r="AH77">
        <f t="shared" si="64"/>
        <v>1.5700495005700752</v>
      </c>
      <c r="AI77">
        <f t="shared" si="65"/>
        <v>-319.53163944528967</v>
      </c>
      <c r="AJ77">
        <f t="shared" si="66"/>
        <v>72.490583597335046</v>
      </c>
      <c r="AK77">
        <f t="shared" si="67"/>
        <v>5.2867941741921074</v>
      </c>
      <c r="AL77">
        <f t="shared" si="68"/>
        <v>-1.2049598568950159E-2</v>
      </c>
      <c r="AM77">
        <v>0</v>
      </c>
      <c r="AN77">
        <v>0</v>
      </c>
      <c r="AO77">
        <f t="shared" si="69"/>
        <v>1</v>
      </c>
      <c r="AP77">
        <f t="shared" si="70"/>
        <v>0</v>
      </c>
      <c r="AQ77">
        <f t="shared" si="71"/>
        <v>53586.473849810543</v>
      </c>
      <c r="AR77" t="s">
        <v>416</v>
      </c>
      <c r="AS77">
        <v>0</v>
      </c>
      <c r="AT77">
        <v>0</v>
      </c>
      <c r="AU77">
        <v>0</v>
      </c>
      <c r="AV77" t="e">
        <f t="shared" si="72"/>
        <v>#DIV/0!</v>
      </c>
      <c r="AW77">
        <v>-1</v>
      </c>
      <c r="AX77" t="s">
        <v>669</v>
      </c>
      <c r="AY77">
        <v>10437.4</v>
      </c>
      <c r="AZ77">
        <v>741.54663999999991</v>
      </c>
      <c r="BA77">
        <v>962.14</v>
      </c>
      <c r="BB77">
        <f t="shared" si="73"/>
        <v>0.22927366079780498</v>
      </c>
      <c r="BC77">
        <v>0.5</v>
      </c>
      <c r="BD77">
        <f t="shared" si="74"/>
        <v>1261.2363005570951</v>
      </c>
      <c r="BE77">
        <f t="shared" si="75"/>
        <v>29.147249271826343</v>
      </c>
      <c r="BF77">
        <f t="shared" si="76"/>
        <v>144.58413187990291</v>
      </c>
      <c r="BG77">
        <f t="shared" si="77"/>
        <v>2.390293496826101E-2</v>
      </c>
      <c r="BH77">
        <f t="shared" si="78"/>
        <v>-1</v>
      </c>
      <c r="BI77" t="e">
        <f t="shared" si="79"/>
        <v>#DIV/0!</v>
      </c>
      <c r="BJ77" t="s">
        <v>416</v>
      </c>
      <c r="BK77">
        <v>0</v>
      </c>
      <c r="BL77" t="e">
        <f t="shared" si="80"/>
        <v>#DIV/0!</v>
      </c>
      <c r="BM77" t="e">
        <f t="shared" si="81"/>
        <v>#DIV/0!</v>
      </c>
      <c r="BN77" t="e">
        <f t="shared" si="82"/>
        <v>#DIV/0!</v>
      </c>
      <c r="BO77" t="e">
        <f t="shared" si="83"/>
        <v>#DIV/0!</v>
      </c>
      <c r="BP77">
        <f t="shared" si="84"/>
        <v>0.22927366079780498</v>
      </c>
      <c r="BQ77" t="e">
        <f t="shared" si="85"/>
        <v>#DIV/0!</v>
      </c>
      <c r="BR77" t="e">
        <f t="shared" si="86"/>
        <v>#DIV/0!</v>
      </c>
      <c r="BS77" t="e">
        <f t="shared" si="87"/>
        <v>#DIV/0!</v>
      </c>
      <c r="BT77" t="s">
        <v>416</v>
      </c>
      <c r="BU77" t="s">
        <v>416</v>
      </c>
      <c r="BV77" t="s">
        <v>416</v>
      </c>
      <c r="BW77" t="s">
        <v>416</v>
      </c>
      <c r="BX77" t="s">
        <v>416</v>
      </c>
      <c r="BY77" t="s">
        <v>416</v>
      </c>
      <c r="BZ77" t="s">
        <v>416</v>
      </c>
      <c r="CA77" t="s">
        <v>416</v>
      </c>
      <c r="CB77" t="s">
        <v>416</v>
      </c>
      <c r="CC77" t="s">
        <v>416</v>
      </c>
      <c r="CD77" t="s">
        <v>416</v>
      </c>
      <c r="CE77" t="s">
        <v>416</v>
      </c>
      <c r="CF77" t="s">
        <v>416</v>
      </c>
      <c r="CG77" t="s">
        <v>416</v>
      </c>
      <c r="CH77" t="s">
        <v>416</v>
      </c>
      <c r="CI77" t="s">
        <v>416</v>
      </c>
      <c r="CJ77" t="s">
        <v>416</v>
      </c>
      <c r="CK77" t="s">
        <v>416</v>
      </c>
      <c r="CL77">
        <f t="shared" si="88"/>
        <v>1500.03</v>
      </c>
      <c r="CM77">
        <f t="shared" si="89"/>
        <v>1261.2363005570951</v>
      </c>
      <c r="CN77">
        <f t="shared" si="90"/>
        <v>0.84080738422371226</v>
      </c>
      <c r="CO77">
        <f t="shared" si="91"/>
        <v>0.16115825155176469</v>
      </c>
      <c r="CP77">
        <v>6</v>
      </c>
      <c r="CQ77">
        <v>0.5</v>
      </c>
      <c r="CR77" t="s">
        <v>418</v>
      </c>
      <c r="CS77">
        <v>2</v>
      </c>
      <c r="CT77">
        <v>1658340955.5999999</v>
      </c>
      <c r="CU77">
        <v>997.45899999999995</v>
      </c>
      <c r="CV77">
        <v>1033.82</v>
      </c>
      <c r="CW77">
        <v>18.947500000000002</v>
      </c>
      <c r="CX77">
        <v>11.841799999999999</v>
      </c>
      <c r="CY77">
        <v>966.30499999999995</v>
      </c>
      <c r="CZ77">
        <v>15.877599999999999</v>
      </c>
      <c r="DA77">
        <v>600.22199999999998</v>
      </c>
      <c r="DB77">
        <v>101.242</v>
      </c>
      <c r="DC77">
        <v>0.100189</v>
      </c>
      <c r="DD77">
        <v>27.0276</v>
      </c>
      <c r="DE77">
        <v>30.047699999999999</v>
      </c>
      <c r="DF77">
        <v>999.9</v>
      </c>
      <c r="DG77">
        <v>0</v>
      </c>
      <c r="DH77">
        <v>0</v>
      </c>
      <c r="DI77">
        <v>10011.200000000001</v>
      </c>
      <c r="DJ77">
        <v>0</v>
      </c>
      <c r="DK77">
        <v>1874.75</v>
      </c>
      <c r="DL77">
        <v>-36.363999999999997</v>
      </c>
      <c r="DM77">
        <v>1016.72</v>
      </c>
      <c r="DN77">
        <v>1046.21</v>
      </c>
      <c r="DO77">
        <v>7.1056600000000003</v>
      </c>
      <c r="DP77">
        <v>1033.82</v>
      </c>
      <c r="DQ77">
        <v>11.841799999999999</v>
      </c>
      <c r="DR77">
        <v>1.91828</v>
      </c>
      <c r="DS77">
        <v>1.19889</v>
      </c>
      <c r="DT77">
        <v>16.785399999999999</v>
      </c>
      <c r="DU77">
        <v>9.5877400000000002</v>
      </c>
      <c r="DV77">
        <v>1500.03</v>
      </c>
      <c r="DW77">
        <v>0.97299599999999997</v>
      </c>
      <c r="DX77">
        <v>2.7003800000000001E-2</v>
      </c>
      <c r="DY77">
        <v>0</v>
      </c>
      <c r="DZ77">
        <v>742.77800000000002</v>
      </c>
      <c r="EA77">
        <v>4.9993100000000004</v>
      </c>
      <c r="EB77">
        <v>17684.5</v>
      </c>
      <c r="EC77">
        <v>13259.5</v>
      </c>
      <c r="ED77">
        <v>40.125</v>
      </c>
      <c r="EE77">
        <v>42.125</v>
      </c>
      <c r="EF77">
        <v>40.75</v>
      </c>
      <c r="EG77">
        <v>41.25</v>
      </c>
      <c r="EH77">
        <v>41.25</v>
      </c>
      <c r="EI77">
        <v>1454.66</v>
      </c>
      <c r="EJ77">
        <v>40.369999999999997</v>
      </c>
      <c r="EK77">
        <v>0</v>
      </c>
      <c r="EL77">
        <v>121.69999980926509</v>
      </c>
      <c r="EM77">
        <v>0</v>
      </c>
      <c r="EN77">
        <v>741.54663999999991</v>
      </c>
      <c r="EO77">
        <v>6.9468461404741877</v>
      </c>
      <c r="EP77">
        <v>-293.63077163760892</v>
      </c>
      <c r="EQ77">
        <v>17640.763999999999</v>
      </c>
      <c r="ER77">
        <v>15</v>
      </c>
      <c r="ES77">
        <v>1658340921.5999999</v>
      </c>
      <c r="ET77" t="s">
        <v>670</v>
      </c>
      <c r="EU77">
        <v>1658340916.0999999</v>
      </c>
      <c r="EV77">
        <v>1658340921.5999999</v>
      </c>
      <c r="EW77">
        <v>49</v>
      </c>
      <c r="EX77">
        <v>-0.42</v>
      </c>
      <c r="EY77">
        <v>3.0000000000000001E-3</v>
      </c>
      <c r="EZ77">
        <v>31.45</v>
      </c>
      <c r="FA77">
        <v>2.5059999999999998</v>
      </c>
      <c r="FB77">
        <v>1029</v>
      </c>
      <c r="FC77">
        <v>11</v>
      </c>
      <c r="FD77">
        <v>0.19</v>
      </c>
      <c r="FE77">
        <v>0.01</v>
      </c>
      <c r="FF77">
        <v>-36.834114999999997</v>
      </c>
      <c r="FG77">
        <v>18.20061838649163</v>
      </c>
      <c r="FH77">
        <v>2.1096216656725439</v>
      </c>
      <c r="FI77">
        <v>0</v>
      </c>
      <c r="FJ77">
        <v>997.45130000000006</v>
      </c>
      <c r="FK77">
        <v>2.2538909899865942</v>
      </c>
      <c r="FL77">
        <v>0.38833921168655577</v>
      </c>
      <c r="FM77">
        <v>1</v>
      </c>
      <c r="FN77">
        <v>6.8763930000000002</v>
      </c>
      <c r="FO77">
        <v>2.397991294559084</v>
      </c>
      <c r="FP77">
        <v>0.26013040096459322</v>
      </c>
      <c r="FQ77">
        <v>0</v>
      </c>
      <c r="FR77">
        <v>19.151826666666668</v>
      </c>
      <c r="FS77">
        <v>-1.3833503893215111</v>
      </c>
      <c r="FT77">
        <v>0.1013026124484899</v>
      </c>
      <c r="FU77">
        <v>0</v>
      </c>
      <c r="FV77">
        <v>1</v>
      </c>
      <c r="FW77">
        <v>4</v>
      </c>
      <c r="FX77" t="s">
        <v>671</v>
      </c>
      <c r="FY77">
        <v>3.1712500000000001</v>
      </c>
      <c r="FZ77">
        <v>2.7972399999999999</v>
      </c>
      <c r="GA77">
        <v>0.18556600000000001</v>
      </c>
      <c r="GB77">
        <v>0.194607</v>
      </c>
      <c r="GC77">
        <v>8.9144100000000004E-2</v>
      </c>
      <c r="GD77">
        <v>7.2209099999999998E-2</v>
      </c>
      <c r="GE77">
        <v>25048.6</v>
      </c>
      <c r="GF77">
        <v>19780.599999999999</v>
      </c>
      <c r="GG77">
        <v>28908.5</v>
      </c>
      <c r="GH77">
        <v>24045.3</v>
      </c>
      <c r="GI77">
        <v>33214.5</v>
      </c>
      <c r="GJ77">
        <v>32596.9</v>
      </c>
      <c r="GK77">
        <v>40061.9</v>
      </c>
      <c r="GL77">
        <v>39241.1</v>
      </c>
      <c r="GM77">
        <v>2.1091000000000002</v>
      </c>
      <c r="GN77">
        <v>1.75345</v>
      </c>
      <c r="GO77">
        <v>7.7255099999999993E-2</v>
      </c>
      <c r="GP77">
        <v>0</v>
      </c>
      <c r="GQ77">
        <v>28.789300000000001</v>
      </c>
      <c r="GR77">
        <v>999.9</v>
      </c>
      <c r="GS77">
        <v>35.1</v>
      </c>
      <c r="GT77">
        <v>38.1</v>
      </c>
      <c r="GU77">
        <v>23.205400000000001</v>
      </c>
      <c r="GV77">
        <v>63.753999999999998</v>
      </c>
      <c r="GW77">
        <v>36.037700000000001</v>
      </c>
      <c r="GX77">
        <v>1</v>
      </c>
      <c r="GY77">
        <v>0.49682900000000002</v>
      </c>
      <c r="GZ77">
        <v>5.7949900000000003</v>
      </c>
      <c r="HA77">
        <v>20.168099999999999</v>
      </c>
      <c r="HB77">
        <v>5.2235800000000001</v>
      </c>
      <c r="HC77">
        <v>11.914099999999999</v>
      </c>
      <c r="HD77">
        <v>4.9631999999999996</v>
      </c>
      <c r="HE77">
        <v>3.29135</v>
      </c>
      <c r="HF77">
        <v>9999</v>
      </c>
      <c r="HG77">
        <v>9999</v>
      </c>
      <c r="HH77">
        <v>9999</v>
      </c>
      <c r="HI77">
        <v>999.9</v>
      </c>
      <c r="HJ77">
        <v>1.8774299999999999</v>
      </c>
      <c r="HK77">
        <v>1.8756699999999999</v>
      </c>
      <c r="HL77">
        <v>1.87439</v>
      </c>
      <c r="HM77">
        <v>1.87365</v>
      </c>
      <c r="HN77">
        <v>1.8750500000000001</v>
      </c>
      <c r="HO77">
        <v>1.86998</v>
      </c>
      <c r="HP77">
        <v>1.87419</v>
      </c>
      <c r="HQ77">
        <v>1.8792800000000001</v>
      </c>
      <c r="HR77">
        <v>0</v>
      </c>
      <c r="HS77">
        <v>0</v>
      </c>
      <c r="HT77">
        <v>0</v>
      </c>
      <c r="HU77">
        <v>0</v>
      </c>
      <c r="HV77" t="s">
        <v>421</v>
      </c>
      <c r="HW77" t="s">
        <v>422</v>
      </c>
      <c r="HX77" t="s">
        <v>423</v>
      </c>
      <c r="HY77" t="s">
        <v>424</v>
      </c>
      <c r="HZ77" t="s">
        <v>424</v>
      </c>
      <c r="IA77" t="s">
        <v>423</v>
      </c>
      <c r="IB77">
        <v>0</v>
      </c>
      <c r="IC77">
        <v>100</v>
      </c>
      <c r="ID77">
        <v>100</v>
      </c>
      <c r="IE77">
        <v>31.154</v>
      </c>
      <c r="IF77">
        <v>3.0699000000000001</v>
      </c>
      <c r="IG77">
        <v>16.54687351570313</v>
      </c>
      <c r="IH77">
        <v>2.1949563240502699E-2</v>
      </c>
      <c r="II77">
        <v>-8.5320762313147472E-6</v>
      </c>
      <c r="IJ77">
        <v>1.511334492907517E-9</v>
      </c>
      <c r="IK77">
        <v>1.548214878386565</v>
      </c>
      <c r="IL77">
        <v>0.144363966560806</v>
      </c>
      <c r="IM77">
        <v>-4.7264291885636238E-3</v>
      </c>
      <c r="IN77">
        <v>1.0517340238053529E-4</v>
      </c>
      <c r="IO77">
        <v>-11</v>
      </c>
      <c r="IP77">
        <v>2000</v>
      </c>
      <c r="IQ77">
        <v>0</v>
      </c>
      <c r="IR77">
        <v>19</v>
      </c>
      <c r="IS77">
        <v>0.7</v>
      </c>
      <c r="IT77">
        <v>0.6</v>
      </c>
      <c r="IU77">
        <v>2.2595200000000002</v>
      </c>
      <c r="IV77">
        <v>2.4377399999999998</v>
      </c>
      <c r="IW77">
        <v>1.42578</v>
      </c>
      <c r="IX77">
        <v>2.2814899999999998</v>
      </c>
      <c r="IY77">
        <v>1.5478499999999999</v>
      </c>
      <c r="IZ77">
        <v>2.3303199999999999</v>
      </c>
      <c r="JA77">
        <v>40.553100000000001</v>
      </c>
      <c r="JB77">
        <v>13.081300000000001</v>
      </c>
      <c r="JC77">
        <v>18</v>
      </c>
      <c r="JD77">
        <v>642.79399999999998</v>
      </c>
      <c r="JE77">
        <v>395.31099999999998</v>
      </c>
      <c r="JF77">
        <v>21.455400000000001</v>
      </c>
      <c r="JG77">
        <v>33.1066</v>
      </c>
      <c r="JH77">
        <v>30.000499999999999</v>
      </c>
      <c r="JI77">
        <v>32.9499</v>
      </c>
      <c r="JJ77">
        <v>32.863300000000002</v>
      </c>
      <c r="JK77">
        <v>45.255600000000001</v>
      </c>
      <c r="JL77">
        <v>44.048299999999998</v>
      </c>
      <c r="JM77">
        <v>0</v>
      </c>
      <c r="JN77">
        <v>21.452300000000001</v>
      </c>
      <c r="JO77">
        <v>1034.81</v>
      </c>
      <c r="JP77">
        <v>11.7248</v>
      </c>
      <c r="JQ77">
        <v>94.445599999999999</v>
      </c>
      <c r="JR77">
        <v>99.826499999999996</v>
      </c>
    </row>
    <row r="78" spans="1:278" x14ac:dyDescent="0.2">
      <c r="A78">
        <v>62</v>
      </c>
      <c r="B78">
        <v>1658341070.0999999</v>
      </c>
      <c r="C78">
        <v>14310.5</v>
      </c>
      <c r="D78" t="s">
        <v>672</v>
      </c>
      <c r="E78" t="s">
        <v>673</v>
      </c>
      <c r="F78" t="s">
        <v>408</v>
      </c>
      <c r="G78">
        <v>32</v>
      </c>
      <c r="H78">
        <v>31.7</v>
      </c>
      <c r="I78" t="s">
        <v>411</v>
      </c>
      <c r="J78" t="s">
        <v>412</v>
      </c>
      <c r="L78" t="s">
        <v>622</v>
      </c>
      <c r="M78" t="s">
        <v>414</v>
      </c>
      <c r="N78" t="s">
        <v>623</v>
      </c>
      <c r="O78">
        <v>1658341070.0999999</v>
      </c>
      <c r="P78">
        <f t="shared" si="46"/>
        <v>7.2002958143746925E-3</v>
      </c>
      <c r="Q78">
        <f t="shared" si="47"/>
        <v>7.2002958143746927</v>
      </c>
      <c r="R78">
        <f t="shared" si="48"/>
        <v>27.086574816328842</v>
      </c>
      <c r="S78">
        <f t="shared" si="49"/>
        <v>1199.74</v>
      </c>
      <c r="T78">
        <f t="shared" si="50"/>
        <v>1073.9966342573364</v>
      </c>
      <c r="U78">
        <f t="shared" si="51"/>
        <v>108.83693082955544</v>
      </c>
      <c r="V78">
        <f t="shared" si="52"/>
        <v>121.57954245708</v>
      </c>
      <c r="W78">
        <f t="shared" si="53"/>
        <v>0.48363054265428457</v>
      </c>
      <c r="X78">
        <f t="shared" si="54"/>
        <v>2.9485327119818172</v>
      </c>
      <c r="Y78">
        <f t="shared" si="55"/>
        <v>0.44349212617892869</v>
      </c>
      <c r="Z78">
        <f t="shared" si="56"/>
        <v>0.2805107274910324</v>
      </c>
      <c r="AA78">
        <f t="shared" si="57"/>
        <v>241.73902007520792</v>
      </c>
      <c r="AB78">
        <f t="shared" si="58"/>
        <v>26.526902046169273</v>
      </c>
      <c r="AC78">
        <f t="shared" si="59"/>
        <v>26.526902046169273</v>
      </c>
      <c r="AD78">
        <f t="shared" si="60"/>
        <v>3.4809063082563645</v>
      </c>
      <c r="AE78">
        <f t="shared" si="61"/>
        <v>52.591311427588195</v>
      </c>
      <c r="AF78">
        <f t="shared" si="62"/>
        <v>1.8791454228785998</v>
      </c>
      <c r="AG78">
        <f t="shared" si="63"/>
        <v>3.5731100287657842</v>
      </c>
      <c r="AH78">
        <f t="shared" si="64"/>
        <v>1.6017608853777647</v>
      </c>
      <c r="AI78">
        <f t="shared" si="65"/>
        <v>-317.53304541392396</v>
      </c>
      <c r="AJ78">
        <f t="shared" si="66"/>
        <v>70.626178359305428</v>
      </c>
      <c r="AK78">
        <f t="shared" si="67"/>
        <v>5.1563768908296792</v>
      </c>
      <c r="AL78">
        <f t="shared" si="68"/>
        <v>-1.1470088580935567E-2</v>
      </c>
      <c r="AM78">
        <v>0</v>
      </c>
      <c r="AN78">
        <v>0</v>
      </c>
      <c r="AO78">
        <f t="shared" si="69"/>
        <v>1</v>
      </c>
      <c r="AP78">
        <f t="shared" si="70"/>
        <v>0</v>
      </c>
      <c r="AQ78">
        <f t="shared" si="71"/>
        <v>53459.890371587077</v>
      </c>
      <c r="AR78" t="s">
        <v>416</v>
      </c>
      <c r="AS78">
        <v>0</v>
      </c>
      <c r="AT78">
        <v>0</v>
      </c>
      <c r="AU78">
        <v>0</v>
      </c>
      <c r="AV78" t="e">
        <f t="shared" si="72"/>
        <v>#DIV/0!</v>
      </c>
      <c r="AW78">
        <v>-1</v>
      </c>
      <c r="AX78" t="s">
        <v>674</v>
      </c>
      <c r="AY78">
        <v>10436.700000000001</v>
      </c>
      <c r="AZ78">
        <v>736.12832000000014</v>
      </c>
      <c r="BA78">
        <v>937.77</v>
      </c>
      <c r="BB78">
        <f t="shared" si="73"/>
        <v>0.21502253217739942</v>
      </c>
      <c r="BC78">
        <v>0.5</v>
      </c>
      <c r="BD78">
        <f t="shared" si="74"/>
        <v>1261.2195005571025</v>
      </c>
      <c r="BE78">
        <f t="shared" si="75"/>
        <v>27.086574816328842</v>
      </c>
      <c r="BF78">
        <f t="shared" si="76"/>
        <v>135.59530532065159</v>
      </c>
      <c r="BG78">
        <f t="shared" si="77"/>
        <v>2.2269378806720412E-2</v>
      </c>
      <c r="BH78">
        <f t="shared" si="78"/>
        <v>-1</v>
      </c>
      <c r="BI78" t="e">
        <f t="shared" si="79"/>
        <v>#DIV/0!</v>
      </c>
      <c r="BJ78" t="s">
        <v>416</v>
      </c>
      <c r="BK78">
        <v>0</v>
      </c>
      <c r="BL78" t="e">
        <f t="shared" si="80"/>
        <v>#DIV/0!</v>
      </c>
      <c r="BM78" t="e">
        <f t="shared" si="81"/>
        <v>#DIV/0!</v>
      </c>
      <c r="BN78" t="e">
        <f t="shared" si="82"/>
        <v>#DIV/0!</v>
      </c>
      <c r="BO78" t="e">
        <f t="shared" si="83"/>
        <v>#DIV/0!</v>
      </c>
      <c r="BP78">
        <f t="shared" si="84"/>
        <v>0.21502253217739942</v>
      </c>
      <c r="BQ78" t="e">
        <f t="shared" si="85"/>
        <v>#DIV/0!</v>
      </c>
      <c r="BR78" t="e">
        <f t="shared" si="86"/>
        <v>#DIV/0!</v>
      </c>
      <c r="BS78" t="e">
        <f t="shared" si="87"/>
        <v>#DIV/0!</v>
      </c>
      <c r="BT78" t="s">
        <v>416</v>
      </c>
      <c r="BU78" t="s">
        <v>416</v>
      </c>
      <c r="BV78" t="s">
        <v>416</v>
      </c>
      <c r="BW78" t="s">
        <v>416</v>
      </c>
      <c r="BX78" t="s">
        <v>416</v>
      </c>
      <c r="BY78" t="s">
        <v>416</v>
      </c>
      <c r="BZ78" t="s">
        <v>416</v>
      </c>
      <c r="CA78" t="s">
        <v>416</v>
      </c>
      <c r="CB78" t="s">
        <v>416</v>
      </c>
      <c r="CC78" t="s">
        <v>416</v>
      </c>
      <c r="CD78" t="s">
        <v>416</v>
      </c>
      <c r="CE78" t="s">
        <v>416</v>
      </c>
      <c r="CF78" t="s">
        <v>416</v>
      </c>
      <c r="CG78" t="s">
        <v>416</v>
      </c>
      <c r="CH78" t="s">
        <v>416</v>
      </c>
      <c r="CI78" t="s">
        <v>416</v>
      </c>
      <c r="CJ78" t="s">
        <v>416</v>
      </c>
      <c r="CK78" t="s">
        <v>416</v>
      </c>
      <c r="CL78">
        <f t="shared" si="88"/>
        <v>1500.01</v>
      </c>
      <c r="CM78">
        <f t="shared" si="89"/>
        <v>1261.2195005571025</v>
      </c>
      <c r="CN78">
        <f t="shared" si="90"/>
        <v>0.84080739498876844</v>
      </c>
      <c r="CO78">
        <f t="shared" si="91"/>
        <v>0.16115827232832308</v>
      </c>
      <c r="CP78">
        <v>6</v>
      </c>
      <c r="CQ78">
        <v>0.5</v>
      </c>
      <c r="CR78" t="s">
        <v>418</v>
      </c>
      <c r="CS78">
        <v>2</v>
      </c>
      <c r="CT78">
        <v>1658341070.0999999</v>
      </c>
      <c r="CU78">
        <v>1199.74</v>
      </c>
      <c r="CV78">
        <v>1235.45</v>
      </c>
      <c r="CW78">
        <v>18.543299999999999</v>
      </c>
      <c r="CX78">
        <v>11.4795</v>
      </c>
      <c r="CY78">
        <v>1166.8</v>
      </c>
      <c r="CZ78">
        <v>15.501200000000001</v>
      </c>
      <c r="DA78">
        <v>600.25300000000004</v>
      </c>
      <c r="DB78">
        <v>101.238</v>
      </c>
      <c r="DC78">
        <v>0.100242</v>
      </c>
      <c r="DD78">
        <v>26.9712</v>
      </c>
      <c r="DE78">
        <v>29.994599999999998</v>
      </c>
      <c r="DF78">
        <v>999.9</v>
      </c>
      <c r="DG78">
        <v>0</v>
      </c>
      <c r="DH78">
        <v>0</v>
      </c>
      <c r="DI78">
        <v>9985</v>
      </c>
      <c r="DJ78">
        <v>0</v>
      </c>
      <c r="DK78">
        <v>1871.72</v>
      </c>
      <c r="DL78">
        <v>-35.704599999999999</v>
      </c>
      <c r="DM78">
        <v>1222.4100000000001</v>
      </c>
      <c r="DN78">
        <v>1249.8</v>
      </c>
      <c r="DO78">
        <v>7.0637800000000004</v>
      </c>
      <c r="DP78">
        <v>1235.45</v>
      </c>
      <c r="DQ78">
        <v>11.4795</v>
      </c>
      <c r="DR78">
        <v>1.8772899999999999</v>
      </c>
      <c r="DS78">
        <v>1.1621699999999999</v>
      </c>
      <c r="DT78">
        <v>16.445699999999999</v>
      </c>
      <c r="DU78">
        <v>9.1255600000000001</v>
      </c>
      <c r="DV78">
        <v>1500.01</v>
      </c>
      <c r="DW78">
        <v>0.97299599999999997</v>
      </c>
      <c r="DX78">
        <v>2.7003800000000001E-2</v>
      </c>
      <c r="DY78">
        <v>0</v>
      </c>
      <c r="DZ78">
        <v>733.23800000000006</v>
      </c>
      <c r="EA78">
        <v>4.9993100000000004</v>
      </c>
      <c r="EB78">
        <v>17612.400000000001</v>
      </c>
      <c r="EC78">
        <v>13259.3</v>
      </c>
      <c r="ED78">
        <v>40.311999999999998</v>
      </c>
      <c r="EE78">
        <v>42.25</v>
      </c>
      <c r="EF78">
        <v>40.875</v>
      </c>
      <c r="EG78">
        <v>41.375</v>
      </c>
      <c r="EH78">
        <v>41.436999999999998</v>
      </c>
      <c r="EI78">
        <v>1454.64</v>
      </c>
      <c r="EJ78">
        <v>40.369999999999997</v>
      </c>
      <c r="EK78">
        <v>0</v>
      </c>
      <c r="EL78">
        <v>114.0999999046326</v>
      </c>
      <c r="EM78">
        <v>0</v>
      </c>
      <c r="EN78">
        <v>736.12832000000014</v>
      </c>
      <c r="EO78">
        <v>-29.620076874179411</v>
      </c>
      <c r="EP78">
        <v>350.23076805989399</v>
      </c>
      <c r="EQ78">
        <v>17635.916000000001</v>
      </c>
      <c r="ER78">
        <v>15</v>
      </c>
      <c r="ES78">
        <v>1658340921.5999999</v>
      </c>
      <c r="ET78" t="s">
        <v>670</v>
      </c>
      <c r="EU78">
        <v>1658340916.0999999</v>
      </c>
      <c r="EV78">
        <v>1658340921.5999999</v>
      </c>
      <c r="EW78">
        <v>49</v>
      </c>
      <c r="EX78">
        <v>-0.42</v>
      </c>
      <c r="EY78">
        <v>3.0000000000000001E-3</v>
      </c>
      <c r="EZ78">
        <v>31.45</v>
      </c>
      <c r="FA78">
        <v>2.5059999999999998</v>
      </c>
      <c r="FB78">
        <v>1029</v>
      </c>
      <c r="FC78">
        <v>11</v>
      </c>
      <c r="FD78">
        <v>0.19</v>
      </c>
      <c r="FE78">
        <v>0.01</v>
      </c>
      <c r="FF78">
        <v>-35.843647500000003</v>
      </c>
      <c r="FG78">
        <v>1.8981782363978299</v>
      </c>
      <c r="FH78">
        <v>0.25842467179770218</v>
      </c>
      <c r="FI78">
        <v>1</v>
      </c>
      <c r="FJ78">
        <v>1199.9186666666669</v>
      </c>
      <c r="FK78">
        <v>-0.24774193548167961</v>
      </c>
      <c r="FL78">
        <v>2.6423894910154379E-2</v>
      </c>
      <c r="FM78">
        <v>1</v>
      </c>
      <c r="FN78">
        <v>7.07627425</v>
      </c>
      <c r="FO78">
        <v>-6.6534596622904063E-2</v>
      </c>
      <c r="FP78">
        <v>6.6787835297679524E-3</v>
      </c>
      <c r="FQ78">
        <v>1</v>
      </c>
      <c r="FR78">
        <v>18.544523333333341</v>
      </c>
      <c r="FS78">
        <v>-2.4077419354853621E-2</v>
      </c>
      <c r="FT78">
        <v>2.0421693258778741E-3</v>
      </c>
      <c r="FU78">
        <v>1</v>
      </c>
      <c r="FV78">
        <v>4</v>
      </c>
      <c r="FW78">
        <v>4</v>
      </c>
      <c r="FX78" t="s">
        <v>420</v>
      </c>
      <c r="FY78">
        <v>3.1712699999999998</v>
      </c>
      <c r="FZ78">
        <v>2.7970600000000001</v>
      </c>
      <c r="GA78">
        <v>0.20931</v>
      </c>
      <c r="GB78">
        <v>0.21779499999999999</v>
      </c>
      <c r="GC78">
        <v>8.7580699999999997E-2</v>
      </c>
      <c r="GD78">
        <v>7.0542499999999994E-2</v>
      </c>
      <c r="GE78">
        <v>24312.7</v>
      </c>
      <c r="GF78">
        <v>19207.3</v>
      </c>
      <c r="GG78">
        <v>28904.9</v>
      </c>
      <c r="GH78">
        <v>24043.200000000001</v>
      </c>
      <c r="GI78">
        <v>33268.699999999997</v>
      </c>
      <c r="GJ78">
        <v>32653.5</v>
      </c>
      <c r="GK78">
        <v>40057</v>
      </c>
      <c r="GL78">
        <v>39237.599999999999</v>
      </c>
      <c r="GM78">
        <v>2.1093199999999999</v>
      </c>
      <c r="GN78">
        <v>1.75143</v>
      </c>
      <c r="GO78">
        <v>5.8967600000000002E-2</v>
      </c>
      <c r="GP78">
        <v>0</v>
      </c>
      <c r="GQ78">
        <v>29.034199999999998</v>
      </c>
      <c r="GR78">
        <v>999.9</v>
      </c>
      <c r="GS78">
        <v>35</v>
      </c>
      <c r="GT78">
        <v>38.299999999999997</v>
      </c>
      <c r="GU78">
        <v>23.3932</v>
      </c>
      <c r="GV78">
        <v>63.744</v>
      </c>
      <c r="GW78">
        <v>35.548900000000003</v>
      </c>
      <c r="GX78">
        <v>1</v>
      </c>
      <c r="GY78">
        <v>0.50089399999999995</v>
      </c>
      <c r="GZ78">
        <v>5.71366</v>
      </c>
      <c r="HA78">
        <v>20.172899999999998</v>
      </c>
      <c r="HB78">
        <v>5.22837</v>
      </c>
      <c r="HC78">
        <v>11.914099999999999</v>
      </c>
      <c r="HD78">
        <v>4.9637500000000001</v>
      </c>
      <c r="HE78">
        <v>3.2919999999999998</v>
      </c>
      <c r="HF78">
        <v>9999</v>
      </c>
      <c r="HG78">
        <v>9999</v>
      </c>
      <c r="HH78">
        <v>9999</v>
      </c>
      <c r="HI78">
        <v>999.9</v>
      </c>
      <c r="HJ78">
        <v>1.8774200000000001</v>
      </c>
      <c r="HK78">
        <v>1.8757299999999999</v>
      </c>
      <c r="HL78">
        <v>1.8744099999999999</v>
      </c>
      <c r="HM78">
        <v>1.8737200000000001</v>
      </c>
      <c r="HN78">
        <v>1.87514</v>
      </c>
      <c r="HO78">
        <v>1.87001</v>
      </c>
      <c r="HP78">
        <v>1.87422</v>
      </c>
      <c r="HQ78">
        <v>1.8792899999999999</v>
      </c>
      <c r="HR78">
        <v>0</v>
      </c>
      <c r="HS78">
        <v>0</v>
      </c>
      <c r="HT78">
        <v>0</v>
      </c>
      <c r="HU78">
        <v>0</v>
      </c>
      <c r="HV78" t="s">
        <v>421</v>
      </c>
      <c r="HW78" t="s">
        <v>422</v>
      </c>
      <c r="HX78" t="s">
        <v>423</v>
      </c>
      <c r="HY78" t="s">
        <v>424</v>
      </c>
      <c r="HZ78" t="s">
        <v>424</v>
      </c>
      <c r="IA78" t="s">
        <v>423</v>
      </c>
      <c r="IB78">
        <v>0</v>
      </c>
      <c r="IC78">
        <v>100</v>
      </c>
      <c r="ID78">
        <v>100</v>
      </c>
      <c r="IE78">
        <v>32.94</v>
      </c>
      <c r="IF78">
        <v>3.0421</v>
      </c>
      <c r="IG78">
        <v>16.54687351570313</v>
      </c>
      <c r="IH78">
        <v>2.1949563240502699E-2</v>
      </c>
      <c r="II78">
        <v>-8.5320762313147472E-6</v>
      </c>
      <c r="IJ78">
        <v>1.511334492907517E-9</v>
      </c>
      <c r="IK78">
        <v>1.548214878386565</v>
      </c>
      <c r="IL78">
        <v>0.144363966560806</v>
      </c>
      <c r="IM78">
        <v>-4.7264291885636238E-3</v>
      </c>
      <c r="IN78">
        <v>1.0517340238053529E-4</v>
      </c>
      <c r="IO78">
        <v>-11</v>
      </c>
      <c r="IP78">
        <v>2000</v>
      </c>
      <c r="IQ78">
        <v>0</v>
      </c>
      <c r="IR78">
        <v>19</v>
      </c>
      <c r="IS78">
        <v>2.6</v>
      </c>
      <c r="IT78">
        <v>2.5</v>
      </c>
      <c r="IU78">
        <v>2.6196299999999999</v>
      </c>
      <c r="IV78">
        <v>2.4279799999999998</v>
      </c>
      <c r="IW78">
        <v>1.42578</v>
      </c>
      <c r="IX78">
        <v>2.2827099999999998</v>
      </c>
      <c r="IY78">
        <v>1.5478499999999999</v>
      </c>
      <c r="IZ78">
        <v>2.35229</v>
      </c>
      <c r="JA78">
        <v>40.732300000000002</v>
      </c>
      <c r="JB78">
        <v>13.0113</v>
      </c>
      <c r="JC78">
        <v>18</v>
      </c>
      <c r="JD78">
        <v>643.54700000000003</v>
      </c>
      <c r="JE78">
        <v>394.60300000000001</v>
      </c>
      <c r="JF78">
        <v>21.120699999999999</v>
      </c>
      <c r="JG78">
        <v>33.177199999999999</v>
      </c>
      <c r="JH78">
        <v>30.0002</v>
      </c>
      <c r="JI78">
        <v>33.008499999999998</v>
      </c>
      <c r="JJ78">
        <v>32.930599999999998</v>
      </c>
      <c r="JK78">
        <v>52.443100000000001</v>
      </c>
      <c r="JL78">
        <v>45.834499999999998</v>
      </c>
      <c r="JM78">
        <v>0</v>
      </c>
      <c r="JN78">
        <v>21.1264</v>
      </c>
      <c r="JO78">
        <v>1236.31</v>
      </c>
      <c r="JP78">
        <v>11.4453</v>
      </c>
      <c r="JQ78">
        <v>94.433999999999997</v>
      </c>
      <c r="JR78">
        <v>99.817700000000002</v>
      </c>
    </row>
    <row r="79" spans="1:278" x14ac:dyDescent="0.2">
      <c r="A79">
        <v>63</v>
      </c>
      <c r="B79">
        <v>1658341359.5999999</v>
      </c>
      <c r="C79">
        <v>14600</v>
      </c>
      <c r="D79" t="s">
        <v>675</v>
      </c>
      <c r="E79" t="s">
        <v>676</v>
      </c>
      <c r="F79" t="s">
        <v>408</v>
      </c>
      <c r="G79">
        <v>32</v>
      </c>
      <c r="H79">
        <v>31.7</v>
      </c>
      <c r="I79" t="s">
        <v>411</v>
      </c>
      <c r="J79" t="s">
        <v>412</v>
      </c>
      <c r="L79" t="s">
        <v>622</v>
      </c>
      <c r="M79" t="s">
        <v>414</v>
      </c>
      <c r="N79" t="s">
        <v>623</v>
      </c>
      <c r="O79">
        <v>1658341359.5999999</v>
      </c>
      <c r="P79">
        <f t="shared" si="46"/>
        <v>7.0242230500496888E-3</v>
      </c>
      <c r="Q79">
        <f t="shared" si="47"/>
        <v>7.0242230500496889</v>
      </c>
      <c r="R79">
        <f t="shared" si="48"/>
        <v>28.692558886822972</v>
      </c>
      <c r="S79">
        <f t="shared" si="49"/>
        <v>1499.05</v>
      </c>
      <c r="T79">
        <f t="shared" si="50"/>
        <v>1357.6208999518435</v>
      </c>
      <c r="U79">
        <f t="shared" si="51"/>
        <v>137.58371557955576</v>
      </c>
      <c r="V79">
        <f t="shared" si="52"/>
        <v>151.91639201109001</v>
      </c>
      <c r="W79">
        <f t="shared" si="53"/>
        <v>0.47120623413884538</v>
      </c>
      <c r="X79">
        <f t="shared" si="54"/>
        <v>2.9497037889033999</v>
      </c>
      <c r="Y79">
        <f t="shared" si="55"/>
        <v>0.43303029038514051</v>
      </c>
      <c r="Z79">
        <f t="shared" si="56"/>
        <v>0.2738156833675735</v>
      </c>
      <c r="AA79">
        <f t="shared" si="57"/>
        <v>241.76455607509325</v>
      </c>
      <c r="AB79">
        <f t="shared" si="58"/>
        <v>26.598222770138957</v>
      </c>
      <c r="AC79">
        <f t="shared" si="59"/>
        <v>26.598222770138957</v>
      </c>
      <c r="AD79">
        <f t="shared" si="60"/>
        <v>3.4955657805046658</v>
      </c>
      <c r="AE79">
        <f t="shared" si="61"/>
        <v>52.967263421512371</v>
      </c>
      <c r="AF79">
        <f t="shared" si="62"/>
        <v>1.8954155385489597</v>
      </c>
      <c r="AG79">
        <f t="shared" si="63"/>
        <v>3.5784660488598075</v>
      </c>
      <c r="AH79">
        <f t="shared" si="64"/>
        <v>1.6001502419557061</v>
      </c>
      <c r="AI79">
        <f t="shared" si="65"/>
        <v>-309.76823650719126</v>
      </c>
      <c r="AJ79">
        <f t="shared" si="66"/>
        <v>63.367614612559258</v>
      </c>
      <c r="AK79">
        <f t="shared" si="67"/>
        <v>4.6268370613317984</v>
      </c>
      <c r="AL79">
        <f t="shared" si="68"/>
        <v>-9.2287582069516816E-3</v>
      </c>
      <c r="AM79">
        <v>0</v>
      </c>
      <c r="AN79">
        <v>0</v>
      </c>
      <c r="AO79">
        <f t="shared" si="69"/>
        <v>1</v>
      </c>
      <c r="AP79">
        <f t="shared" si="70"/>
        <v>0</v>
      </c>
      <c r="AQ79">
        <f t="shared" si="71"/>
        <v>53489.560921236945</v>
      </c>
      <c r="AR79" t="s">
        <v>416</v>
      </c>
      <c r="AS79">
        <v>0</v>
      </c>
      <c r="AT79">
        <v>0</v>
      </c>
      <c r="AU79">
        <v>0</v>
      </c>
      <c r="AV79" t="e">
        <f t="shared" si="72"/>
        <v>#DIV/0!</v>
      </c>
      <c r="AW79">
        <v>-1</v>
      </c>
      <c r="AX79" t="s">
        <v>677</v>
      </c>
      <c r="AY79">
        <v>10436</v>
      </c>
      <c r="AZ79">
        <v>727.9129999999999</v>
      </c>
      <c r="BA79">
        <v>936.99</v>
      </c>
      <c r="BB79">
        <f t="shared" si="73"/>
        <v>0.22313685311476117</v>
      </c>
      <c r="BC79">
        <v>0.5</v>
      </c>
      <c r="BD79">
        <f t="shared" si="74"/>
        <v>1261.3539005570433</v>
      </c>
      <c r="BE79">
        <f t="shared" si="75"/>
        <v>28.692558886822972</v>
      </c>
      <c r="BF79">
        <f t="shared" si="76"/>
        <v>140.72727001716402</v>
      </c>
      <c r="BG79">
        <f t="shared" si="77"/>
        <v>2.3540228379767207E-2</v>
      </c>
      <c r="BH79">
        <f t="shared" si="78"/>
        <v>-1</v>
      </c>
      <c r="BI79" t="e">
        <f t="shared" si="79"/>
        <v>#DIV/0!</v>
      </c>
      <c r="BJ79" t="s">
        <v>416</v>
      </c>
      <c r="BK79">
        <v>0</v>
      </c>
      <c r="BL79" t="e">
        <f t="shared" si="80"/>
        <v>#DIV/0!</v>
      </c>
      <c r="BM79" t="e">
        <f t="shared" si="81"/>
        <v>#DIV/0!</v>
      </c>
      <c r="BN79" t="e">
        <f t="shared" si="82"/>
        <v>#DIV/0!</v>
      </c>
      <c r="BO79" t="e">
        <f t="shared" si="83"/>
        <v>#DIV/0!</v>
      </c>
      <c r="BP79">
        <f t="shared" si="84"/>
        <v>0.22313685311476122</v>
      </c>
      <c r="BQ79" t="e">
        <f t="shared" si="85"/>
        <v>#DIV/0!</v>
      </c>
      <c r="BR79" t="e">
        <f t="shared" si="86"/>
        <v>#DIV/0!</v>
      </c>
      <c r="BS79" t="e">
        <f t="shared" si="87"/>
        <v>#DIV/0!</v>
      </c>
      <c r="BT79" t="s">
        <v>416</v>
      </c>
      <c r="BU79" t="s">
        <v>416</v>
      </c>
      <c r="BV79" t="s">
        <v>416</v>
      </c>
      <c r="BW79" t="s">
        <v>416</v>
      </c>
      <c r="BX79" t="s">
        <v>416</v>
      </c>
      <c r="BY79" t="s">
        <v>416</v>
      </c>
      <c r="BZ79" t="s">
        <v>416</v>
      </c>
      <c r="CA79" t="s">
        <v>416</v>
      </c>
      <c r="CB79" t="s">
        <v>416</v>
      </c>
      <c r="CC79" t="s">
        <v>416</v>
      </c>
      <c r="CD79" t="s">
        <v>416</v>
      </c>
      <c r="CE79" t="s">
        <v>416</v>
      </c>
      <c r="CF79" t="s">
        <v>416</v>
      </c>
      <c r="CG79" t="s">
        <v>416</v>
      </c>
      <c r="CH79" t="s">
        <v>416</v>
      </c>
      <c r="CI79" t="s">
        <v>416</v>
      </c>
      <c r="CJ79" t="s">
        <v>416</v>
      </c>
      <c r="CK79" t="s">
        <v>416</v>
      </c>
      <c r="CL79">
        <f t="shared" si="88"/>
        <v>1500.17</v>
      </c>
      <c r="CM79">
        <f t="shared" si="89"/>
        <v>1261.3539005570433</v>
      </c>
      <c r="CN79">
        <f t="shared" si="90"/>
        <v>0.84080730887635613</v>
      </c>
      <c r="CO79">
        <f t="shared" si="91"/>
        <v>0.16115810613136727</v>
      </c>
      <c r="CP79">
        <v>6</v>
      </c>
      <c r="CQ79">
        <v>0.5</v>
      </c>
      <c r="CR79" t="s">
        <v>418</v>
      </c>
      <c r="CS79">
        <v>2</v>
      </c>
      <c r="CT79">
        <v>1658341359.5999999</v>
      </c>
      <c r="CU79">
        <v>1499.05</v>
      </c>
      <c r="CV79">
        <v>1538.26</v>
      </c>
      <c r="CW79">
        <v>18.703199999999999</v>
      </c>
      <c r="CX79">
        <v>11.8125</v>
      </c>
      <c r="CY79">
        <v>1463.91</v>
      </c>
      <c r="CZ79">
        <v>15.6501</v>
      </c>
      <c r="DA79">
        <v>600.18700000000001</v>
      </c>
      <c r="DB79">
        <v>101.242</v>
      </c>
      <c r="DC79">
        <v>9.97778E-2</v>
      </c>
      <c r="DD79">
        <v>26.996700000000001</v>
      </c>
      <c r="DE79">
        <v>30.045200000000001</v>
      </c>
      <c r="DF79">
        <v>999.9</v>
      </c>
      <c r="DG79">
        <v>0</v>
      </c>
      <c r="DH79">
        <v>0</v>
      </c>
      <c r="DI79">
        <v>9991.25</v>
      </c>
      <c r="DJ79">
        <v>0</v>
      </c>
      <c r="DK79">
        <v>1876.79</v>
      </c>
      <c r="DL79">
        <v>-39.214599999999997</v>
      </c>
      <c r="DM79">
        <v>1527.62</v>
      </c>
      <c r="DN79">
        <v>1556.65</v>
      </c>
      <c r="DO79">
        <v>6.8907299999999996</v>
      </c>
      <c r="DP79">
        <v>1538.26</v>
      </c>
      <c r="DQ79">
        <v>11.8125</v>
      </c>
      <c r="DR79">
        <v>1.89354</v>
      </c>
      <c r="DS79">
        <v>1.19591</v>
      </c>
      <c r="DT79">
        <v>16.581099999999999</v>
      </c>
      <c r="DU79">
        <v>9.5507600000000004</v>
      </c>
      <c r="DV79">
        <v>1500.17</v>
      </c>
      <c r="DW79">
        <v>0.973001</v>
      </c>
      <c r="DX79">
        <v>2.69987E-2</v>
      </c>
      <c r="DY79">
        <v>0</v>
      </c>
      <c r="DZ79">
        <v>732.54600000000005</v>
      </c>
      <c r="EA79">
        <v>4.9993100000000004</v>
      </c>
      <c r="EB79">
        <v>17615.8</v>
      </c>
      <c r="EC79">
        <v>13260.7</v>
      </c>
      <c r="ED79">
        <v>40.436999999999998</v>
      </c>
      <c r="EE79">
        <v>42.311999999999998</v>
      </c>
      <c r="EF79">
        <v>40.936999999999998</v>
      </c>
      <c r="EG79">
        <v>41.561999999999998</v>
      </c>
      <c r="EH79">
        <v>41.5</v>
      </c>
      <c r="EI79">
        <v>1454.8</v>
      </c>
      <c r="EJ79">
        <v>40.369999999999997</v>
      </c>
      <c r="EK79">
        <v>0</v>
      </c>
      <c r="EL79">
        <v>289.19999980926508</v>
      </c>
      <c r="EM79">
        <v>0</v>
      </c>
      <c r="EN79">
        <v>727.9129999999999</v>
      </c>
      <c r="EO79">
        <v>35.209153896536662</v>
      </c>
      <c r="EP79">
        <v>528.97692326086053</v>
      </c>
      <c r="EQ79">
        <v>17514.32</v>
      </c>
      <c r="ER79">
        <v>15</v>
      </c>
      <c r="ES79">
        <v>1658340921.5999999</v>
      </c>
      <c r="ET79" t="s">
        <v>670</v>
      </c>
      <c r="EU79">
        <v>1658340916.0999999</v>
      </c>
      <c r="EV79">
        <v>1658340921.5999999</v>
      </c>
      <c r="EW79">
        <v>49</v>
      </c>
      <c r="EX79">
        <v>-0.42</v>
      </c>
      <c r="EY79">
        <v>3.0000000000000001E-3</v>
      </c>
      <c r="EZ79">
        <v>31.45</v>
      </c>
      <c r="FA79">
        <v>2.5059999999999998</v>
      </c>
      <c r="FB79">
        <v>1029</v>
      </c>
      <c r="FC79">
        <v>11</v>
      </c>
      <c r="FD79">
        <v>0.19</v>
      </c>
      <c r="FE79">
        <v>0.01</v>
      </c>
      <c r="FF79">
        <v>-38.224510000000002</v>
      </c>
      <c r="FG79">
        <v>-7.9246491557222196</v>
      </c>
      <c r="FH79">
        <v>0.7822476768262081</v>
      </c>
      <c r="FI79">
        <v>0</v>
      </c>
      <c r="FJ79">
        <v>1498.9053333333329</v>
      </c>
      <c r="FK79">
        <v>-0.63377085650446741</v>
      </c>
      <c r="FL79">
        <v>0.13896602302562691</v>
      </c>
      <c r="FM79">
        <v>1</v>
      </c>
      <c r="FN79">
        <v>6.9021165</v>
      </c>
      <c r="FO79">
        <v>-7.0471294559119907E-2</v>
      </c>
      <c r="FP79">
        <v>1.38998459613767E-2</v>
      </c>
      <c r="FQ79">
        <v>1</v>
      </c>
      <c r="FR79">
        <v>18.670660000000002</v>
      </c>
      <c r="FS79">
        <v>0.37288898776417151</v>
      </c>
      <c r="FT79">
        <v>2.773813980785295E-2</v>
      </c>
      <c r="FU79">
        <v>1</v>
      </c>
      <c r="FV79">
        <v>3</v>
      </c>
      <c r="FW79">
        <v>4</v>
      </c>
      <c r="FX79" t="s">
        <v>485</v>
      </c>
      <c r="FY79">
        <v>3.1709100000000001</v>
      </c>
      <c r="FZ79">
        <v>2.7966500000000001</v>
      </c>
      <c r="GA79">
        <v>0.24090800000000001</v>
      </c>
      <c r="GB79">
        <v>0.249169</v>
      </c>
      <c r="GC79">
        <v>8.8174799999999998E-2</v>
      </c>
      <c r="GD79">
        <v>7.2046299999999994E-2</v>
      </c>
      <c r="GE79">
        <v>23329.599999999999</v>
      </c>
      <c r="GF79">
        <v>18430.2</v>
      </c>
      <c r="GG79">
        <v>28896.1</v>
      </c>
      <c r="GH79">
        <v>24039.200000000001</v>
      </c>
      <c r="GI79">
        <v>33237.800000000003</v>
      </c>
      <c r="GJ79">
        <v>32596.1</v>
      </c>
      <c r="GK79">
        <v>40044.6</v>
      </c>
      <c r="GL79">
        <v>39231.1</v>
      </c>
      <c r="GM79">
        <v>2.1078000000000001</v>
      </c>
      <c r="GN79">
        <v>1.7472000000000001</v>
      </c>
      <c r="GO79">
        <v>5.6400899999999997E-2</v>
      </c>
      <c r="GP79">
        <v>0</v>
      </c>
      <c r="GQ79">
        <v>29.126799999999999</v>
      </c>
      <c r="GR79">
        <v>999.9</v>
      </c>
      <c r="GS79">
        <v>35.299999999999997</v>
      </c>
      <c r="GT79">
        <v>38.799999999999997</v>
      </c>
      <c r="GU79">
        <v>24.237100000000002</v>
      </c>
      <c r="GV79">
        <v>63.944099999999999</v>
      </c>
      <c r="GW79">
        <v>35.240400000000001</v>
      </c>
      <c r="GX79">
        <v>1</v>
      </c>
      <c r="GY79">
        <v>0.524065</v>
      </c>
      <c r="GZ79">
        <v>7.1318700000000002</v>
      </c>
      <c r="HA79">
        <v>20.121300000000002</v>
      </c>
      <c r="HB79">
        <v>5.22403</v>
      </c>
      <c r="HC79">
        <v>11.917899999999999</v>
      </c>
      <c r="HD79">
        <v>4.9632500000000004</v>
      </c>
      <c r="HE79">
        <v>3.2913299999999999</v>
      </c>
      <c r="HF79">
        <v>9999</v>
      </c>
      <c r="HG79">
        <v>9999</v>
      </c>
      <c r="HH79">
        <v>9999</v>
      </c>
      <c r="HI79">
        <v>999.9</v>
      </c>
      <c r="HJ79">
        <v>1.87744</v>
      </c>
      <c r="HK79">
        <v>1.8757600000000001</v>
      </c>
      <c r="HL79">
        <v>1.8744799999999999</v>
      </c>
      <c r="HM79">
        <v>1.8737600000000001</v>
      </c>
      <c r="HN79">
        <v>1.87513</v>
      </c>
      <c r="HO79">
        <v>1.8701099999999999</v>
      </c>
      <c r="HP79">
        <v>1.8742399999999999</v>
      </c>
      <c r="HQ79">
        <v>1.8792899999999999</v>
      </c>
      <c r="HR79">
        <v>0</v>
      </c>
      <c r="HS79">
        <v>0</v>
      </c>
      <c r="HT79">
        <v>0</v>
      </c>
      <c r="HU79">
        <v>0</v>
      </c>
      <c r="HV79" t="s">
        <v>421</v>
      </c>
      <c r="HW79" t="s">
        <v>422</v>
      </c>
      <c r="HX79" t="s">
        <v>423</v>
      </c>
      <c r="HY79" t="s">
        <v>424</v>
      </c>
      <c r="HZ79" t="s">
        <v>424</v>
      </c>
      <c r="IA79" t="s">
        <v>423</v>
      </c>
      <c r="IB79">
        <v>0</v>
      </c>
      <c r="IC79">
        <v>100</v>
      </c>
      <c r="ID79">
        <v>100</v>
      </c>
      <c r="IE79">
        <v>35.14</v>
      </c>
      <c r="IF79">
        <v>3.0531000000000001</v>
      </c>
      <c r="IG79">
        <v>16.54687351570313</v>
      </c>
      <c r="IH79">
        <v>2.1949563240502699E-2</v>
      </c>
      <c r="II79">
        <v>-8.5320762313147472E-6</v>
      </c>
      <c r="IJ79">
        <v>1.511334492907517E-9</v>
      </c>
      <c r="IK79">
        <v>1.548214878386565</v>
      </c>
      <c r="IL79">
        <v>0.144363966560806</v>
      </c>
      <c r="IM79">
        <v>-4.7264291885636238E-3</v>
      </c>
      <c r="IN79">
        <v>1.0517340238053529E-4</v>
      </c>
      <c r="IO79">
        <v>-11</v>
      </c>
      <c r="IP79">
        <v>2000</v>
      </c>
      <c r="IQ79">
        <v>0</v>
      </c>
      <c r="IR79">
        <v>19</v>
      </c>
      <c r="IS79">
        <v>7.4</v>
      </c>
      <c r="IT79">
        <v>7.3</v>
      </c>
      <c r="IU79">
        <v>3.1384300000000001</v>
      </c>
      <c r="IV79">
        <v>2.3938000000000001</v>
      </c>
      <c r="IW79">
        <v>1.42578</v>
      </c>
      <c r="IX79">
        <v>2.2839399999999999</v>
      </c>
      <c r="IY79">
        <v>1.5478499999999999</v>
      </c>
      <c r="IZ79">
        <v>2.3974600000000001</v>
      </c>
      <c r="JA79">
        <v>41.222299999999997</v>
      </c>
      <c r="JB79">
        <v>12.6873</v>
      </c>
      <c r="JC79">
        <v>18</v>
      </c>
      <c r="JD79">
        <v>643.41399999999999</v>
      </c>
      <c r="JE79">
        <v>392.86900000000003</v>
      </c>
      <c r="JF79">
        <v>20.706900000000001</v>
      </c>
      <c r="JG79">
        <v>33.329300000000003</v>
      </c>
      <c r="JH79">
        <v>29.999600000000001</v>
      </c>
      <c r="JI79">
        <v>33.1143</v>
      </c>
      <c r="JJ79">
        <v>33.029000000000003</v>
      </c>
      <c r="JK79">
        <v>62.8399</v>
      </c>
      <c r="JL79">
        <v>44.905500000000004</v>
      </c>
      <c r="JM79">
        <v>0</v>
      </c>
      <c r="JN79">
        <v>20.6876</v>
      </c>
      <c r="JO79">
        <v>1538.48</v>
      </c>
      <c r="JP79">
        <v>11.8277</v>
      </c>
      <c r="JQ79">
        <v>94.404899999999998</v>
      </c>
      <c r="JR79">
        <v>99.801100000000005</v>
      </c>
    </row>
    <row r="80" spans="1:278" x14ac:dyDescent="0.2">
      <c r="A80">
        <v>64</v>
      </c>
      <c r="B80">
        <v>1658341593.0999999</v>
      </c>
      <c r="C80">
        <v>14833.5</v>
      </c>
      <c r="D80" t="s">
        <v>678</v>
      </c>
      <c r="E80" t="s">
        <v>679</v>
      </c>
      <c r="F80" t="s">
        <v>408</v>
      </c>
      <c r="G80">
        <v>32</v>
      </c>
      <c r="H80">
        <v>31.7</v>
      </c>
      <c r="I80" t="s">
        <v>411</v>
      </c>
      <c r="J80" t="s">
        <v>412</v>
      </c>
      <c r="L80" t="s">
        <v>622</v>
      </c>
      <c r="M80" t="s">
        <v>414</v>
      </c>
      <c r="N80" t="s">
        <v>623</v>
      </c>
      <c r="O80">
        <v>1658341593.0999999</v>
      </c>
      <c r="P80">
        <f t="shared" si="46"/>
        <v>6.7056959825749054E-3</v>
      </c>
      <c r="Q80">
        <f t="shared" si="47"/>
        <v>6.7056959825749054</v>
      </c>
      <c r="R80">
        <f t="shared" si="48"/>
        <v>25.695010265805614</v>
      </c>
      <c r="S80">
        <f t="shared" si="49"/>
        <v>1999.74</v>
      </c>
      <c r="T80">
        <f t="shared" si="50"/>
        <v>1854.189651445249</v>
      </c>
      <c r="U80">
        <f t="shared" si="51"/>
        <v>187.89360002875745</v>
      </c>
      <c r="V80">
        <f t="shared" si="52"/>
        <v>202.64288899931998</v>
      </c>
      <c r="W80">
        <f t="shared" si="53"/>
        <v>0.45551613306264477</v>
      </c>
      <c r="X80">
        <f t="shared" si="54"/>
        <v>2.9495646707343646</v>
      </c>
      <c r="Y80">
        <f t="shared" si="55"/>
        <v>0.41973530414628918</v>
      </c>
      <c r="Z80">
        <f t="shared" si="56"/>
        <v>0.26531472400899542</v>
      </c>
      <c r="AA80">
        <f t="shared" si="57"/>
        <v>241.71348407532261</v>
      </c>
      <c r="AB80">
        <f t="shared" si="58"/>
        <v>26.524586686880188</v>
      </c>
      <c r="AC80">
        <f t="shared" si="59"/>
        <v>26.524586686880188</v>
      </c>
      <c r="AD80">
        <f t="shared" si="60"/>
        <v>3.4804313034587349</v>
      </c>
      <c r="AE80">
        <f t="shared" si="61"/>
        <v>53.710688778493754</v>
      </c>
      <c r="AF80">
        <f t="shared" si="62"/>
        <v>1.9045233445391998</v>
      </c>
      <c r="AG80">
        <f t="shared" si="63"/>
        <v>3.5458926106748949</v>
      </c>
      <c r="AH80">
        <f t="shared" si="64"/>
        <v>1.5759079589195351</v>
      </c>
      <c r="AI80">
        <f t="shared" si="65"/>
        <v>-295.72119283155331</v>
      </c>
      <c r="AJ80">
        <f t="shared" si="66"/>
        <v>50.330975523760195</v>
      </c>
      <c r="AK80">
        <f t="shared" si="67"/>
        <v>3.6709155696926312</v>
      </c>
      <c r="AL80">
        <f t="shared" si="68"/>
        <v>-5.8176627778792067E-3</v>
      </c>
      <c r="AM80">
        <v>0</v>
      </c>
      <c r="AN80">
        <v>0</v>
      </c>
      <c r="AO80">
        <f t="shared" si="69"/>
        <v>1</v>
      </c>
      <c r="AP80">
        <f t="shared" si="70"/>
        <v>0</v>
      </c>
      <c r="AQ80">
        <f t="shared" si="71"/>
        <v>53513.090012933528</v>
      </c>
      <c r="AR80" t="s">
        <v>416</v>
      </c>
      <c r="AS80">
        <v>0</v>
      </c>
      <c r="AT80">
        <v>0</v>
      </c>
      <c r="AU80">
        <v>0</v>
      </c>
      <c r="AV80" t="e">
        <f t="shared" si="72"/>
        <v>#DIV/0!</v>
      </c>
      <c r="AW80">
        <v>-1</v>
      </c>
      <c r="AX80" t="s">
        <v>680</v>
      </c>
      <c r="AY80">
        <v>10435.6</v>
      </c>
      <c r="AZ80">
        <v>732.0619200000001</v>
      </c>
      <c r="BA80">
        <v>914.28</v>
      </c>
      <c r="BB80">
        <f t="shared" si="73"/>
        <v>0.19930227063919137</v>
      </c>
      <c r="BC80">
        <v>0.5</v>
      </c>
      <c r="BD80">
        <f t="shared" si="74"/>
        <v>1261.0851005571621</v>
      </c>
      <c r="BE80">
        <f t="shared" si="75"/>
        <v>25.695010265805614</v>
      </c>
      <c r="BF80">
        <f t="shared" si="76"/>
        <v>125.66856200514769</v>
      </c>
      <c r="BG80">
        <f t="shared" si="77"/>
        <v>2.1168286148184168E-2</v>
      </c>
      <c r="BH80">
        <f t="shared" si="78"/>
        <v>-1</v>
      </c>
      <c r="BI80" t="e">
        <f t="shared" si="79"/>
        <v>#DIV/0!</v>
      </c>
      <c r="BJ80" t="s">
        <v>416</v>
      </c>
      <c r="BK80">
        <v>0</v>
      </c>
      <c r="BL80" t="e">
        <f t="shared" si="80"/>
        <v>#DIV/0!</v>
      </c>
      <c r="BM80" t="e">
        <f t="shared" si="81"/>
        <v>#DIV/0!</v>
      </c>
      <c r="BN80" t="e">
        <f t="shared" si="82"/>
        <v>#DIV/0!</v>
      </c>
      <c r="BO80" t="e">
        <f t="shared" si="83"/>
        <v>#DIV/0!</v>
      </c>
      <c r="BP80">
        <f t="shared" si="84"/>
        <v>0.19930227063919137</v>
      </c>
      <c r="BQ80" t="e">
        <f t="shared" si="85"/>
        <v>#DIV/0!</v>
      </c>
      <c r="BR80" t="e">
        <f t="shared" si="86"/>
        <v>#DIV/0!</v>
      </c>
      <c r="BS80" t="e">
        <f t="shared" si="87"/>
        <v>#DIV/0!</v>
      </c>
      <c r="BT80" t="s">
        <v>416</v>
      </c>
      <c r="BU80" t="s">
        <v>416</v>
      </c>
      <c r="BV80" t="s">
        <v>416</v>
      </c>
      <c r="BW80" t="s">
        <v>416</v>
      </c>
      <c r="BX80" t="s">
        <v>416</v>
      </c>
      <c r="BY80" t="s">
        <v>416</v>
      </c>
      <c r="BZ80" t="s">
        <v>416</v>
      </c>
      <c r="CA80" t="s">
        <v>416</v>
      </c>
      <c r="CB80" t="s">
        <v>416</v>
      </c>
      <c r="CC80" t="s">
        <v>416</v>
      </c>
      <c r="CD80" t="s">
        <v>416</v>
      </c>
      <c r="CE80" t="s">
        <v>416</v>
      </c>
      <c r="CF80" t="s">
        <v>416</v>
      </c>
      <c r="CG80" t="s">
        <v>416</v>
      </c>
      <c r="CH80" t="s">
        <v>416</v>
      </c>
      <c r="CI80" t="s">
        <v>416</v>
      </c>
      <c r="CJ80" t="s">
        <v>416</v>
      </c>
      <c r="CK80" t="s">
        <v>416</v>
      </c>
      <c r="CL80">
        <f t="shared" si="88"/>
        <v>1499.85</v>
      </c>
      <c r="CM80">
        <f t="shared" si="89"/>
        <v>1261.0851005571621</v>
      </c>
      <c r="CN80">
        <f t="shared" si="90"/>
        <v>0.84080748111955339</v>
      </c>
      <c r="CO80">
        <f t="shared" si="91"/>
        <v>0.16115843856073783</v>
      </c>
      <c r="CP80">
        <v>6</v>
      </c>
      <c r="CQ80">
        <v>0.5</v>
      </c>
      <c r="CR80" t="s">
        <v>418</v>
      </c>
      <c r="CS80">
        <v>2</v>
      </c>
      <c r="CT80">
        <v>1658341593.0999999</v>
      </c>
      <c r="CU80">
        <v>1999.74</v>
      </c>
      <c r="CV80">
        <v>2038.83</v>
      </c>
      <c r="CW80">
        <v>18.7944</v>
      </c>
      <c r="CX80">
        <v>12.2172</v>
      </c>
      <c r="CY80">
        <v>1961.2</v>
      </c>
      <c r="CZ80">
        <v>15.733499999999999</v>
      </c>
      <c r="DA80">
        <v>600.22500000000002</v>
      </c>
      <c r="DB80">
        <v>101.23399999999999</v>
      </c>
      <c r="DC80">
        <v>0.100618</v>
      </c>
      <c r="DD80">
        <v>26.841100000000001</v>
      </c>
      <c r="DE80">
        <v>29.970400000000001</v>
      </c>
      <c r="DF80">
        <v>999.9</v>
      </c>
      <c r="DG80">
        <v>0</v>
      </c>
      <c r="DH80">
        <v>0</v>
      </c>
      <c r="DI80">
        <v>9991.25</v>
      </c>
      <c r="DJ80">
        <v>0</v>
      </c>
      <c r="DK80">
        <v>1869.71</v>
      </c>
      <c r="DL80">
        <v>-39.0931</v>
      </c>
      <c r="DM80">
        <v>2038.04</v>
      </c>
      <c r="DN80">
        <v>2064.0500000000002</v>
      </c>
      <c r="DO80">
        <v>6.5772199999999996</v>
      </c>
      <c r="DP80">
        <v>2038.83</v>
      </c>
      <c r="DQ80">
        <v>12.2172</v>
      </c>
      <c r="DR80">
        <v>1.90263</v>
      </c>
      <c r="DS80">
        <v>1.2367999999999999</v>
      </c>
      <c r="DT80">
        <v>16.656500000000001</v>
      </c>
      <c r="DU80">
        <v>10.052</v>
      </c>
      <c r="DV80">
        <v>1499.85</v>
      </c>
      <c r="DW80">
        <v>0.97299599999999997</v>
      </c>
      <c r="DX80">
        <v>2.7003800000000001E-2</v>
      </c>
      <c r="DY80">
        <v>0</v>
      </c>
      <c r="DZ80">
        <v>729.27499999999998</v>
      </c>
      <c r="EA80">
        <v>4.9993100000000004</v>
      </c>
      <c r="EB80">
        <v>17465</v>
      </c>
      <c r="EC80">
        <v>13257.9</v>
      </c>
      <c r="ED80">
        <v>40.561999999999998</v>
      </c>
      <c r="EE80">
        <v>42.625</v>
      </c>
      <c r="EF80">
        <v>41.125</v>
      </c>
      <c r="EG80">
        <v>41.875</v>
      </c>
      <c r="EH80">
        <v>41.686999999999998</v>
      </c>
      <c r="EI80">
        <v>1454.48</v>
      </c>
      <c r="EJ80">
        <v>40.369999999999997</v>
      </c>
      <c r="EK80">
        <v>0</v>
      </c>
      <c r="EL80">
        <v>233.10000014305109</v>
      </c>
      <c r="EM80">
        <v>0</v>
      </c>
      <c r="EN80">
        <v>732.0619200000001</v>
      </c>
      <c r="EO80">
        <v>-24.82407688339369</v>
      </c>
      <c r="EP80">
        <v>-175.04614992613469</v>
      </c>
      <c r="EQ80">
        <v>17526.8</v>
      </c>
      <c r="ER80">
        <v>15</v>
      </c>
      <c r="ES80">
        <v>1658341499.0999999</v>
      </c>
      <c r="ET80" t="s">
        <v>681</v>
      </c>
      <c r="EU80">
        <v>1658341499.0999999</v>
      </c>
      <c r="EV80">
        <v>1658341498.0999999</v>
      </c>
      <c r="EW80">
        <v>50</v>
      </c>
      <c r="EX80">
        <v>0.35399999999999998</v>
      </c>
      <c r="EY80">
        <v>2E-3</v>
      </c>
      <c r="EZ80">
        <v>38.636000000000003</v>
      </c>
      <c r="FA80">
        <v>2.6150000000000002</v>
      </c>
      <c r="FB80">
        <v>2017</v>
      </c>
      <c r="FC80">
        <v>12</v>
      </c>
      <c r="FD80">
        <v>0.11</v>
      </c>
      <c r="FE80">
        <v>0.01</v>
      </c>
      <c r="FF80">
        <v>-39.07954634146342</v>
      </c>
      <c r="FG80">
        <v>4.6724383275261347</v>
      </c>
      <c r="FH80">
        <v>0.49795436469207027</v>
      </c>
      <c r="FI80">
        <v>0</v>
      </c>
      <c r="FJ80">
        <v>2000.137419354839</v>
      </c>
      <c r="FK80">
        <v>-0.47370967741987668</v>
      </c>
      <c r="FL80">
        <v>0.11986464791144941</v>
      </c>
      <c r="FM80">
        <v>1</v>
      </c>
      <c r="FN80">
        <v>6.5857360975609769</v>
      </c>
      <c r="FO80">
        <v>-3.7483902439015893E-2</v>
      </c>
      <c r="FP80">
        <v>6.2784128326989408E-3</v>
      </c>
      <c r="FQ80">
        <v>1</v>
      </c>
      <c r="FR80">
        <v>18.817035483870971</v>
      </c>
      <c r="FS80">
        <v>-0.122400000000048</v>
      </c>
      <c r="FT80">
        <v>9.4563700458096586E-3</v>
      </c>
      <c r="FU80">
        <v>1</v>
      </c>
      <c r="FV80">
        <v>3</v>
      </c>
      <c r="FW80">
        <v>4</v>
      </c>
      <c r="FX80" t="s">
        <v>485</v>
      </c>
      <c r="FY80">
        <v>3.1706599999999998</v>
      </c>
      <c r="FZ80">
        <v>2.7974899999999998</v>
      </c>
      <c r="GA80">
        <v>0.28637499999999999</v>
      </c>
      <c r="GB80">
        <v>0.29378199999999999</v>
      </c>
      <c r="GC80">
        <v>8.8469400000000004E-2</v>
      </c>
      <c r="GD80">
        <v>7.3831499999999994E-2</v>
      </c>
      <c r="GE80">
        <v>21915</v>
      </c>
      <c r="GF80">
        <v>17321.599999999999</v>
      </c>
      <c r="GG80">
        <v>28884.3</v>
      </c>
      <c r="GH80">
        <v>24029.599999999999</v>
      </c>
      <c r="GI80">
        <v>33215.300000000003</v>
      </c>
      <c r="GJ80">
        <v>32522.7</v>
      </c>
      <c r="GK80">
        <v>40028.300000000003</v>
      </c>
      <c r="GL80">
        <v>39216.6</v>
      </c>
      <c r="GM80">
        <v>2.1050300000000002</v>
      </c>
      <c r="GN80">
        <v>1.7453000000000001</v>
      </c>
      <c r="GO80">
        <v>4.0322499999999997E-2</v>
      </c>
      <c r="GP80">
        <v>0</v>
      </c>
      <c r="GQ80">
        <v>29.3139</v>
      </c>
      <c r="GR80">
        <v>999.9</v>
      </c>
      <c r="GS80">
        <v>34.9</v>
      </c>
      <c r="GT80">
        <v>38.9</v>
      </c>
      <c r="GU80">
        <v>24.0945</v>
      </c>
      <c r="GV80">
        <v>63.914200000000001</v>
      </c>
      <c r="GW80">
        <v>35.829300000000003</v>
      </c>
      <c r="GX80">
        <v>1</v>
      </c>
      <c r="GY80">
        <v>0.55594500000000002</v>
      </c>
      <c r="GZ80">
        <v>8.5553399999999993</v>
      </c>
      <c r="HA80">
        <v>20.063800000000001</v>
      </c>
      <c r="HB80">
        <v>5.2250800000000002</v>
      </c>
      <c r="HC80">
        <v>11.9201</v>
      </c>
      <c r="HD80">
        <v>4.9641500000000001</v>
      </c>
      <c r="HE80">
        <v>3.2915299999999998</v>
      </c>
      <c r="HF80">
        <v>9999</v>
      </c>
      <c r="HG80">
        <v>9999</v>
      </c>
      <c r="HH80">
        <v>9999</v>
      </c>
      <c r="HI80">
        <v>999.9</v>
      </c>
      <c r="HJ80">
        <v>1.87744</v>
      </c>
      <c r="HK80">
        <v>1.8757299999999999</v>
      </c>
      <c r="HL80">
        <v>1.8744000000000001</v>
      </c>
      <c r="HM80">
        <v>1.8736999999999999</v>
      </c>
      <c r="HN80">
        <v>1.8751100000000001</v>
      </c>
      <c r="HO80">
        <v>1.8700699999999999</v>
      </c>
      <c r="HP80">
        <v>1.87419</v>
      </c>
      <c r="HQ80">
        <v>1.8792899999999999</v>
      </c>
      <c r="HR80">
        <v>0</v>
      </c>
      <c r="HS80">
        <v>0</v>
      </c>
      <c r="HT80">
        <v>0</v>
      </c>
      <c r="HU80">
        <v>0</v>
      </c>
      <c r="HV80" t="s">
        <v>421</v>
      </c>
      <c r="HW80" t="s">
        <v>422</v>
      </c>
      <c r="HX80" t="s">
        <v>423</v>
      </c>
      <c r="HY80" t="s">
        <v>424</v>
      </c>
      <c r="HZ80" t="s">
        <v>424</v>
      </c>
      <c r="IA80" t="s">
        <v>423</v>
      </c>
      <c r="IB80">
        <v>0</v>
      </c>
      <c r="IC80">
        <v>100</v>
      </c>
      <c r="ID80">
        <v>100</v>
      </c>
      <c r="IE80">
        <v>38.54</v>
      </c>
      <c r="IF80">
        <v>3.0609000000000002</v>
      </c>
      <c r="IG80">
        <v>16.902097496824091</v>
      </c>
      <c r="IH80">
        <v>2.1949563240502699E-2</v>
      </c>
      <c r="II80">
        <v>-8.5320762313147472E-6</v>
      </c>
      <c r="IJ80">
        <v>1.511334492907517E-9</v>
      </c>
      <c r="IK80">
        <v>1.549895553828244</v>
      </c>
      <c r="IL80">
        <v>0.144363966560806</v>
      </c>
      <c r="IM80">
        <v>-4.7264291885636238E-3</v>
      </c>
      <c r="IN80">
        <v>1.0517340238053529E-4</v>
      </c>
      <c r="IO80">
        <v>-11</v>
      </c>
      <c r="IP80">
        <v>2000</v>
      </c>
      <c r="IQ80">
        <v>0</v>
      </c>
      <c r="IR80">
        <v>19</v>
      </c>
      <c r="IS80">
        <v>1.6</v>
      </c>
      <c r="IT80">
        <v>1.6</v>
      </c>
      <c r="IU80">
        <v>3.9465300000000001</v>
      </c>
      <c r="IV80">
        <v>2.3840300000000001</v>
      </c>
      <c r="IW80">
        <v>1.42578</v>
      </c>
      <c r="IX80">
        <v>2.2839399999999999</v>
      </c>
      <c r="IY80">
        <v>1.5478499999999999</v>
      </c>
      <c r="IZ80">
        <v>2.3339799999999999</v>
      </c>
      <c r="JA80">
        <v>41.326099999999997</v>
      </c>
      <c r="JB80">
        <v>12.302099999999999</v>
      </c>
      <c r="JC80">
        <v>18</v>
      </c>
      <c r="JD80">
        <v>643.26700000000005</v>
      </c>
      <c r="JE80">
        <v>393.03100000000001</v>
      </c>
      <c r="JF80">
        <v>19.413499999999999</v>
      </c>
      <c r="JG80">
        <v>33.597900000000003</v>
      </c>
      <c r="JH80">
        <v>29.999700000000001</v>
      </c>
      <c r="JI80">
        <v>33.317399999999999</v>
      </c>
      <c r="JJ80">
        <v>33.228299999999997</v>
      </c>
      <c r="JK80">
        <v>79.014899999999997</v>
      </c>
      <c r="JL80">
        <v>44.049399999999999</v>
      </c>
      <c r="JM80">
        <v>0</v>
      </c>
      <c r="JN80">
        <v>19.4678</v>
      </c>
      <c r="JO80">
        <v>2039.07</v>
      </c>
      <c r="JP80">
        <v>12.0101</v>
      </c>
      <c r="JQ80">
        <v>94.366399999999999</v>
      </c>
      <c r="JR80">
        <v>99.763099999999994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561</v>
      </c>
      <c r="B17" t="s">
        <v>562</v>
      </c>
    </row>
    <row r="18" spans="1:2" x14ac:dyDescent="0.2">
      <c r="A18" t="s">
        <v>603</v>
      </c>
      <c r="B18" t="s">
        <v>604</v>
      </c>
    </row>
    <row r="19" spans="1:2" x14ac:dyDescent="0.2">
      <c r="A19" t="s">
        <v>629</v>
      </c>
      <c r="B19" t="s">
        <v>630</v>
      </c>
    </row>
    <row r="20" spans="1:2" x14ac:dyDescent="0.2">
      <c r="A20" t="s">
        <v>635</v>
      </c>
      <c r="B20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2022-07-20T18:28:57Z</dcterms:created>
  <dcterms:modified xsi:type="dcterms:W3CDTF">2022-07-26T15:35:14Z</dcterms:modified>
</cp:coreProperties>
</file>