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Li6800_data/"/>
    </mc:Choice>
  </mc:AlternateContent>
  <xr:revisionPtr revIDLastSave="0" documentId="13_ncr:1_{87786071-B592-6D4F-9AE1-1493E71C91F7}" xr6:coauthVersionLast="47" xr6:coauthVersionMax="47" xr10:uidLastSave="{00000000-0000-0000-0000-000000000000}"/>
  <bookViews>
    <workbookView xWindow="240" yWindow="500" windowWidth="20600" windowHeight="133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O76" i="1" l="1"/>
  <c r="CN76" i="1"/>
  <c r="CL76" i="1"/>
  <c r="CM76" i="1" s="1"/>
  <c r="BD76" i="1" s="1"/>
  <c r="BF76" i="1" s="1"/>
  <c r="BQ76" i="1"/>
  <c r="BP76" i="1"/>
  <c r="BH76" i="1"/>
  <c r="BB76" i="1"/>
  <c r="AV76" i="1"/>
  <c r="BI76" i="1" s="1"/>
  <c r="BL76" i="1" s="1"/>
  <c r="AQ76" i="1"/>
  <c r="AO76" i="1"/>
  <c r="AP76" i="1" s="1"/>
  <c r="AG76" i="1"/>
  <c r="AF76" i="1"/>
  <c r="AE76" i="1"/>
  <c r="AA76" i="1"/>
  <c r="AB76" i="1" s="1"/>
  <c r="AC76" i="1" s="1"/>
  <c r="X76" i="1"/>
  <c r="AJ76" i="1" s="1"/>
  <c r="V76" i="1"/>
  <c r="S76" i="1"/>
  <c r="R76" i="1"/>
  <c r="BE76" i="1" s="1"/>
  <c r="Q76" i="1"/>
  <c r="P76" i="1"/>
  <c r="Y76" i="1" s="1"/>
  <c r="W76" i="1" s="1"/>
  <c r="Z76" i="1" s="1"/>
  <c r="T76" i="1" s="1"/>
  <c r="U76" i="1" s="1"/>
  <c r="CO75" i="1"/>
  <c r="CN75" i="1"/>
  <c r="CL75" i="1"/>
  <c r="CM75" i="1" s="1"/>
  <c r="BD75" i="1" s="1"/>
  <c r="BF75" i="1" s="1"/>
  <c r="BQ75" i="1"/>
  <c r="BP75" i="1"/>
  <c r="BH75" i="1"/>
  <c r="BB75" i="1"/>
  <c r="AV75" i="1"/>
  <c r="BI75" i="1" s="1"/>
  <c r="BL75" i="1" s="1"/>
  <c r="AQ75" i="1"/>
  <c r="AO75" i="1" s="1"/>
  <c r="AG75" i="1"/>
  <c r="AF75" i="1"/>
  <c r="AE75" i="1" s="1"/>
  <c r="X75" i="1"/>
  <c r="CO74" i="1"/>
  <c r="CN74" i="1"/>
  <c r="CL74" i="1"/>
  <c r="CM74" i="1" s="1"/>
  <c r="BD74" i="1" s="1"/>
  <c r="BF74" i="1" s="1"/>
  <c r="BQ74" i="1"/>
  <c r="BP74" i="1"/>
  <c r="BH74" i="1"/>
  <c r="BB74" i="1"/>
  <c r="AV74" i="1"/>
  <c r="BI74" i="1" s="1"/>
  <c r="BL74" i="1" s="1"/>
  <c r="AQ74" i="1"/>
  <c r="AP74" i="1"/>
  <c r="AO74" i="1"/>
  <c r="AG74" i="1"/>
  <c r="AF74" i="1"/>
  <c r="AE74" i="1" s="1"/>
  <c r="X74" i="1"/>
  <c r="V74" i="1"/>
  <c r="S74" i="1"/>
  <c r="R74" i="1"/>
  <c r="BE74" i="1" s="1"/>
  <c r="Q74" i="1"/>
  <c r="P74" i="1"/>
  <c r="CO73" i="1"/>
  <c r="CN73" i="1"/>
  <c r="CL73" i="1"/>
  <c r="CM73" i="1" s="1"/>
  <c r="BD73" i="1" s="1"/>
  <c r="BF73" i="1" s="1"/>
  <c r="BQ73" i="1"/>
  <c r="BP73" i="1"/>
  <c r="BH73" i="1"/>
  <c r="BB73" i="1"/>
  <c r="AV73" i="1"/>
  <c r="BI73" i="1" s="1"/>
  <c r="BL73" i="1" s="1"/>
  <c r="AQ73" i="1"/>
  <c r="AO73" i="1" s="1"/>
  <c r="AG73" i="1"/>
  <c r="AF73" i="1"/>
  <c r="AE73" i="1" s="1"/>
  <c r="X73" i="1"/>
  <c r="CO72" i="1"/>
  <c r="CN72" i="1"/>
  <c r="CL72" i="1"/>
  <c r="CM72" i="1" s="1"/>
  <c r="BD72" i="1" s="1"/>
  <c r="BF72" i="1" s="1"/>
  <c r="BQ72" i="1"/>
  <c r="BP72" i="1"/>
  <c r="BH72" i="1"/>
  <c r="BB72" i="1"/>
  <c r="AV72" i="1"/>
  <c r="BI72" i="1" s="1"/>
  <c r="BL72" i="1" s="1"/>
  <c r="AQ72" i="1"/>
  <c r="AO72" i="1" s="1"/>
  <c r="AG72" i="1"/>
  <c r="AF72" i="1"/>
  <c r="AE72" i="1" s="1"/>
  <c r="X72" i="1"/>
  <c r="CO71" i="1"/>
  <c r="CN71" i="1"/>
  <c r="CL71" i="1"/>
  <c r="CM71" i="1" s="1"/>
  <c r="BD71" i="1" s="1"/>
  <c r="BF71" i="1" s="1"/>
  <c r="BQ71" i="1"/>
  <c r="BP71" i="1"/>
  <c r="BH71" i="1"/>
  <c r="BB71" i="1"/>
  <c r="AV71" i="1"/>
  <c r="BI71" i="1" s="1"/>
  <c r="BL71" i="1" s="1"/>
  <c r="AQ71" i="1"/>
  <c r="AO71" i="1" s="1"/>
  <c r="AG71" i="1"/>
  <c r="AF71" i="1"/>
  <c r="AE71" i="1" s="1"/>
  <c r="X71" i="1"/>
  <c r="CO70" i="1"/>
  <c r="CN70" i="1"/>
  <c r="CL70" i="1"/>
  <c r="CM70" i="1" s="1"/>
  <c r="BD70" i="1" s="1"/>
  <c r="BQ70" i="1"/>
  <c r="BP70" i="1"/>
  <c r="BH70" i="1"/>
  <c r="BF70" i="1"/>
  <c r="BB70" i="1"/>
  <c r="AV70" i="1"/>
  <c r="BI70" i="1" s="1"/>
  <c r="BL70" i="1" s="1"/>
  <c r="AQ70" i="1"/>
  <c r="AO70" i="1" s="1"/>
  <c r="AG70" i="1"/>
  <c r="AF70" i="1"/>
  <c r="AE70" i="1" s="1"/>
  <c r="X70" i="1"/>
  <c r="V70" i="1"/>
  <c r="R70" i="1"/>
  <c r="BE70" i="1" s="1"/>
  <c r="BG70" i="1" s="1"/>
  <c r="CO69" i="1"/>
  <c r="CN69" i="1"/>
  <c r="CL69" i="1"/>
  <c r="BQ69" i="1"/>
  <c r="BP69" i="1"/>
  <c r="BN69" i="1"/>
  <c r="BR69" i="1" s="1"/>
  <c r="BS69" i="1" s="1"/>
  <c r="BL69" i="1"/>
  <c r="BH69" i="1"/>
  <c r="BB69" i="1"/>
  <c r="AV69" i="1"/>
  <c r="BI69" i="1" s="1"/>
  <c r="AQ69" i="1"/>
  <c r="AO69" i="1" s="1"/>
  <c r="AG69" i="1"/>
  <c r="AF69" i="1"/>
  <c r="AE69" i="1" s="1"/>
  <c r="X69" i="1"/>
  <c r="CO68" i="1"/>
  <c r="CN68" i="1"/>
  <c r="CL68" i="1"/>
  <c r="BQ68" i="1"/>
  <c r="BP68" i="1"/>
  <c r="BN68" i="1"/>
  <c r="BR68" i="1" s="1"/>
  <c r="BS68" i="1" s="1"/>
  <c r="BL68" i="1"/>
  <c r="BH68" i="1"/>
  <c r="BB68" i="1"/>
  <c r="AV68" i="1"/>
  <c r="BI68" i="1" s="1"/>
  <c r="AQ68" i="1"/>
  <c r="AO68" i="1" s="1"/>
  <c r="AP68" i="1"/>
  <c r="AG68" i="1"/>
  <c r="AF68" i="1"/>
  <c r="AE68" i="1" s="1"/>
  <c r="X68" i="1"/>
  <c r="R68" i="1"/>
  <c r="BE68" i="1" s="1"/>
  <c r="CO67" i="1"/>
  <c r="CN67" i="1"/>
  <c r="CL67" i="1"/>
  <c r="BQ67" i="1"/>
  <c r="BP67" i="1"/>
  <c r="BN67" i="1"/>
  <c r="BR67" i="1" s="1"/>
  <c r="BS67" i="1" s="1"/>
  <c r="BL67" i="1"/>
  <c r="BH67" i="1"/>
  <c r="BB67" i="1"/>
  <c r="AV67" i="1"/>
  <c r="BI67" i="1" s="1"/>
  <c r="AQ67" i="1"/>
  <c r="AO67" i="1" s="1"/>
  <c r="AG67" i="1"/>
  <c r="AF67" i="1"/>
  <c r="X67" i="1"/>
  <c r="CO66" i="1"/>
  <c r="CN66" i="1"/>
  <c r="CM66" i="1" s="1"/>
  <c r="BD66" i="1" s="1"/>
  <c r="CL66" i="1"/>
  <c r="BQ66" i="1"/>
  <c r="BP66" i="1"/>
  <c r="BH66" i="1"/>
  <c r="BB66" i="1"/>
  <c r="AV66" i="1"/>
  <c r="BI66" i="1" s="1"/>
  <c r="BL66" i="1" s="1"/>
  <c r="AQ66" i="1"/>
  <c r="AO66" i="1"/>
  <c r="AG66" i="1"/>
  <c r="AF66" i="1"/>
  <c r="AE66" i="1"/>
  <c r="AA66" i="1"/>
  <c r="X66" i="1"/>
  <c r="CO65" i="1"/>
  <c r="CN65" i="1"/>
  <c r="CL65" i="1"/>
  <c r="BQ65" i="1"/>
  <c r="BP65" i="1"/>
  <c r="BI65" i="1"/>
  <c r="BL65" i="1" s="1"/>
  <c r="BH65" i="1"/>
  <c r="BB65" i="1"/>
  <c r="AV65" i="1"/>
  <c r="AQ65" i="1"/>
  <c r="AO65" i="1" s="1"/>
  <c r="AG65" i="1"/>
  <c r="AF65" i="1"/>
  <c r="AE65" i="1" s="1"/>
  <c r="X65" i="1"/>
  <c r="R65" i="1"/>
  <c r="BE65" i="1" s="1"/>
  <c r="Q65" i="1"/>
  <c r="P65" i="1" s="1"/>
  <c r="CO64" i="1"/>
  <c r="CN64" i="1"/>
  <c r="CM64" i="1"/>
  <c r="BD64" i="1" s="1"/>
  <c r="CL64" i="1"/>
  <c r="BQ64" i="1"/>
  <c r="BP64" i="1"/>
  <c r="BN64" i="1"/>
  <c r="BR64" i="1" s="1"/>
  <c r="BS64" i="1" s="1"/>
  <c r="BH64" i="1"/>
  <c r="BF64" i="1"/>
  <c r="BB64" i="1"/>
  <c r="AV64" i="1"/>
  <c r="BI64" i="1" s="1"/>
  <c r="BL64" i="1" s="1"/>
  <c r="BO64" i="1" s="1"/>
  <c r="AQ64" i="1"/>
  <c r="AO64" i="1"/>
  <c r="Q64" i="1" s="1"/>
  <c r="AG64" i="1"/>
  <c r="AF64" i="1"/>
  <c r="AE64" i="1" s="1"/>
  <c r="AA64" i="1"/>
  <c r="X64" i="1"/>
  <c r="V64" i="1"/>
  <c r="S64" i="1"/>
  <c r="R64" i="1"/>
  <c r="BE64" i="1" s="1"/>
  <c r="BG64" i="1" s="1"/>
  <c r="P64" i="1"/>
  <c r="CO63" i="1"/>
  <c r="CN63" i="1"/>
  <c r="CL63" i="1"/>
  <c r="BQ63" i="1"/>
  <c r="BP63" i="1"/>
  <c r="BO63" i="1"/>
  <c r="BI63" i="1"/>
  <c r="BL63" i="1" s="1"/>
  <c r="BH63" i="1"/>
  <c r="BB63" i="1"/>
  <c r="AV63" i="1"/>
  <c r="AQ63" i="1"/>
  <c r="AO63" i="1" s="1"/>
  <c r="S63" i="1" s="1"/>
  <c r="AP63" i="1"/>
  <c r="AG63" i="1"/>
  <c r="AF63" i="1"/>
  <c r="X63" i="1"/>
  <c r="V63" i="1"/>
  <c r="R63" i="1"/>
  <c r="BE63" i="1" s="1"/>
  <c r="Q63" i="1"/>
  <c r="P63" i="1" s="1"/>
  <c r="CO62" i="1"/>
  <c r="CN62" i="1"/>
  <c r="CM62" i="1"/>
  <c r="BD62" i="1" s="1"/>
  <c r="CL62" i="1"/>
  <c r="BQ62" i="1"/>
  <c r="BP62" i="1"/>
  <c r="BL62" i="1"/>
  <c r="BO62" i="1" s="1"/>
  <c r="BH62" i="1"/>
  <c r="BB62" i="1"/>
  <c r="BF62" i="1" s="1"/>
  <c r="AV62" i="1"/>
  <c r="BI62" i="1" s="1"/>
  <c r="AQ62" i="1"/>
  <c r="AO62" i="1"/>
  <c r="AG62" i="1"/>
  <c r="AF62" i="1"/>
  <c r="AE62" i="1"/>
  <c r="AA62" i="1"/>
  <c r="X62" i="1"/>
  <c r="S62" i="1"/>
  <c r="CO61" i="1"/>
  <c r="CN61" i="1"/>
  <c r="CL61" i="1"/>
  <c r="BQ61" i="1"/>
  <c r="BP61" i="1"/>
  <c r="BH61" i="1"/>
  <c r="BB61" i="1"/>
  <c r="AV61" i="1"/>
  <c r="BI61" i="1" s="1"/>
  <c r="BL61" i="1" s="1"/>
  <c r="AQ61" i="1"/>
  <c r="AO61" i="1" s="1"/>
  <c r="AG61" i="1"/>
  <c r="AF61" i="1"/>
  <c r="AE61" i="1" s="1"/>
  <c r="X61" i="1"/>
  <c r="CO60" i="1"/>
  <c r="CN60" i="1"/>
  <c r="CL60" i="1"/>
  <c r="CM60" i="1" s="1"/>
  <c r="BD60" i="1" s="1"/>
  <c r="BF60" i="1" s="1"/>
  <c r="BQ60" i="1"/>
  <c r="BP60" i="1"/>
  <c r="BH60" i="1"/>
  <c r="BB60" i="1"/>
  <c r="AV60" i="1"/>
  <c r="BI60" i="1" s="1"/>
  <c r="BL60" i="1" s="1"/>
  <c r="AQ60" i="1"/>
  <c r="AO60" i="1"/>
  <c r="Q60" i="1" s="1"/>
  <c r="AG60" i="1"/>
  <c r="AF60" i="1"/>
  <c r="AE60" i="1" s="1"/>
  <c r="AA60" i="1"/>
  <c r="X60" i="1"/>
  <c r="V60" i="1"/>
  <c r="S60" i="1"/>
  <c r="R60" i="1"/>
  <c r="BE60" i="1" s="1"/>
  <c r="P60" i="1"/>
  <c r="CO59" i="1"/>
  <c r="CN59" i="1"/>
  <c r="CL59" i="1"/>
  <c r="BQ59" i="1"/>
  <c r="BP59" i="1"/>
  <c r="BO59" i="1"/>
  <c r="BI59" i="1"/>
  <c r="BL59" i="1" s="1"/>
  <c r="BH59" i="1"/>
  <c r="BB59" i="1"/>
  <c r="AV59" i="1"/>
  <c r="AQ59" i="1"/>
  <c r="AO59" i="1" s="1"/>
  <c r="Q59" i="1" s="1"/>
  <c r="P59" i="1" s="1"/>
  <c r="AP59" i="1"/>
  <c r="AG59" i="1"/>
  <c r="AF59" i="1"/>
  <c r="X59" i="1"/>
  <c r="V59" i="1"/>
  <c r="S59" i="1"/>
  <c r="R59" i="1"/>
  <c r="BE59" i="1" s="1"/>
  <c r="CO58" i="1"/>
  <c r="CN58" i="1"/>
  <c r="CL58" i="1"/>
  <c r="BQ58" i="1"/>
  <c r="BP58" i="1"/>
  <c r="BI58" i="1"/>
  <c r="BL58" i="1" s="1"/>
  <c r="BH58" i="1"/>
  <c r="BB58" i="1"/>
  <c r="AV58" i="1"/>
  <c r="AQ58" i="1"/>
  <c r="AO58" i="1" s="1"/>
  <c r="AG58" i="1"/>
  <c r="AF58" i="1"/>
  <c r="X58" i="1"/>
  <c r="Q58" i="1"/>
  <c r="P58" i="1" s="1"/>
  <c r="CO57" i="1"/>
  <c r="CN57" i="1"/>
  <c r="CM57" i="1"/>
  <c r="BD57" i="1" s="1"/>
  <c r="CL57" i="1"/>
  <c r="BQ57" i="1"/>
  <c r="BP57" i="1"/>
  <c r="BM57" i="1"/>
  <c r="BL57" i="1"/>
  <c r="BH57" i="1"/>
  <c r="BF57" i="1"/>
  <c r="BB57" i="1"/>
  <c r="AV57" i="1"/>
  <c r="BI57" i="1" s="1"/>
  <c r="AQ57" i="1"/>
  <c r="AO57" i="1"/>
  <c r="AG57" i="1"/>
  <c r="AF57" i="1"/>
  <c r="AE57" i="1"/>
  <c r="AA57" i="1"/>
  <c r="X57" i="1"/>
  <c r="V57" i="1"/>
  <c r="CO56" i="1"/>
  <c r="CN56" i="1"/>
  <c r="CL56" i="1"/>
  <c r="BQ56" i="1"/>
  <c r="BP56" i="1"/>
  <c r="BI56" i="1"/>
  <c r="BL56" i="1" s="1"/>
  <c r="BM56" i="1" s="1"/>
  <c r="BH56" i="1"/>
  <c r="BB56" i="1"/>
  <c r="AV56" i="1"/>
  <c r="AQ56" i="1"/>
  <c r="AO56" i="1" s="1"/>
  <c r="AP56" i="1"/>
  <c r="AG56" i="1"/>
  <c r="AF56" i="1"/>
  <c r="AE56" i="1" s="1"/>
  <c r="X56" i="1"/>
  <c r="Q56" i="1"/>
  <c r="P56" i="1"/>
  <c r="AI56" i="1" s="1"/>
  <c r="CO55" i="1"/>
  <c r="CN55" i="1"/>
  <c r="CL55" i="1"/>
  <c r="CM55" i="1" s="1"/>
  <c r="BD55" i="1" s="1"/>
  <c r="BQ55" i="1"/>
  <c r="BP55" i="1"/>
  <c r="BH55" i="1"/>
  <c r="BB55" i="1"/>
  <c r="BF55" i="1" s="1"/>
  <c r="AV55" i="1"/>
  <c r="BI55" i="1" s="1"/>
  <c r="BL55" i="1" s="1"/>
  <c r="AQ55" i="1"/>
  <c r="AO55" i="1"/>
  <c r="AG55" i="1"/>
  <c r="AF55" i="1"/>
  <c r="AE55" i="1"/>
  <c r="X55" i="1"/>
  <c r="V55" i="1"/>
  <c r="S55" i="1"/>
  <c r="R55" i="1"/>
  <c r="BE55" i="1" s="1"/>
  <c r="BG55" i="1" s="1"/>
  <c r="CO54" i="1"/>
  <c r="CN54" i="1"/>
  <c r="CL54" i="1"/>
  <c r="CM54" i="1" s="1"/>
  <c r="BD54" i="1" s="1"/>
  <c r="BF54" i="1" s="1"/>
  <c r="BQ54" i="1"/>
  <c r="BP54" i="1"/>
  <c r="BO54" i="1"/>
  <c r="BN54" i="1"/>
  <c r="BR54" i="1" s="1"/>
  <c r="BS54" i="1" s="1"/>
  <c r="BI54" i="1"/>
  <c r="BL54" i="1" s="1"/>
  <c r="BM54" i="1" s="1"/>
  <c r="BH54" i="1"/>
  <c r="BB54" i="1"/>
  <c r="AV54" i="1"/>
  <c r="AQ54" i="1"/>
  <c r="AO54" i="1" s="1"/>
  <c r="AG54" i="1"/>
  <c r="AF54" i="1"/>
  <c r="X54" i="1"/>
  <c r="Q54" i="1"/>
  <c r="P54" i="1" s="1"/>
  <c r="CO53" i="1"/>
  <c r="CN53" i="1"/>
  <c r="CM53" i="1"/>
  <c r="BD53" i="1" s="1"/>
  <c r="BF53" i="1" s="1"/>
  <c r="CL53" i="1"/>
  <c r="BQ53" i="1"/>
  <c r="BP53" i="1"/>
  <c r="BH53" i="1"/>
  <c r="BB53" i="1"/>
  <c r="AV53" i="1"/>
  <c r="BI53" i="1" s="1"/>
  <c r="BL53" i="1" s="1"/>
  <c r="AQ53" i="1"/>
  <c r="AP53" i="1"/>
  <c r="AO53" i="1"/>
  <c r="Q53" i="1" s="1"/>
  <c r="AG53" i="1"/>
  <c r="AF53" i="1"/>
  <c r="AE53" i="1" s="1"/>
  <c r="AA53" i="1"/>
  <c r="X53" i="1"/>
  <c r="V53" i="1"/>
  <c r="S53" i="1"/>
  <c r="R53" i="1"/>
  <c r="BE53" i="1" s="1"/>
  <c r="BG53" i="1" s="1"/>
  <c r="P53" i="1"/>
  <c r="CO52" i="1"/>
  <c r="CN52" i="1"/>
  <c r="CL52" i="1"/>
  <c r="BQ52" i="1"/>
  <c r="BP52" i="1"/>
  <c r="BI52" i="1"/>
  <c r="BL52" i="1" s="1"/>
  <c r="BH52" i="1"/>
  <c r="BB52" i="1"/>
  <c r="AV52" i="1"/>
  <c r="AQ52" i="1"/>
  <c r="AO52" i="1" s="1"/>
  <c r="S52" i="1" s="1"/>
  <c r="AP52" i="1"/>
  <c r="AG52" i="1"/>
  <c r="AF52" i="1"/>
  <c r="X52" i="1"/>
  <c r="V52" i="1"/>
  <c r="R52" i="1"/>
  <c r="BE52" i="1" s="1"/>
  <c r="Q52" i="1"/>
  <c r="P52" i="1" s="1"/>
  <c r="CO51" i="1"/>
  <c r="CN51" i="1"/>
  <c r="CM51" i="1"/>
  <c r="BD51" i="1" s="1"/>
  <c r="CL51" i="1"/>
  <c r="AA51" i="1" s="1"/>
  <c r="BQ51" i="1"/>
  <c r="BP51" i="1"/>
  <c r="BL51" i="1"/>
  <c r="BO51" i="1" s="1"/>
  <c r="BH51" i="1"/>
  <c r="BB51" i="1"/>
  <c r="AV51" i="1"/>
  <c r="BI51" i="1" s="1"/>
  <c r="AQ51" i="1"/>
  <c r="AO51" i="1"/>
  <c r="Q51" i="1" s="1"/>
  <c r="P51" i="1" s="1"/>
  <c r="AG51" i="1"/>
  <c r="AF51" i="1"/>
  <c r="AE51" i="1"/>
  <c r="X51" i="1"/>
  <c r="S51" i="1"/>
  <c r="CO50" i="1"/>
  <c r="CN50" i="1"/>
  <c r="CL50" i="1"/>
  <c r="BQ50" i="1"/>
  <c r="BP50" i="1"/>
  <c r="BH50" i="1"/>
  <c r="BB50" i="1"/>
  <c r="AV50" i="1"/>
  <c r="BI50" i="1" s="1"/>
  <c r="BL50" i="1" s="1"/>
  <c r="AQ50" i="1"/>
  <c r="AO50" i="1" s="1"/>
  <c r="S50" i="1" s="1"/>
  <c r="AG50" i="1"/>
  <c r="AF50" i="1"/>
  <c r="AE50" i="1" s="1"/>
  <c r="X50" i="1"/>
  <c r="CO49" i="1"/>
  <c r="CN49" i="1"/>
  <c r="CL49" i="1"/>
  <c r="CM49" i="1" s="1"/>
  <c r="BD49" i="1" s="1"/>
  <c r="BF49" i="1" s="1"/>
  <c r="BQ49" i="1"/>
  <c r="BP49" i="1"/>
  <c r="BH49" i="1"/>
  <c r="BB49" i="1"/>
  <c r="AV49" i="1"/>
  <c r="BI49" i="1" s="1"/>
  <c r="BL49" i="1" s="1"/>
  <c r="AQ49" i="1"/>
  <c r="AP49" i="1"/>
  <c r="AO49" i="1"/>
  <c r="Q49" i="1" s="1"/>
  <c r="AG49" i="1"/>
  <c r="AF49" i="1"/>
  <c r="AE49" i="1" s="1"/>
  <c r="AA49" i="1"/>
  <c r="X49" i="1"/>
  <c r="V49" i="1"/>
  <c r="S49" i="1"/>
  <c r="R49" i="1"/>
  <c r="BE49" i="1" s="1"/>
  <c r="BG49" i="1" s="1"/>
  <c r="P49" i="1"/>
  <c r="CO48" i="1"/>
  <c r="CN48" i="1"/>
  <c r="CL48" i="1"/>
  <c r="BQ48" i="1"/>
  <c r="BP48" i="1"/>
  <c r="BI48" i="1"/>
  <c r="BL48" i="1" s="1"/>
  <c r="BH48" i="1"/>
  <c r="BB48" i="1"/>
  <c r="AV48" i="1"/>
  <c r="AQ48" i="1"/>
  <c r="AO48" i="1" s="1"/>
  <c r="S48" i="1" s="1"/>
  <c r="AP48" i="1"/>
  <c r="AG48" i="1"/>
  <c r="AF48" i="1"/>
  <c r="X48" i="1"/>
  <c r="V48" i="1"/>
  <c r="R48" i="1"/>
  <c r="BE48" i="1" s="1"/>
  <c r="Q48" i="1"/>
  <c r="P48" i="1" s="1"/>
  <c r="CO47" i="1"/>
  <c r="CN47" i="1"/>
  <c r="CM47" i="1"/>
  <c r="BD47" i="1" s="1"/>
  <c r="CL47" i="1"/>
  <c r="AA47" i="1" s="1"/>
  <c r="BQ47" i="1"/>
  <c r="BP47" i="1"/>
  <c r="BL47" i="1"/>
  <c r="BO47" i="1" s="1"/>
  <c r="BH47" i="1"/>
  <c r="BB47" i="1"/>
  <c r="BF47" i="1" s="1"/>
  <c r="AV47" i="1"/>
  <c r="BI47" i="1" s="1"/>
  <c r="AQ47" i="1"/>
  <c r="AO47" i="1"/>
  <c r="Q47" i="1" s="1"/>
  <c r="P47" i="1" s="1"/>
  <c r="AG47" i="1"/>
  <c r="AF47" i="1"/>
  <c r="AE47" i="1"/>
  <c r="X47" i="1"/>
  <c r="S47" i="1"/>
  <c r="CO46" i="1"/>
  <c r="CN46" i="1"/>
  <c r="CL46" i="1"/>
  <c r="BQ46" i="1"/>
  <c r="BP46" i="1"/>
  <c r="BH46" i="1"/>
  <c r="BB46" i="1"/>
  <c r="AV46" i="1"/>
  <c r="BI46" i="1" s="1"/>
  <c r="BL46" i="1" s="1"/>
  <c r="AQ46" i="1"/>
  <c r="AO46" i="1"/>
  <c r="Q46" i="1" s="1"/>
  <c r="P46" i="1" s="1"/>
  <c r="AG46" i="1"/>
  <c r="AF46" i="1"/>
  <c r="AE46" i="1"/>
  <c r="AA46" i="1"/>
  <c r="AB46" i="1" s="1"/>
  <c r="AC46" i="1" s="1"/>
  <c r="X46" i="1"/>
  <c r="AJ46" i="1" s="1"/>
  <c r="V46" i="1"/>
  <c r="S46" i="1"/>
  <c r="R46" i="1"/>
  <c r="BE46" i="1" s="1"/>
  <c r="CO45" i="1"/>
  <c r="AA45" i="1" s="1"/>
  <c r="CN45" i="1"/>
  <c r="CM45" i="1" s="1"/>
  <c r="BD45" i="1" s="1"/>
  <c r="CL45" i="1"/>
  <c r="BQ45" i="1"/>
  <c r="BP45" i="1"/>
  <c r="BI45" i="1"/>
  <c r="BL45" i="1" s="1"/>
  <c r="BH45" i="1"/>
  <c r="BB45" i="1"/>
  <c r="AV45" i="1"/>
  <c r="AQ45" i="1"/>
  <c r="AO45" i="1" s="1"/>
  <c r="AG45" i="1"/>
  <c r="AF45" i="1"/>
  <c r="AE45" i="1" s="1"/>
  <c r="X45" i="1"/>
  <c r="CO44" i="1"/>
  <c r="CN44" i="1"/>
  <c r="CL44" i="1"/>
  <c r="BQ44" i="1"/>
  <c r="BP44" i="1"/>
  <c r="BH44" i="1"/>
  <c r="BB44" i="1"/>
  <c r="AV44" i="1"/>
  <c r="BI44" i="1" s="1"/>
  <c r="BL44" i="1" s="1"/>
  <c r="AQ44" i="1"/>
  <c r="AO44" i="1"/>
  <c r="Q44" i="1" s="1"/>
  <c r="P44" i="1" s="1"/>
  <c r="AG44" i="1"/>
  <c r="AF44" i="1"/>
  <c r="AE44" i="1"/>
  <c r="X44" i="1"/>
  <c r="V44" i="1"/>
  <c r="S44" i="1"/>
  <c r="R44" i="1"/>
  <c r="BE44" i="1" s="1"/>
  <c r="CO43" i="1"/>
  <c r="AA43" i="1" s="1"/>
  <c r="CN43" i="1"/>
  <c r="CM43" i="1" s="1"/>
  <c r="CL43" i="1"/>
  <c r="BQ43" i="1"/>
  <c r="BP43" i="1"/>
  <c r="BN43" i="1"/>
  <c r="BR43" i="1" s="1"/>
  <c r="BS43" i="1" s="1"/>
  <c r="BI43" i="1"/>
  <c r="BL43" i="1" s="1"/>
  <c r="BH43" i="1"/>
  <c r="BD43" i="1"/>
  <c r="BB43" i="1"/>
  <c r="BF43" i="1" s="1"/>
  <c r="AV43" i="1"/>
  <c r="AQ43" i="1"/>
  <c r="AO43" i="1" s="1"/>
  <c r="AG43" i="1"/>
  <c r="AF43" i="1"/>
  <c r="AE43" i="1" s="1"/>
  <c r="X43" i="1"/>
  <c r="CO42" i="1"/>
  <c r="CN42" i="1"/>
  <c r="CL42" i="1"/>
  <c r="CM42" i="1" s="1"/>
  <c r="BD42" i="1" s="1"/>
  <c r="BQ42" i="1"/>
  <c r="BP42" i="1"/>
  <c r="BH42" i="1"/>
  <c r="BB42" i="1"/>
  <c r="BF42" i="1" s="1"/>
  <c r="AV42" i="1"/>
  <c r="BI42" i="1" s="1"/>
  <c r="BL42" i="1" s="1"/>
  <c r="AQ42" i="1"/>
  <c r="AO42" i="1"/>
  <c r="AG42" i="1"/>
  <c r="AF42" i="1"/>
  <c r="AE42" i="1"/>
  <c r="AA42" i="1"/>
  <c r="X42" i="1"/>
  <c r="V42" i="1"/>
  <c r="S42" i="1"/>
  <c r="R42" i="1"/>
  <c r="BE42" i="1" s="1"/>
  <c r="BG42" i="1" s="1"/>
  <c r="CO41" i="1"/>
  <c r="AA41" i="1" s="1"/>
  <c r="CN41" i="1"/>
  <c r="CM41" i="1" s="1"/>
  <c r="BD41" i="1" s="1"/>
  <c r="CL41" i="1"/>
  <c r="BQ41" i="1"/>
  <c r="BP41" i="1"/>
  <c r="BO41" i="1"/>
  <c r="BI41" i="1"/>
  <c r="BL41" i="1" s="1"/>
  <c r="BM41" i="1" s="1"/>
  <c r="BH41" i="1"/>
  <c r="BB41" i="1"/>
  <c r="AV41" i="1"/>
  <c r="AQ41" i="1"/>
  <c r="AO41" i="1" s="1"/>
  <c r="Q41" i="1" s="1"/>
  <c r="P41" i="1" s="1"/>
  <c r="AG41" i="1"/>
  <c r="AF41" i="1"/>
  <c r="X41" i="1"/>
  <c r="CO40" i="1"/>
  <c r="CN40" i="1"/>
  <c r="CM40" i="1"/>
  <c r="BD40" i="1" s="1"/>
  <c r="CL40" i="1"/>
  <c r="BQ40" i="1"/>
  <c r="BP40" i="1"/>
  <c r="BH40" i="1"/>
  <c r="BB40" i="1"/>
  <c r="BF40" i="1" s="1"/>
  <c r="AV40" i="1"/>
  <c r="BI40" i="1" s="1"/>
  <c r="BL40" i="1" s="1"/>
  <c r="AQ40" i="1"/>
  <c r="AP40" i="1"/>
  <c r="AO40" i="1"/>
  <c r="Q40" i="1" s="1"/>
  <c r="P40" i="1" s="1"/>
  <c r="AG40" i="1"/>
  <c r="AF40" i="1"/>
  <c r="AE40" i="1" s="1"/>
  <c r="AA40" i="1"/>
  <c r="X40" i="1"/>
  <c r="V40" i="1"/>
  <c r="S40" i="1"/>
  <c r="R40" i="1"/>
  <c r="BE40" i="1" s="1"/>
  <c r="BG40" i="1" s="1"/>
  <c r="CO39" i="1"/>
  <c r="CN39" i="1"/>
  <c r="CL39" i="1"/>
  <c r="BQ39" i="1"/>
  <c r="BP39" i="1"/>
  <c r="BH39" i="1"/>
  <c r="BB39" i="1"/>
  <c r="AV39" i="1"/>
  <c r="BI39" i="1" s="1"/>
  <c r="BL39" i="1" s="1"/>
  <c r="AQ39" i="1"/>
  <c r="AO39" i="1" s="1"/>
  <c r="AP39" i="1"/>
  <c r="AG39" i="1"/>
  <c r="AF39" i="1"/>
  <c r="AE39" i="1" s="1"/>
  <c r="X39" i="1"/>
  <c r="CO38" i="1"/>
  <c r="CN38" i="1"/>
  <c r="CL38" i="1"/>
  <c r="BQ38" i="1"/>
  <c r="BP38" i="1"/>
  <c r="BH38" i="1"/>
  <c r="BB38" i="1"/>
  <c r="AV38" i="1"/>
  <c r="BI38" i="1" s="1"/>
  <c r="BL38" i="1" s="1"/>
  <c r="AQ38" i="1"/>
  <c r="AP38" i="1"/>
  <c r="AO38" i="1"/>
  <c r="Q38" i="1" s="1"/>
  <c r="P38" i="1" s="1"/>
  <c r="AG38" i="1"/>
  <c r="AF38" i="1"/>
  <c r="AE38" i="1" s="1"/>
  <c r="X38" i="1"/>
  <c r="V38" i="1"/>
  <c r="S38" i="1"/>
  <c r="R38" i="1"/>
  <c r="BE38" i="1" s="1"/>
  <c r="CO37" i="1"/>
  <c r="CN37" i="1"/>
  <c r="CL37" i="1"/>
  <c r="BQ37" i="1"/>
  <c r="BP37" i="1"/>
  <c r="BH37" i="1"/>
  <c r="BB37" i="1"/>
  <c r="AV37" i="1"/>
  <c r="BI37" i="1" s="1"/>
  <c r="BL37" i="1" s="1"/>
  <c r="AQ37" i="1"/>
  <c r="AO37" i="1" s="1"/>
  <c r="AP37" i="1"/>
  <c r="AG37" i="1"/>
  <c r="AF37" i="1"/>
  <c r="AE37" i="1" s="1"/>
  <c r="X37" i="1"/>
  <c r="CO36" i="1"/>
  <c r="CN36" i="1"/>
  <c r="CL36" i="1"/>
  <c r="BQ36" i="1"/>
  <c r="BP36" i="1"/>
  <c r="BH36" i="1"/>
  <c r="BB36" i="1"/>
  <c r="AV36" i="1"/>
  <c r="BI36" i="1" s="1"/>
  <c r="BL36" i="1" s="1"/>
  <c r="AQ36" i="1"/>
  <c r="AP36" i="1"/>
  <c r="AO36" i="1"/>
  <c r="Q36" i="1" s="1"/>
  <c r="P36" i="1" s="1"/>
  <c r="AG36" i="1"/>
  <c r="AF36" i="1"/>
  <c r="AE36" i="1" s="1"/>
  <c r="X36" i="1"/>
  <c r="V36" i="1"/>
  <c r="S36" i="1"/>
  <c r="R36" i="1"/>
  <c r="BE36" i="1" s="1"/>
  <c r="CO35" i="1"/>
  <c r="CN35" i="1"/>
  <c r="CL35" i="1"/>
  <c r="CM35" i="1" s="1"/>
  <c r="BD35" i="1" s="1"/>
  <c r="BF35" i="1" s="1"/>
  <c r="BQ35" i="1"/>
  <c r="BP35" i="1"/>
  <c r="BH35" i="1"/>
  <c r="BB35" i="1"/>
  <c r="AV35" i="1"/>
  <c r="BI35" i="1" s="1"/>
  <c r="BL35" i="1" s="1"/>
  <c r="AQ35" i="1"/>
  <c r="AO35" i="1" s="1"/>
  <c r="AP35" i="1" s="1"/>
  <c r="AG35" i="1"/>
  <c r="AF35" i="1"/>
  <c r="AE35" i="1" s="1"/>
  <c r="X35" i="1"/>
  <c r="CO34" i="1"/>
  <c r="CN34" i="1"/>
  <c r="CL34" i="1"/>
  <c r="BQ34" i="1"/>
  <c r="BP34" i="1"/>
  <c r="BH34" i="1"/>
  <c r="BB34" i="1"/>
  <c r="AV34" i="1"/>
  <c r="BI34" i="1" s="1"/>
  <c r="BL34" i="1" s="1"/>
  <c r="AQ34" i="1"/>
  <c r="AP34" i="1"/>
  <c r="AO34" i="1"/>
  <c r="Q34" i="1" s="1"/>
  <c r="P34" i="1" s="1"/>
  <c r="AG34" i="1"/>
  <c r="AF34" i="1"/>
  <c r="AE34" i="1" s="1"/>
  <c r="X34" i="1"/>
  <c r="V34" i="1"/>
  <c r="S34" i="1"/>
  <c r="R34" i="1"/>
  <c r="BE34" i="1" s="1"/>
  <c r="CO33" i="1"/>
  <c r="CN33" i="1"/>
  <c r="CL33" i="1"/>
  <c r="CM33" i="1" s="1"/>
  <c r="BQ33" i="1"/>
  <c r="BP33" i="1"/>
  <c r="BH33" i="1"/>
  <c r="BD33" i="1"/>
  <c r="BF33" i="1" s="1"/>
  <c r="BB33" i="1"/>
  <c r="AV33" i="1"/>
  <c r="BI33" i="1" s="1"/>
  <c r="BL33" i="1" s="1"/>
  <c r="AQ33" i="1"/>
  <c r="AO33" i="1" s="1"/>
  <c r="AG33" i="1"/>
  <c r="AF33" i="1"/>
  <c r="AE33" i="1" s="1"/>
  <c r="X33" i="1"/>
  <c r="CO32" i="1"/>
  <c r="CN32" i="1"/>
  <c r="CL32" i="1"/>
  <c r="BQ32" i="1"/>
  <c r="BP32" i="1"/>
  <c r="BH32" i="1"/>
  <c r="BB32" i="1"/>
  <c r="AV32" i="1"/>
  <c r="BI32" i="1" s="1"/>
  <c r="BL32" i="1" s="1"/>
  <c r="AQ32" i="1"/>
  <c r="AP32" i="1"/>
  <c r="AO32" i="1"/>
  <c r="Q32" i="1" s="1"/>
  <c r="P32" i="1" s="1"/>
  <c r="AG32" i="1"/>
  <c r="AF32" i="1"/>
  <c r="AE32" i="1" s="1"/>
  <c r="X32" i="1"/>
  <c r="V32" i="1"/>
  <c r="S32" i="1"/>
  <c r="R32" i="1"/>
  <c r="BE32" i="1" s="1"/>
  <c r="CO31" i="1"/>
  <c r="CN31" i="1"/>
  <c r="CL31" i="1"/>
  <c r="BQ31" i="1"/>
  <c r="BP31" i="1"/>
  <c r="BH31" i="1"/>
  <c r="BB31" i="1"/>
  <c r="AV31" i="1"/>
  <c r="BI31" i="1" s="1"/>
  <c r="BL31" i="1" s="1"/>
  <c r="AQ31" i="1"/>
  <c r="AO31" i="1" s="1"/>
  <c r="AP31" i="1"/>
  <c r="AG31" i="1"/>
  <c r="AF31" i="1"/>
  <c r="AE31" i="1" s="1"/>
  <c r="X31" i="1"/>
  <c r="CO30" i="1"/>
  <c r="CN30" i="1"/>
  <c r="CL30" i="1"/>
  <c r="BQ30" i="1"/>
  <c r="BP30" i="1"/>
  <c r="BH30" i="1"/>
  <c r="BB30" i="1"/>
  <c r="AV30" i="1"/>
  <c r="BI30" i="1" s="1"/>
  <c r="BL30" i="1" s="1"/>
  <c r="AQ30" i="1"/>
  <c r="AP30" i="1"/>
  <c r="AO30" i="1"/>
  <c r="Q30" i="1" s="1"/>
  <c r="P30" i="1" s="1"/>
  <c r="AG30" i="1"/>
  <c r="AF30" i="1"/>
  <c r="AE30" i="1" s="1"/>
  <c r="X30" i="1"/>
  <c r="V30" i="1"/>
  <c r="S30" i="1"/>
  <c r="R30" i="1"/>
  <c r="BE30" i="1" s="1"/>
  <c r="CO29" i="1"/>
  <c r="CN29" i="1"/>
  <c r="CL29" i="1"/>
  <c r="BQ29" i="1"/>
  <c r="BP29" i="1"/>
  <c r="BH29" i="1"/>
  <c r="BB29" i="1"/>
  <c r="AV29" i="1"/>
  <c r="BI29" i="1" s="1"/>
  <c r="BL29" i="1" s="1"/>
  <c r="AQ29" i="1"/>
  <c r="AO29" i="1" s="1"/>
  <c r="AP29" i="1"/>
  <c r="AG29" i="1"/>
  <c r="AF29" i="1"/>
  <c r="AE29" i="1" s="1"/>
  <c r="X29" i="1"/>
  <c r="CO28" i="1"/>
  <c r="CN28" i="1"/>
  <c r="CL28" i="1"/>
  <c r="BQ28" i="1"/>
  <c r="BP28" i="1"/>
  <c r="BH28" i="1"/>
  <c r="BB28" i="1"/>
  <c r="AV28" i="1"/>
  <c r="BI28" i="1" s="1"/>
  <c r="BL28" i="1" s="1"/>
  <c r="AQ28" i="1"/>
  <c r="AP28" i="1"/>
  <c r="AO28" i="1"/>
  <c r="Q28" i="1" s="1"/>
  <c r="P28" i="1" s="1"/>
  <c r="AG28" i="1"/>
  <c r="AF28" i="1"/>
  <c r="AE28" i="1" s="1"/>
  <c r="X28" i="1"/>
  <c r="V28" i="1"/>
  <c r="S28" i="1"/>
  <c r="R28" i="1"/>
  <c r="BE28" i="1" s="1"/>
  <c r="CO27" i="1"/>
  <c r="CN27" i="1"/>
  <c r="CL27" i="1"/>
  <c r="CM27" i="1" s="1"/>
  <c r="BD27" i="1" s="1"/>
  <c r="BF27" i="1" s="1"/>
  <c r="BQ27" i="1"/>
  <c r="BP27" i="1"/>
  <c r="BH27" i="1"/>
  <c r="BB27" i="1"/>
  <c r="AV27" i="1"/>
  <c r="BI27" i="1" s="1"/>
  <c r="BL27" i="1" s="1"/>
  <c r="AQ27" i="1"/>
  <c r="AO27" i="1" s="1"/>
  <c r="AP27" i="1" s="1"/>
  <c r="AG27" i="1"/>
  <c r="AF27" i="1"/>
  <c r="AE27" i="1" s="1"/>
  <c r="X27" i="1"/>
  <c r="CO26" i="1"/>
  <c r="CN26" i="1"/>
  <c r="CL26" i="1"/>
  <c r="BQ26" i="1"/>
  <c r="BP26" i="1"/>
  <c r="BH26" i="1"/>
  <c r="BB26" i="1"/>
  <c r="AV26" i="1"/>
  <c r="BI26" i="1" s="1"/>
  <c r="BL26" i="1" s="1"/>
  <c r="AQ26" i="1"/>
  <c r="AP26" i="1"/>
  <c r="AO26" i="1"/>
  <c r="Q26" i="1" s="1"/>
  <c r="P26" i="1" s="1"/>
  <c r="AG26" i="1"/>
  <c r="AF26" i="1"/>
  <c r="AE26" i="1" s="1"/>
  <c r="X26" i="1"/>
  <c r="V26" i="1"/>
  <c r="S26" i="1"/>
  <c r="R26" i="1"/>
  <c r="BE26" i="1" s="1"/>
  <c r="CO25" i="1"/>
  <c r="CN25" i="1"/>
  <c r="CL25" i="1"/>
  <c r="CM25" i="1" s="1"/>
  <c r="BQ25" i="1"/>
  <c r="BP25" i="1"/>
  <c r="BH25" i="1"/>
  <c r="BD25" i="1"/>
  <c r="BF25" i="1" s="1"/>
  <c r="BB25" i="1"/>
  <c r="AV25" i="1"/>
  <c r="BI25" i="1" s="1"/>
  <c r="BL25" i="1" s="1"/>
  <c r="AQ25" i="1"/>
  <c r="AO25" i="1" s="1"/>
  <c r="AG25" i="1"/>
  <c r="AF25" i="1"/>
  <c r="AE25" i="1" s="1"/>
  <c r="X25" i="1"/>
  <c r="CO24" i="1"/>
  <c r="CN24" i="1"/>
  <c r="CL24" i="1"/>
  <c r="BQ24" i="1"/>
  <c r="BP24" i="1"/>
  <c r="BH24" i="1"/>
  <c r="BB24" i="1"/>
  <c r="AV24" i="1"/>
  <c r="BI24" i="1" s="1"/>
  <c r="BL24" i="1" s="1"/>
  <c r="AQ24" i="1"/>
  <c r="AP24" i="1"/>
  <c r="AO24" i="1"/>
  <c r="Q24" i="1" s="1"/>
  <c r="AG24" i="1"/>
  <c r="AF24" i="1"/>
  <c r="AE24" i="1" s="1"/>
  <c r="X24" i="1"/>
  <c r="V24" i="1"/>
  <c r="S24" i="1"/>
  <c r="R24" i="1"/>
  <c r="BE24" i="1" s="1"/>
  <c r="P24" i="1"/>
  <c r="CO23" i="1"/>
  <c r="CN23" i="1"/>
  <c r="CL23" i="1"/>
  <c r="BQ23" i="1"/>
  <c r="BP23" i="1"/>
  <c r="BN23" i="1"/>
  <c r="BR23" i="1" s="1"/>
  <c r="BS23" i="1" s="1"/>
  <c r="BL23" i="1"/>
  <c r="BH23" i="1"/>
  <c r="BB23" i="1"/>
  <c r="AV23" i="1"/>
  <c r="BI23" i="1" s="1"/>
  <c r="AQ23" i="1"/>
  <c r="AO23" i="1" s="1"/>
  <c r="AP23" i="1"/>
  <c r="AG23" i="1"/>
  <c r="AF23" i="1"/>
  <c r="AE23" i="1" s="1"/>
  <c r="X23" i="1"/>
  <c r="R23" i="1"/>
  <c r="BE23" i="1" s="1"/>
  <c r="CO22" i="1"/>
  <c r="CN22" i="1"/>
  <c r="CL22" i="1"/>
  <c r="BQ22" i="1"/>
  <c r="BP22" i="1"/>
  <c r="BN22" i="1"/>
  <c r="BR22" i="1" s="1"/>
  <c r="BS22" i="1" s="1"/>
  <c r="BL22" i="1"/>
  <c r="BH22" i="1"/>
  <c r="BB22" i="1"/>
  <c r="AV22" i="1"/>
  <c r="BI22" i="1" s="1"/>
  <c r="AQ22" i="1"/>
  <c r="AP22" i="1"/>
  <c r="AO22" i="1"/>
  <c r="Q22" i="1" s="1"/>
  <c r="P22" i="1" s="1"/>
  <c r="AG22" i="1"/>
  <c r="AF22" i="1"/>
  <c r="AE22" i="1" s="1"/>
  <c r="X22" i="1"/>
  <c r="V22" i="1"/>
  <c r="S22" i="1"/>
  <c r="R22" i="1"/>
  <c r="BE22" i="1" s="1"/>
  <c r="CO21" i="1"/>
  <c r="CN21" i="1"/>
  <c r="CL21" i="1"/>
  <c r="BQ21" i="1"/>
  <c r="BP21" i="1"/>
  <c r="BH21" i="1"/>
  <c r="BB21" i="1"/>
  <c r="AV21" i="1"/>
  <c r="BI21" i="1" s="1"/>
  <c r="BL21" i="1" s="1"/>
  <c r="AQ21" i="1"/>
  <c r="AO21" i="1" s="1"/>
  <c r="S21" i="1" s="1"/>
  <c r="AG21" i="1"/>
  <c r="AF21" i="1"/>
  <c r="AE21" i="1" s="1"/>
  <c r="X21" i="1"/>
  <c r="V21" i="1"/>
  <c r="CO20" i="1"/>
  <c r="CN20" i="1"/>
  <c r="CL20" i="1"/>
  <c r="AA20" i="1" s="1"/>
  <c r="BQ20" i="1"/>
  <c r="BP20" i="1"/>
  <c r="BI20" i="1"/>
  <c r="BL20" i="1" s="1"/>
  <c r="BH20" i="1"/>
  <c r="BB20" i="1"/>
  <c r="AV20" i="1"/>
  <c r="AQ20" i="1"/>
  <c r="AO20" i="1" s="1"/>
  <c r="AG20" i="1"/>
  <c r="AF20" i="1"/>
  <c r="AE20" i="1" s="1"/>
  <c r="X20" i="1"/>
  <c r="CO19" i="1"/>
  <c r="CN19" i="1"/>
  <c r="CM19" i="1"/>
  <c r="BD19" i="1" s="1"/>
  <c r="CL19" i="1"/>
  <c r="BQ19" i="1"/>
  <c r="BP19" i="1"/>
  <c r="BH19" i="1"/>
  <c r="BB19" i="1"/>
  <c r="AV19" i="1"/>
  <c r="BI19" i="1" s="1"/>
  <c r="BL19" i="1" s="1"/>
  <c r="AQ19" i="1"/>
  <c r="AO19" i="1"/>
  <c r="V19" i="1" s="1"/>
  <c r="AG19" i="1"/>
  <c r="AF19" i="1"/>
  <c r="AE19" i="1"/>
  <c r="AA19" i="1"/>
  <c r="X19" i="1"/>
  <c r="S19" i="1"/>
  <c r="CO18" i="1"/>
  <c r="CN18" i="1"/>
  <c r="CL18" i="1"/>
  <c r="CM18" i="1" s="1"/>
  <c r="BD18" i="1" s="1"/>
  <c r="BF18" i="1" s="1"/>
  <c r="BQ18" i="1"/>
  <c r="BP18" i="1"/>
  <c r="BI18" i="1"/>
  <c r="BL18" i="1" s="1"/>
  <c r="BH18" i="1"/>
  <c r="BB18" i="1"/>
  <c r="AV18" i="1"/>
  <c r="AQ18" i="1"/>
  <c r="AO18" i="1" s="1"/>
  <c r="AG18" i="1"/>
  <c r="AF18" i="1"/>
  <c r="AE18" i="1" s="1"/>
  <c r="X18" i="1"/>
  <c r="CO17" i="1"/>
  <c r="CN17" i="1"/>
  <c r="CM17" i="1"/>
  <c r="BD17" i="1" s="1"/>
  <c r="CL17" i="1"/>
  <c r="BQ17" i="1"/>
  <c r="BP17" i="1"/>
  <c r="BH17" i="1"/>
  <c r="BB17" i="1"/>
  <c r="BF17" i="1" s="1"/>
  <c r="AV17" i="1"/>
  <c r="BI17" i="1" s="1"/>
  <c r="BL17" i="1" s="1"/>
  <c r="AQ17" i="1"/>
  <c r="AO17" i="1"/>
  <c r="V17" i="1" s="1"/>
  <c r="AG17" i="1"/>
  <c r="AF17" i="1"/>
  <c r="AE17" i="1"/>
  <c r="AA17" i="1"/>
  <c r="X17" i="1"/>
  <c r="S17" i="1"/>
  <c r="BO17" i="1" l="1"/>
  <c r="BN17" i="1"/>
  <c r="BR17" i="1" s="1"/>
  <c r="BS17" i="1" s="1"/>
  <c r="BM17" i="1"/>
  <c r="AP18" i="1"/>
  <c r="S18" i="1"/>
  <c r="V18" i="1"/>
  <c r="R18" i="1"/>
  <c r="BE18" i="1" s="1"/>
  <c r="BG18" i="1" s="1"/>
  <c r="Q18" i="1"/>
  <c r="P18" i="1" s="1"/>
  <c r="BN18" i="1"/>
  <c r="BR18" i="1" s="1"/>
  <c r="BS18" i="1" s="1"/>
  <c r="BM18" i="1"/>
  <c r="BO18" i="1"/>
  <c r="BO26" i="1"/>
  <c r="BN26" i="1"/>
  <c r="BR26" i="1" s="1"/>
  <c r="BS26" i="1" s="1"/>
  <c r="BM26" i="1"/>
  <c r="BO36" i="1"/>
  <c r="BN36" i="1"/>
  <c r="BR36" i="1" s="1"/>
  <c r="BS36" i="1" s="1"/>
  <c r="BM36" i="1"/>
  <c r="BM21" i="1"/>
  <c r="BO21" i="1"/>
  <c r="BN21" i="1"/>
  <c r="BR21" i="1" s="1"/>
  <c r="BS21" i="1" s="1"/>
  <c r="BO28" i="1"/>
  <c r="BN28" i="1"/>
  <c r="BR28" i="1" s="1"/>
  <c r="BS28" i="1" s="1"/>
  <c r="BM28" i="1"/>
  <c r="BO32" i="1"/>
  <c r="BN32" i="1"/>
  <c r="BR32" i="1" s="1"/>
  <c r="BS32" i="1" s="1"/>
  <c r="BM32" i="1"/>
  <c r="AI41" i="1"/>
  <c r="AB41" i="1"/>
  <c r="AC41" i="1" s="1"/>
  <c r="Y41" i="1"/>
  <c r="W41" i="1" s="1"/>
  <c r="Z41" i="1" s="1"/>
  <c r="BO19" i="1"/>
  <c r="BN19" i="1"/>
  <c r="BR19" i="1" s="1"/>
  <c r="BS19" i="1" s="1"/>
  <c r="BM19" i="1"/>
  <c r="AP20" i="1"/>
  <c r="S20" i="1"/>
  <c r="V20" i="1"/>
  <c r="R20" i="1"/>
  <c r="BE20" i="1" s="1"/>
  <c r="Q20" i="1"/>
  <c r="P20" i="1" s="1"/>
  <c r="BN20" i="1"/>
  <c r="BR20" i="1" s="1"/>
  <c r="BS20" i="1" s="1"/>
  <c r="BM20" i="1"/>
  <c r="BO20" i="1"/>
  <c r="BO24" i="1"/>
  <c r="BN24" i="1"/>
  <c r="BR24" i="1" s="1"/>
  <c r="BS24" i="1" s="1"/>
  <c r="BM24" i="1"/>
  <c r="BO38" i="1"/>
  <c r="BN38" i="1"/>
  <c r="BR38" i="1" s="1"/>
  <c r="BS38" i="1" s="1"/>
  <c r="BM38" i="1"/>
  <c r="BF19" i="1"/>
  <c r="AI22" i="1"/>
  <c r="BO30" i="1"/>
  <c r="BN30" i="1"/>
  <c r="BR30" i="1" s="1"/>
  <c r="BS30" i="1" s="1"/>
  <c r="BM30" i="1"/>
  <c r="BO34" i="1"/>
  <c r="BN34" i="1"/>
  <c r="BR34" i="1" s="1"/>
  <c r="BS34" i="1" s="1"/>
  <c r="BM34" i="1"/>
  <c r="CM22" i="1"/>
  <c r="BD22" i="1" s="1"/>
  <c r="BF22" i="1" s="1"/>
  <c r="AA22" i="1"/>
  <c r="BG23" i="1"/>
  <c r="CM23" i="1"/>
  <c r="BD23" i="1" s="1"/>
  <c r="BF23" i="1" s="1"/>
  <c r="AA23" i="1"/>
  <c r="S25" i="1"/>
  <c r="V25" i="1"/>
  <c r="R25" i="1"/>
  <c r="BE25" i="1" s="1"/>
  <c r="BG25" i="1" s="1"/>
  <c r="Q25" i="1"/>
  <c r="P25" i="1" s="1"/>
  <c r="CM26" i="1"/>
  <c r="BD26" i="1" s="1"/>
  <c r="BF26" i="1" s="1"/>
  <c r="AA26" i="1"/>
  <c r="BM27" i="1"/>
  <c r="BO27" i="1"/>
  <c r="BN27" i="1"/>
  <c r="BR27" i="1" s="1"/>
  <c r="BS27" i="1" s="1"/>
  <c r="AI30" i="1"/>
  <c r="S33" i="1"/>
  <c r="V33" i="1"/>
  <c r="R33" i="1"/>
  <c r="BE33" i="1" s="1"/>
  <c r="BG33" i="1" s="1"/>
  <c r="Q33" i="1"/>
  <c r="P33" i="1" s="1"/>
  <c r="CM34" i="1"/>
  <c r="BD34" i="1" s="1"/>
  <c r="BF34" i="1" s="1"/>
  <c r="AA34" i="1"/>
  <c r="BM35" i="1"/>
  <c r="BO35" i="1"/>
  <c r="BN35" i="1"/>
  <c r="BR35" i="1" s="1"/>
  <c r="BS35" i="1" s="1"/>
  <c r="AI38" i="1"/>
  <c r="AB40" i="1"/>
  <c r="AC40" i="1" s="1"/>
  <c r="AI40" i="1"/>
  <c r="BO44" i="1"/>
  <c r="BN44" i="1"/>
  <c r="BR44" i="1" s="1"/>
  <c r="BS44" i="1" s="1"/>
  <c r="BM44" i="1"/>
  <c r="AI54" i="1"/>
  <c r="AP17" i="1"/>
  <c r="AP19" i="1"/>
  <c r="CM20" i="1"/>
  <c r="BD20" i="1" s="1"/>
  <c r="BF20" i="1" s="1"/>
  <c r="Q21" i="1"/>
  <c r="P21" i="1" s="1"/>
  <c r="S23" i="1"/>
  <c r="Q23" i="1"/>
  <c r="P23" i="1" s="1"/>
  <c r="CM24" i="1"/>
  <c r="BD24" i="1" s="1"/>
  <c r="BF24" i="1" s="1"/>
  <c r="AA24" i="1"/>
  <c r="BM25" i="1"/>
  <c r="BO25" i="1"/>
  <c r="BN25" i="1"/>
  <c r="BR25" i="1" s="1"/>
  <c r="BS25" i="1" s="1"/>
  <c r="AI28" i="1"/>
  <c r="S31" i="1"/>
  <c r="V31" i="1"/>
  <c r="R31" i="1"/>
  <c r="BE31" i="1" s="1"/>
  <c r="Q31" i="1"/>
  <c r="P31" i="1" s="1"/>
  <c r="CM32" i="1"/>
  <c r="BD32" i="1" s="1"/>
  <c r="BF32" i="1" s="1"/>
  <c r="AA32" i="1"/>
  <c r="BM33" i="1"/>
  <c r="BO33" i="1"/>
  <c r="BN33" i="1"/>
  <c r="BR33" i="1" s="1"/>
  <c r="BS33" i="1" s="1"/>
  <c r="AI36" i="1"/>
  <c r="S39" i="1"/>
  <c r="V39" i="1"/>
  <c r="R39" i="1"/>
  <c r="BE39" i="1" s="1"/>
  <c r="Q39" i="1"/>
  <c r="P39" i="1" s="1"/>
  <c r="S45" i="1"/>
  <c r="V45" i="1"/>
  <c r="R45" i="1"/>
  <c r="BE45" i="1" s="1"/>
  <c r="BG45" i="1" s="1"/>
  <c r="Q45" i="1"/>
  <c r="P45" i="1" s="1"/>
  <c r="AP45" i="1"/>
  <c r="Q17" i="1"/>
  <c r="P17" i="1" s="1"/>
  <c r="AA18" i="1"/>
  <c r="Q19" i="1"/>
  <c r="P19" i="1" s="1"/>
  <c r="AB19" i="1" s="1"/>
  <c r="AC19" i="1" s="1"/>
  <c r="R21" i="1"/>
  <c r="BE21" i="1" s="1"/>
  <c r="BG21" i="1" s="1"/>
  <c r="AP21" i="1"/>
  <c r="CM21" i="1"/>
  <c r="BD21" i="1" s="1"/>
  <c r="BF21" i="1" s="1"/>
  <c r="AA21" i="1"/>
  <c r="BG22" i="1"/>
  <c r="V23" i="1"/>
  <c r="AI26" i="1"/>
  <c r="S29" i="1"/>
  <c r="V29" i="1"/>
  <c r="R29" i="1"/>
  <c r="BE29" i="1" s="1"/>
  <c r="Q29" i="1"/>
  <c r="P29" i="1" s="1"/>
  <c r="CM30" i="1"/>
  <c r="BD30" i="1" s="1"/>
  <c r="BF30" i="1" s="1"/>
  <c r="AA30" i="1"/>
  <c r="BM31" i="1"/>
  <c r="BO31" i="1"/>
  <c r="BN31" i="1"/>
  <c r="BR31" i="1" s="1"/>
  <c r="BS31" i="1" s="1"/>
  <c r="CM31" i="1"/>
  <c r="BD31" i="1" s="1"/>
  <c r="BF31" i="1" s="1"/>
  <c r="AI34" i="1"/>
  <c r="S37" i="1"/>
  <c r="V37" i="1"/>
  <c r="R37" i="1"/>
  <c r="BE37" i="1" s="1"/>
  <c r="Q37" i="1"/>
  <c r="P37" i="1" s="1"/>
  <c r="CM38" i="1"/>
  <c r="BD38" i="1" s="1"/>
  <c r="BF38" i="1" s="1"/>
  <c r="AA38" i="1"/>
  <c r="BM39" i="1"/>
  <c r="BO39" i="1"/>
  <c r="BN39" i="1"/>
  <c r="BR39" i="1" s="1"/>
  <c r="BS39" i="1" s="1"/>
  <c r="CM39" i="1"/>
  <c r="BD39" i="1" s="1"/>
  <c r="BF39" i="1" s="1"/>
  <c r="AI44" i="1"/>
  <c r="R17" i="1"/>
  <c r="BE17" i="1" s="1"/>
  <c r="BG17" i="1" s="1"/>
  <c r="R19" i="1"/>
  <c r="BE19" i="1" s="1"/>
  <c r="BG19" i="1" s="1"/>
  <c r="BO22" i="1"/>
  <c r="BM22" i="1"/>
  <c r="BM23" i="1"/>
  <c r="BO23" i="1"/>
  <c r="AI24" i="1"/>
  <c r="AP25" i="1"/>
  <c r="S27" i="1"/>
  <c r="V27" i="1"/>
  <c r="R27" i="1"/>
  <c r="BE27" i="1" s="1"/>
  <c r="BG27" i="1" s="1"/>
  <c r="Q27" i="1"/>
  <c r="P27" i="1" s="1"/>
  <c r="CM28" i="1"/>
  <c r="BD28" i="1" s="1"/>
  <c r="BF28" i="1" s="1"/>
  <c r="AA28" i="1"/>
  <c r="BM29" i="1"/>
  <c r="BO29" i="1"/>
  <c r="BN29" i="1"/>
  <c r="BR29" i="1" s="1"/>
  <c r="BS29" i="1" s="1"/>
  <c r="CM29" i="1"/>
  <c r="BD29" i="1" s="1"/>
  <c r="BF29" i="1" s="1"/>
  <c r="AI32" i="1"/>
  <c r="AP33" i="1"/>
  <c r="S35" i="1"/>
  <c r="V35" i="1"/>
  <c r="R35" i="1"/>
  <c r="BE35" i="1" s="1"/>
  <c r="BG35" i="1" s="1"/>
  <c r="Q35" i="1"/>
  <c r="P35" i="1" s="1"/>
  <c r="CM36" i="1"/>
  <c r="BD36" i="1" s="1"/>
  <c r="BF36" i="1" s="1"/>
  <c r="AA36" i="1"/>
  <c r="BM37" i="1"/>
  <c r="BO37" i="1"/>
  <c r="BN37" i="1"/>
  <c r="BR37" i="1" s="1"/>
  <c r="BS37" i="1" s="1"/>
  <c r="CM37" i="1"/>
  <c r="BD37" i="1" s="1"/>
  <c r="BF37" i="1" s="1"/>
  <c r="BO40" i="1"/>
  <c r="BN40" i="1"/>
  <c r="BR40" i="1" s="1"/>
  <c r="BS40" i="1" s="1"/>
  <c r="BM40" i="1"/>
  <c r="S41" i="1"/>
  <c r="V41" i="1"/>
  <c r="R41" i="1"/>
  <c r="BE41" i="1" s="1"/>
  <c r="BG41" i="1" s="1"/>
  <c r="AP41" i="1"/>
  <c r="BO42" i="1"/>
  <c r="BN42" i="1"/>
  <c r="BR42" i="1" s="1"/>
  <c r="BS42" i="1" s="1"/>
  <c r="BM42" i="1"/>
  <c r="S43" i="1"/>
  <c r="V43" i="1"/>
  <c r="R43" i="1"/>
  <c r="BE43" i="1" s="1"/>
  <c r="BG43" i="1" s="1"/>
  <c r="AP43" i="1"/>
  <c r="Q43" i="1"/>
  <c r="P43" i="1" s="1"/>
  <c r="BM43" i="1"/>
  <c r="BO43" i="1"/>
  <c r="CM44" i="1"/>
  <c r="BD44" i="1" s="1"/>
  <c r="BF44" i="1" s="1"/>
  <c r="AA44" i="1"/>
  <c r="BM45" i="1"/>
  <c r="BO45" i="1"/>
  <c r="BN45" i="1"/>
  <c r="BR45" i="1" s="1"/>
  <c r="BS45" i="1" s="1"/>
  <c r="BM46" i="1"/>
  <c r="BO46" i="1"/>
  <c r="BN46" i="1"/>
  <c r="BR46" i="1" s="1"/>
  <c r="BS46" i="1" s="1"/>
  <c r="BM48" i="1"/>
  <c r="BN48" i="1"/>
  <c r="BR48" i="1" s="1"/>
  <c r="BS48" i="1" s="1"/>
  <c r="BO48" i="1"/>
  <c r="BO55" i="1"/>
  <c r="BN55" i="1"/>
  <c r="BR55" i="1" s="1"/>
  <c r="BS55" i="1" s="1"/>
  <c r="BM55" i="1"/>
  <c r="AI58" i="1"/>
  <c r="BF41" i="1"/>
  <c r="Q42" i="1"/>
  <c r="P42" i="1" s="1"/>
  <c r="AP42" i="1"/>
  <c r="BF45" i="1"/>
  <c r="Y47" i="1"/>
  <c r="W47" i="1" s="1"/>
  <c r="Z47" i="1" s="1"/>
  <c r="AI47" i="1"/>
  <c r="AB47" i="1"/>
  <c r="AC47" i="1" s="1"/>
  <c r="AI48" i="1"/>
  <c r="BO49" i="1"/>
  <c r="BN49" i="1"/>
  <c r="BR49" i="1" s="1"/>
  <c r="BS49" i="1" s="1"/>
  <c r="BM49" i="1"/>
  <c r="BM50" i="1"/>
  <c r="BO50" i="1"/>
  <c r="BN50" i="1"/>
  <c r="BR50" i="1" s="1"/>
  <c r="BS50" i="1" s="1"/>
  <c r="BF51" i="1"/>
  <c r="BM52" i="1"/>
  <c r="BN52" i="1"/>
  <c r="BR52" i="1" s="1"/>
  <c r="BS52" i="1" s="1"/>
  <c r="BO52" i="1"/>
  <c r="AA25" i="1"/>
  <c r="AA27" i="1"/>
  <c r="AA29" i="1"/>
  <c r="AA31" i="1"/>
  <c r="AA33" i="1"/>
  <c r="AA35" i="1"/>
  <c r="AA37" i="1"/>
  <c r="AA39" i="1"/>
  <c r="AE41" i="1"/>
  <c r="BN41" i="1"/>
  <c r="BR41" i="1" s="1"/>
  <c r="BS41" i="1" s="1"/>
  <c r="AB45" i="1"/>
  <c r="AC45" i="1" s="1"/>
  <c r="AK46" i="1"/>
  <c r="AL46" i="1" s="1"/>
  <c r="AD46" i="1"/>
  <c r="AH46" i="1" s="1"/>
  <c r="Y46" i="1"/>
  <c r="W46" i="1" s="1"/>
  <c r="Z46" i="1" s="1"/>
  <c r="T46" i="1" s="1"/>
  <c r="U46" i="1" s="1"/>
  <c r="AI46" i="1"/>
  <c r="AI51" i="1"/>
  <c r="AB51" i="1"/>
  <c r="AC51" i="1" s="1"/>
  <c r="Y51" i="1" s="1"/>
  <c r="W51" i="1" s="1"/>
  <c r="Z51" i="1" s="1"/>
  <c r="T51" i="1" s="1"/>
  <c r="U51" i="1" s="1"/>
  <c r="AI52" i="1"/>
  <c r="BO53" i="1"/>
  <c r="BN53" i="1"/>
  <c r="BR53" i="1" s="1"/>
  <c r="BS53" i="1" s="1"/>
  <c r="BM53" i="1"/>
  <c r="BM61" i="1"/>
  <c r="BO61" i="1"/>
  <c r="BN61" i="1"/>
  <c r="BR61" i="1" s="1"/>
  <c r="BS61" i="1" s="1"/>
  <c r="S54" i="1"/>
  <c r="V54" i="1"/>
  <c r="R54" i="1"/>
  <c r="BE54" i="1" s="1"/>
  <c r="BG54" i="1" s="1"/>
  <c r="AB57" i="1"/>
  <c r="AC57" i="1" s="1"/>
  <c r="Q57" i="1"/>
  <c r="P57" i="1" s="1"/>
  <c r="AP57" i="1"/>
  <c r="S58" i="1"/>
  <c r="V58" i="1"/>
  <c r="R58" i="1"/>
  <c r="BE58" i="1" s="1"/>
  <c r="AB64" i="1"/>
  <c r="AC64" i="1" s="1"/>
  <c r="BN65" i="1"/>
  <c r="BR65" i="1" s="1"/>
  <c r="BS65" i="1" s="1"/>
  <c r="BM65" i="1"/>
  <c r="BO65" i="1"/>
  <c r="S67" i="1"/>
  <c r="AP67" i="1"/>
  <c r="R67" i="1"/>
  <c r="BE67" i="1" s="1"/>
  <c r="Q67" i="1"/>
  <c r="P67" i="1" s="1"/>
  <c r="V67" i="1"/>
  <c r="BO70" i="1"/>
  <c r="BN70" i="1"/>
  <c r="BR70" i="1" s="1"/>
  <c r="BS70" i="1" s="1"/>
  <c r="BM70" i="1"/>
  <c r="S71" i="1"/>
  <c r="V71" i="1"/>
  <c r="R71" i="1"/>
  <c r="BE71" i="1" s="1"/>
  <c r="BG71" i="1" s="1"/>
  <c r="Q71" i="1"/>
  <c r="P71" i="1" s="1"/>
  <c r="AP71" i="1"/>
  <c r="Q72" i="1"/>
  <c r="P72" i="1" s="1"/>
  <c r="AP72" i="1"/>
  <c r="S72" i="1"/>
  <c r="V72" i="1"/>
  <c r="R72" i="1"/>
  <c r="BE72" i="1" s="1"/>
  <c r="BG72" i="1" s="1"/>
  <c r="S73" i="1"/>
  <c r="V73" i="1"/>
  <c r="R73" i="1"/>
  <c r="BE73" i="1" s="1"/>
  <c r="BG73" i="1" s="1"/>
  <c r="Q73" i="1"/>
  <c r="P73" i="1" s="1"/>
  <c r="AP73" i="1"/>
  <c r="BO74" i="1"/>
  <c r="BN74" i="1"/>
  <c r="BR74" i="1" s="1"/>
  <c r="BS74" i="1" s="1"/>
  <c r="BM74" i="1"/>
  <c r="BM75" i="1"/>
  <c r="BO75" i="1"/>
  <c r="BN75" i="1"/>
  <c r="BR75" i="1" s="1"/>
  <c r="BS75" i="1" s="1"/>
  <c r="BO76" i="1"/>
  <c r="BN76" i="1"/>
  <c r="BR76" i="1" s="1"/>
  <c r="BS76" i="1" s="1"/>
  <c r="BM76" i="1"/>
  <c r="AP47" i="1"/>
  <c r="CM48" i="1"/>
  <c r="BD48" i="1" s="1"/>
  <c r="BF48" i="1" s="1"/>
  <c r="AA48" i="1"/>
  <c r="AB49" i="1"/>
  <c r="AC49" i="1" s="1"/>
  <c r="AP51" i="1"/>
  <c r="CM52" i="1"/>
  <c r="BD52" i="1" s="1"/>
  <c r="BF52" i="1" s="1"/>
  <c r="AA52" i="1"/>
  <c r="AB53" i="1"/>
  <c r="AC53" i="1" s="1"/>
  <c r="BN56" i="1"/>
  <c r="BR56" i="1" s="1"/>
  <c r="BS56" i="1" s="1"/>
  <c r="BM58" i="1"/>
  <c r="BO58" i="1"/>
  <c r="BO60" i="1"/>
  <c r="BN60" i="1"/>
  <c r="BR60" i="1" s="1"/>
  <c r="BS60" i="1" s="1"/>
  <c r="BM60" i="1"/>
  <c r="AI65" i="1"/>
  <c r="AP44" i="1"/>
  <c r="AP46" i="1"/>
  <c r="V47" i="1"/>
  <c r="BM47" i="1"/>
  <c r="Q50" i="1"/>
  <c r="P50" i="1" s="1"/>
  <c r="V50" i="1"/>
  <c r="V51" i="1"/>
  <c r="BM51" i="1"/>
  <c r="AA55" i="1"/>
  <c r="Q55" i="1"/>
  <c r="P55" i="1" s="1"/>
  <c r="AP55" i="1"/>
  <c r="S56" i="1"/>
  <c r="V56" i="1"/>
  <c r="R56" i="1"/>
  <c r="BE56" i="1" s="1"/>
  <c r="BO56" i="1"/>
  <c r="R57" i="1"/>
  <c r="BE57" i="1" s="1"/>
  <c r="BG57" i="1" s="1"/>
  <c r="AJ57" i="1"/>
  <c r="BN58" i="1"/>
  <c r="BR58" i="1" s="1"/>
  <c r="BS58" i="1" s="1"/>
  <c r="CM58" i="1"/>
  <c r="BD58" i="1" s="1"/>
  <c r="BF58" i="1" s="1"/>
  <c r="AI59" i="1"/>
  <c r="BM59" i="1"/>
  <c r="BN59" i="1"/>
  <c r="BR59" i="1" s="1"/>
  <c r="BS59" i="1" s="1"/>
  <c r="Y60" i="1"/>
  <c r="W60" i="1" s="1"/>
  <c r="Z60" i="1" s="1"/>
  <c r="T60" i="1" s="1"/>
  <c r="U60" i="1" s="1"/>
  <c r="AI60" i="1"/>
  <c r="Q62" i="1"/>
  <c r="P62" i="1" s="1"/>
  <c r="R62" i="1"/>
  <c r="BE62" i="1" s="1"/>
  <c r="BG62" i="1" s="1"/>
  <c r="V62" i="1"/>
  <c r="AP62" i="1"/>
  <c r="AI63" i="1"/>
  <c r="BG65" i="1"/>
  <c r="S69" i="1"/>
  <c r="Q69" i="1"/>
  <c r="P69" i="1" s="1"/>
  <c r="V69" i="1"/>
  <c r="AP69" i="1"/>
  <c r="R69" i="1"/>
  <c r="BE69" i="1" s="1"/>
  <c r="CM46" i="1"/>
  <c r="BD46" i="1" s="1"/>
  <c r="BF46" i="1" s="1"/>
  <c r="R47" i="1"/>
  <c r="BE47" i="1" s="1"/>
  <c r="BG47" i="1" s="1"/>
  <c r="BN47" i="1"/>
  <c r="BR47" i="1" s="1"/>
  <c r="BS47" i="1" s="1"/>
  <c r="AE48" i="1"/>
  <c r="AI49" i="1"/>
  <c r="R50" i="1"/>
  <c r="BE50" i="1" s="1"/>
  <c r="BG50" i="1" s="1"/>
  <c r="AP50" i="1"/>
  <c r="CM50" i="1"/>
  <c r="BD50" i="1" s="1"/>
  <c r="BF50" i="1" s="1"/>
  <c r="AA50" i="1"/>
  <c r="R51" i="1"/>
  <c r="BE51" i="1" s="1"/>
  <c r="BG51" i="1" s="1"/>
  <c r="BN51" i="1"/>
  <c r="BR51" i="1" s="1"/>
  <c r="BS51" i="1" s="1"/>
  <c r="AE52" i="1"/>
  <c r="AI53" i="1"/>
  <c r="AE54" i="1"/>
  <c r="AP54" i="1"/>
  <c r="CM56" i="1"/>
  <c r="BD56" i="1" s="1"/>
  <c r="BF56" i="1" s="1"/>
  <c r="S57" i="1"/>
  <c r="BO57" i="1"/>
  <c r="BN57" i="1"/>
  <c r="BR57" i="1" s="1"/>
  <c r="BS57" i="1" s="1"/>
  <c r="AE58" i="1"/>
  <c r="AP58" i="1"/>
  <c r="BG60" i="1"/>
  <c r="AB60" i="1"/>
  <c r="AC60" i="1" s="1"/>
  <c r="S61" i="1"/>
  <c r="AP61" i="1"/>
  <c r="R61" i="1"/>
  <c r="BE61" i="1" s="1"/>
  <c r="V61" i="1"/>
  <c r="Q61" i="1"/>
  <c r="P61" i="1" s="1"/>
  <c r="BG63" i="1"/>
  <c r="BM63" i="1"/>
  <c r="BN63" i="1"/>
  <c r="BR63" i="1" s="1"/>
  <c r="BS63" i="1" s="1"/>
  <c r="Y64" i="1"/>
  <c r="W64" i="1" s="1"/>
  <c r="Z64" i="1" s="1"/>
  <c r="T64" i="1" s="1"/>
  <c r="U64" i="1" s="1"/>
  <c r="AI64" i="1"/>
  <c r="BO66" i="1"/>
  <c r="BN66" i="1"/>
  <c r="BR66" i="1" s="1"/>
  <c r="BS66" i="1" s="1"/>
  <c r="BM66" i="1"/>
  <c r="CM68" i="1"/>
  <c r="BD68" i="1" s="1"/>
  <c r="BF68" i="1" s="1"/>
  <c r="AA68" i="1"/>
  <c r="CM59" i="1"/>
  <c r="BD59" i="1" s="1"/>
  <c r="BF59" i="1" s="1"/>
  <c r="AA59" i="1"/>
  <c r="CM63" i="1"/>
  <c r="BD63" i="1" s="1"/>
  <c r="BF63" i="1" s="1"/>
  <c r="AA63" i="1"/>
  <c r="V66" i="1"/>
  <c r="R66" i="1"/>
  <c r="BE66" i="1" s="1"/>
  <c r="BG66" i="1" s="1"/>
  <c r="Q66" i="1"/>
  <c r="P66" i="1" s="1"/>
  <c r="BF66" i="1"/>
  <c r="BG68" i="1"/>
  <c r="BM71" i="1"/>
  <c r="BO71" i="1"/>
  <c r="BN71" i="1"/>
  <c r="BR71" i="1" s="1"/>
  <c r="BS71" i="1" s="1"/>
  <c r="BO72" i="1"/>
  <c r="BN72" i="1"/>
  <c r="BR72" i="1" s="1"/>
  <c r="BS72" i="1" s="1"/>
  <c r="BM72" i="1"/>
  <c r="BM73" i="1"/>
  <c r="BO73" i="1"/>
  <c r="BN73" i="1"/>
  <c r="BR73" i="1" s="1"/>
  <c r="BS73" i="1" s="1"/>
  <c r="BM62" i="1"/>
  <c r="AP65" i="1"/>
  <c r="S65" i="1"/>
  <c r="CM65" i="1"/>
  <c r="BD65" i="1" s="1"/>
  <c r="BF65" i="1" s="1"/>
  <c r="AA65" i="1"/>
  <c r="S66" i="1"/>
  <c r="AP66" i="1"/>
  <c r="CM67" i="1"/>
  <c r="BD67" i="1" s="1"/>
  <c r="BF67" i="1" s="1"/>
  <c r="AA67" i="1"/>
  <c r="Q68" i="1"/>
  <c r="P68" i="1" s="1"/>
  <c r="S68" i="1"/>
  <c r="V68" i="1"/>
  <c r="CM69" i="1"/>
  <c r="BD69" i="1" s="1"/>
  <c r="BF69" i="1" s="1"/>
  <c r="AA69" i="1"/>
  <c r="AA54" i="1"/>
  <c r="AA56" i="1"/>
  <c r="AA58" i="1"/>
  <c r="AE59" i="1"/>
  <c r="AP60" i="1"/>
  <c r="CM61" i="1"/>
  <c r="BD61" i="1" s="1"/>
  <c r="BF61" i="1" s="1"/>
  <c r="AA61" i="1"/>
  <c r="AB62" i="1"/>
  <c r="AC62" i="1" s="1"/>
  <c r="BN62" i="1"/>
  <c r="BR62" i="1" s="1"/>
  <c r="BS62" i="1" s="1"/>
  <c r="AE63" i="1"/>
  <c r="AP64" i="1"/>
  <c r="BM64" i="1"/>
  <c r="V65" i="1"/>
  <c r="AB66" i="1"/>
  <c r="AC66" i="1" s="1"/>
  <c r="AE67" i="1"/>
  <c r="Q70" i="1"/>
  <c r="P70" i="1" s="1"/>
  <c r="AP70" i="1"/>
  <c r="S70" i="1"/>
  <c r="BG76" i="1"/>
  <c r="AK76" i="1"/>
  <c r="AL76" i="1" s="1"/>
  <c r="AD76" i="1"/>
  <c r="AH76" i="1" s="1"/>
  <c r="BM67" i="1"/>
  <c r="BO67" i="1"/>
  <c r="BO68" i="1"/>
  <c r="BM68" i="1"/>
  <c r="BM69" i="1"/>
  <c r="BO69" i="1"/>
  <c r="BG74" i="1"/>
  <c r="S75" i="1"/>
  <c r="V75" i="1"/>
  <c r="R75" i="1"/>
  <c r="BE75" i="1" s="1"/>
  <c r="BG75" i="1" s="1"/>
  <c r="Q75" i="1"/>
  <c r="P75" i="1" s="1"/>
  <c r="AP75" i="1"/>
  <c r="AA70" i="1"/>
  <c r="AA72" i="1"/>
  <c r="AA74" i="1"/>
  <c r="AI74" i="1"/>
  <c r="AI76" i="1"/>
  <c r="AA71" i="1"/>
  <c r="AA73" i="1"/>
  <c r="AA75" i="1"/>
  <c r="AD19" i="1" l="1"/>
  <c r="AH19" i="1" s="1"/>
  <c r="AK19" i="1"/>
  <c r="AJ19" i="1"/>
  <c r="AB75" i="1"/>
  <c r="AC75" i="1" s="1"/>
  <c r="AK62" i="1"/>
  <c r="AD62" i="1"/>
  <c r="AH62" i="1" s="1"/>
  <c r="AB69" i="1"/>
  <c r="AC69" i="1" s="1"/>
  <c r="AI68" i="1"/>
  <c r="AB59" i="1"/>
  <c r="AC59" i="1" s="1"/>
  <c r="BG61" i="1"/>
  <c r="BG69" i="1"/>
  <c r="Y55" i="1"/>
  <c r="W55" i="1" s="1"/>
  <c r="Z55" i="1" s="1"/>
  <c r="T55" i="1" s="1"/>
  <c r="U55" i="1" s="1"/>
  <c r="AI55" i="1"/>
  <c r="BG59" i="1"/>
  <c r="AK53" i="1"/>
  <c r="AL53" i="1" s="1"/>
  <c r="AD53" i="1"/>
  <c r="AH53" i="1" s="1"/>
  <c r="AJ53" i="1"/>
  <c r="AK49" i="1"/>
  <c r="AD49" i="1"/>
  <c r="AH49" i="1" s="1"/>
  <c r="AJ49" i="1"/>
  <c r="AK64" i="1"/>
  <c r="AD64" i="1"/>
  <c r="AH64" i="1" s="1"/>
  <c r="AJ64" i="1"/>
  <c r="BG58" i="1"/>
  <c r="Y57" i="1"/>
  <c r="W57" i="1" s="1"/>
  <c r="Z57" i="1" s="1"/>
  <c r="T57" i="1" s="1"/>
  <c r="U57" i="1" s="1"/>
  <c r="AI57" i="1"/>
  <c r="AD45" i="1"/>
  <c r="AH45" i="1" s="1"/>
  <c r="AK45" i="1"/>
  <c r="AB39" i="1"/>
  <c r="AC39" i="1" s="1"/>
  <c r="AB31" i="1"/>
  <c r="AC31" i="1" s="1"/>
  <c r="BG36" i="1"/>
  <c r="AI27" i="1"/>
  <c r="AB38" i="1"/>
  <c r="AC38" i="1" s="1"/>
  <c r="BG37" i="1"/>
  <c r="BG30" i="1"/>
  <c r="Y17" i="1"/>
  <c r="W17" i="1" s="1"/>
  <c r="Z17" i="1" s="1"/>
  <c r="T17" i="1" s="1"/>
  <c r="U17" i="1" s="1"/>
  <c r="AI17" i="1"/>
  <c r="AB32" i="1"/>
  <c r="AC32" i="1" s="1"/>
  <c r="BG31" i="1"/>
  <c r="AI33" i="1"/>
  <c r="BG26" i="1"/>
  <c r="AI20" i="1"/>
  <c r="AI18" i="1"/>
  <c r="AB73" i="1"/>
  <c r="AC73" i="1" s="1"/>
  <c r="AB74" i="1"/>
  <c r="AC74" i="1" s="1"/>
  <c r="AI75" i="1"/>
  <c r="Y75" i="1"/>
  <c r="W75" i="1" s="1"/>
  <c r="Z75" i="1" s="1"/>
  <c r="T75" i="1" s="1"/>
  <c r="U75" i="1" s="1"/>
  <c r="AB61" i="1"/>
  <c r="AC61" i="1" s="1"/>
  <c r="AB58" i="1"/>
  <c r="AC58" i="1" s="1"/>
  <c r="AB67" i="1"/>
  <c r="AC67" i="1" s="1"/>
  <c r="AJ62" i="1"/>
  <c r="AB55" i="1"/>
  <c r="AC55" i="1" s="1"/>
  <c r="AI50" i="1"/>
  <c r="Y50" i="1"/>
  <c r="W50" i="1" s="1"/>
  <c r="Z50" i="1" s="1"/>
  <c r="T50" i="1" s="1"/>
  <c r="U50" i="1" s="1"/>
  <c r="AB52" i="1"/>
  <c r="AC52" i="1" s="1"/>
  <c r="AB48" i="1"/>
  <c r="AC48" i="1" s="1"/>
  <c r="AI71" i="1"/>
  <c r="AI67" i="1"/>
  <c r="Y67" i="1"/>
  <c r="W67" i="1" s="1"/>
  <c r="Z67" i="1" s="1"/>
  <c r="T67" i="1" s="1"/>
  <c r="U67" i="1" s="1"/>
  <c r="AK57" i="1"/>
  <c r="AL57" i="1" s="1"/>
  <c r="AD57" i="1"/>
  <c r="AH57" i="1" s="1"/>
  <c r="AK51" i="1"/>
  <c r="AD51" i="1"/>
  <c r="AH51" i="1" s="1"/>
  <c r="AJ51" i="1"/>
  <c r="AB37" i="1"/>
  <c r="AC37" i="1" s="1"/>
  <c r="AB29" i="1"/>
  <c r="AC29" i="1" s="1"/>
  <c r="Y29" i="1" s="1"/>
  <c r="W29" i="1" s="1"/>
  <c r="Z29" i="1" s="1"/>
  <c r="T29" i="1" s="1"/>
  <c r="U29" i="1" s="1"/>
  <c r="T47" i="1"/>
  <c r="U47" i="1" s="1"/>
  <c r="AB44" i="1"/>
  <c r="AC44" i="1" s="1"/>
  <c r="AI35" i="1"/>
  <c r="AB28" i="1"/>
  <c r="AC28" i="1" s="1"/>
  <c r="AI29" i="1"/>
  <c r="AB24" i="1"/>
  <c r="AC24" i="1" s="1"/>
  <c r="AI21" i="1"/>
  <c r="BG52" i="1"/>
  <c r="AK40" i="1"/>
  <c r="AL40" i="1" s="1"/>
  <c r="AD40" i="1"/>
  <c r="AH40" i="1" s="1"/>
  <c r="AB34" i="1"/>
  <c r="AC34" i="1" s="1"/>
  <c r="AI25" i="1"/>
  <c r="BG20" i="1"/>
  <c r="T41" i="1"/>
  <c r="U41" i="1" s="1"/>
  <c r="AB20" i="1"/>
  <c r="AC20" i="1" s="1"/>
  <c r="AB71" i="1"/>
  <c r="AC71" i="1" s="1"/>
  <c r="AB72" i="1"/>
  <c r="AC72" i="1" s="1"/>
  <c r="AD66" i="1"/>
  <c r="AH66" i="1" s="1"/>
  <c r="AK66" i="1"/>
  <c r="AJ66" i="1"/>
  <c r="AB56" i="1"/>
  <c r="AC56" i="1" s="1"/>
  <c r="AB65" i="1"/>
  <c r="AC65" i="1" s="1"/>
  <c r="AB63" i="1"/>
  <c r="AC63" i="1" s="1"/>
  <c r="AB68" i="1"/>
  <c r="AC68" i="1" s="1"/>
  <c r="AI61" i="1"/>
  <c r="Y61" i="1"/>
  <c r="W61" i="1" s="1"/>
  <c r="Z61" i="1" s="1"/>
  <c r="T61" i="1" s="1"/>
  <c r="U61" i="1" s="1"/>
  <c r="BG67" i="1"/>
  <c r="Y53" i="1"/>
  <c r="W53" i="1" s="1"/>
  <c r="Z53" i="1" s="1"/>
  <c r="T53" i="1" s="1"/>
  <c r="U53" i="1" s="1"/>
  <c r="BG48" i="1"/>
  <c r="AB35" i="1"/>
  <c r="AC35" i="1" s="1"/>
  <c r="AB27" i="1"/>
  <c r="AC27" i="1" s="1"/>
  <c r="AK47" i="1"/>
  <c r="AD47" i="1"/>
  <c r="AH47" i="1" s="1"/>
  <c r="AJ47" i="1"/>
  <c r="Y42" i="1"/>
  <c r="W42" i="1" s="1"/>
  <c r="Z42" i="1" s="1"/>
  <c r="T42" i="1" s="1"/>
  <c r="U42" i="1" s="1"/>
  <c r="AI42" i="1"/>
  <c r="AI43" i="1"/>
  <c r="AB36" i="1"/>
  <c r="AC36" i="1" s="1"/>
  <c r="AJ45" i="1"/>
  <c r="AB43" i="1"/>
  <c r="AC43" i="1" s="1"/>
  <c r="BG38" i="1"/>
  <c r="AB30" i="1"/>
  <c r="AC30" i="1" s="1"/>
  <c r="BG29" i="1"/>
  <c r="AB21" i="1"/>
  <c r="AC21" i="1" s="1"/>
  <c r="Y19" i="1"/>
  <c r="W19" i="1" s="1"/>
  <c r="Z19" i="1" s="1"/>
  <c r="T19" i="1" s="1"/>
  <c r="U19" i="1" s="1"/>
  <c r="AI19" i="1"/>
  <c r="AI45" i="1"/>
  <c r="Y45" i="1"/>
  <c r="W45" i="1" s="1"/>
  <c r="Z45" i="1" s="1"/>
  <c r="T45" i="1" s="1"/>
  <c r="U45" i="1" s="1"/>
  <c r="AI39" i="1"/>
  <c r="Y39" i="1"/>
  <c r="W39" i="1" s="1"/>
  <c r="Z39" i="1" s="1"/>
  <c r="T39" i="1" s="1"/>
  <c r="U39" i="1" s="1"/>
  <c r="BG32" i="1"/>
  <c r="AB17" i="1"/>
  <c r="AC17" i="1" s="1"/>
  <c r="Y40" i="1"/>
  <c r="W40" i="1" s="1"/>
  <c r="Z40" i="1" s="1"/>
  <c r="T40" i="1" s="1"/>
  <c r="U40" i="1" s="1"/>
  <c r="AB26" i="1"/>
  <c r="AC26" i="1" s="1"/>
  <c r="BG24" i="1"/>
  <c r="AB22" i="1"/>
  <c r="AC22" i="1" s="1"/>
  <c r="AD41" i="1"/>
  <c r="AH41" i="1" s="1"/>
  <c r="AK41" i="1"/>
  <c r="AL41" i="1" s="1"/>
  <c r="AJ41" i="1"/>
  <c r="AB70" i="1"/>
  <c r="AC70" i="1" s="1"/>
  <c r="AI70" i="1"/>
  <c r="AB54" i="1"/>
  <c r="AC54" i="1" s="1"/>
  <c r="Y66" i="1"/>
  <c r="W66" i="1" s="1"/>
  <c r="Z66" i="1" s="1"/>
  <c r="T66" i="1" s="1"/>
  <c r="U66" i="1" s="1"/>
  <c r="AI66" i="1"/>
  <c r="AK60" i="1"/>
  <c r="AL60" i="1" s="1"/>
  <c r="AD60" i="1"/>
  <c r="AH60" i="1" s="1"/>
  <c r="AJ60" i="1"/>
  <c r="AB50" i="1"/>
  <c r="AC50" i="1" s="1"/>
  <c r="AI69" i="1"/>
  <c r="Y69" i="1"/>
  <c r="W69" i="1" s="1"/>
  <c r="Z69" i="1" s="1"/>
  <c r="T69" i="1" s="1"/>
  <c r="U69" i="1" s="1"/>
  <c r="Y62" i="1"/>
  <c r="W62" i="1" s="1"/>
  <c r="Z62" i="1" s="1"/>
  <c r="T62" i="1" s="1"/>
  <c r="U62" i="1" s="1"/>
  <c r="AI62" i="1"/>
  <c r="BG56" i="1"/>
  <c r="AI73" i="1"/>
  <c r="Y73" i="1"/>
  <c r="W73" i="1" s="1"/>
  <c r="Z73" i="1" s="1"/>
  <c r="T73" i="1" s="1"/>
  <c r="U73" i="1" s="1"/>
  <c r="Y72" i="1"/>
  <c r="W72" i="1" s="1"/>
  <c r="Z72" i="1" s="1"/>
  <c r="T72" i="1" s="1"/>
  <c r="U72" i="1" s="1"/>
  <c r="AI72" i="1"/>
  <c r="Y49" i="1"/>
  <c r="W49" i="1" s="1"/>
  <c r="Z49" i="1" s="1"/>
  <c r="T49" i="1" s="1"/>
  <c r="U49" i="1" s="1"/>
  <c r="BG46" i="1"/>
  <c r="AB33" i="1"/>
  <c r="AC33" i="1" s="1"/>
  <c r="AB25" i="1"/>
  <c r="AC25" i="1" s="1"/>
  <c r="AB42" i="1"/>
  <c r="AC42" i="1" s="1"/>
  <c r="BG44" i="1"/>
  <c r="BG28" i="1"/>
  <c r="AI37" i="1"/>
  <c r="Y37" i="1"/>
  <c r="W37" i="1" s="1"/>
  <c r="Z37" i="1" s="1"/>
  <c r="T37" i="1" s="1"/>
  <c r="U37" i="1" s="1"/>
  <c r="AB18" i="1"/>
  <c r="AC18" i="1" s="1"/>
  <c r="BG39" i="1"/>
  <c r="AI31" i="1"/>
  <c r="Y31" i="1"/>
  <c r="W31" i="1" s="1"/>
  <c r="Z31" i="1" s="1"/>
  <c r="T31" i="1" s="1"/>
  <c r="U31" i="1" s="1"/>
  <c r="AI23" i="1"/>
  <c r="AJ40" i="1"/>
  <c r="BG34" i="1"/>
  <c r="AB23" i="1"/>
  <c r="AC23" i="1" s="1"/>
  <c r="AD33" i="1" l="1"/>
  <c r="AH33" i="1" s="1"/>
  <c r="AK33" i="1"/>
  <c r="AJ33" i="1"/>
  <c r="AK36" i="1"/>
  <c r="AL36" i="1" s="1"/>
  <c r="AD36" i="1"/>
  <c r="AH36" i="1" s="1"/>
  <c r="AJ36" i="1"/>
  <c r="Y36" i="1"/>
  <c r="W36" i="1" s="1"/>
  <c r="Z36" i="1" s="1"/>
  <c r="T36" i="1" s="1"/>
  <c r="U36" i="1" s="1"/>
  <c r="AK38" i="1"/>
  <c r="AL38" i="1" s="1"/>
  <c r="AD38" i="1"/>
  <c r="AH38" i="1" s="1"/>
  <c r="AJ38" i="1"/>
  <c r="Y38" i="1"/>
  <c r="W38" i="1" s="1"/>
  <c r="Z38" i="1" s="1"/>
  <c r="T38" i="1" s="1"/>
  <c r="U38" i="1" s="1"/>
  <c r="AD31" i="1"/>
  <c r="AH31" i="1" s="1"/>
  <c r="AK31" i="1"/>
  <c r="AJ31" i="1"/>
  <c r="AL45" i="1"/>
  <c r="AK59" i="1"/>
  <c r="AL59" i="1" s="1"/>
  <c r="AD59" i="1"/>
  <c r="AH59" i="1" s="1"/>
  <c r="AJ59" i="1"/>
  <c r="Y59" i="1"/>
  <c r="W59" i="1" s="1"/>
  <c r="Z59" i="1" s="1"/>
  <c r="T59" i="1" s="1"/>
  <c r="U59" i="1" s="1"/>
  <c r="AD18" i="1"/>
  <c r="AH18" i="1" s="1"/>
  <c r="AK18" i="1"/>
  <c r="AJ18" i="1"/>
  <c r="AD54" i="1"/>
  <c r="AH54" i="1" s="1"/>
  <c r="AK54" i="1"/>
  <c r="AL54" i="1" s="1"/>
  <c r="AJ54" i="1"/>
  <c r="Y54" i="1"/>
  <c r="W54" i="1" s="1"/>
  <c r="Z54" i="1" s="1"/>
  <c r="T54" i="1" s="1"/>
  <c r="U54" i="1" s="1"/>
  <c r="AK21" i="1"/>
  <c r="AJ21" i="1"/>
  <c r="AD21" i="1"/>
  <c r="AH21" i="1" s="1"/>
  <c r="AD27" i="1"/>
  <c r="AH27" i="1" s="1"/>
  <c r="AK27" i="1"/>
  <c r="AJ27" i="1"/>
  <c r="AK63" i="1"/>
  <c r="AD63" i="1"/>
  <c r="AH63" i="1" s="1"/>
  <c r="Y63" i="1"/>
  <c r="W63" i="1" s="1"/>
  <c r="Z63" i="1" s="1"/>
  <c r="T63" i="1" s="1"/>
  <c r="U63" i="1" s="1"/>
  <c r="AJ63" i="1"/>
  <c r="AK50" i="1"/>
  <c r="AJ50" i="1"/>
  <c r="AD50" i="1"/>
  <c r="AH50" i="1" s="1"/>
  <c r="AK70" i="1"/>
  <c r="AL70" i="1" s="1"/>
  <c r="AD70" i="1"/>
  <c r="AH70" i="1" s="1"/>
  <c r="AJ70" i="1"/>
  <c r="AK22" i="1"/>
  <c r="AJ22" i="1"/>
  <c r="AD22" i="1"/>
  <c r="AH22" i="1" s="1"/>
  <c r="Y22" i="1"/>
  <c r="W22" i="1" s="1"/>
  <c r="Z22" i="1" s="1"/>
  <c r="T22" i="1" s="1"/>
  <c r="U22" i="1" s="1"/>
  <c r="AK26" i="1"/>
  <c r="AL26" i="1" s="1"/>
  <c r="AD26" i="1"/>
  <c r="AH26" i="1" s="1"/>
  <c r="Y26" i="1"/>
  <c r="W26" i="1" s="1"/>
  <c r="Z26" i="1" s="1"/>
  <c r="T26" i="1" s="1"/>
  <c r="U26" i="1" s="1"/>
  <c r="AJ26" i="1"/>
  <c r="AD43" i="1"/>
  <c r="AH43" i="1" s="1"/>
  <c r="AK43" i="1"/>
  <c r="AL43" i="1" s="1"/>
  <c r="AJ43" i="1"/>
  <c r="Y43" i="1"/>
  <c r="W43" i="1" s="1"/>
  <c r="Z43" i="1" s="1"/>
  <c r="T43" i="1" s="1"/>
  <c r="U43" i="1" s="1"/>
  <c r="AK68" i="1"/>
  <c r="AL68" i="1" s="1"/>
  <c r="AD68" i="1"/>
  <c r="AH68" i="1" s="1"/>
  <c r="AJ68" i="1"/>
  <c r="AK72" i="1"/>
  <c r="AD72" i="1"/>
  <c r="AH72" i="1" s="1"/>
  <c r="AJ72" i="1"/>
  <c r="AK24" i="1"/>
  <c r="AD24" i="1"/>
  <c r="AH24" i="1" s="1"/>
  <c r="Y24" i="1"/>
  <c r="W24" i="1" s="1"/>
  <c r="Z24" i="1" s="1"/>
  <c r="T24" i="1" s="1"/>
  <c r="U24" i="1" s="1"/>
  <c r="AJ24" i="1"/>
  <c r="AK28" i="1"/>
  <c r="AD28" i="1"/>
  <c r="AH28" i="1" s="1"/>
  <c r="Y28" i="1"/>
  <c r="W28" i="1" s="1"/>
  <c r="Z28" i="1" s="1"/>
  <c r="T28" i="1" s="1"/>
  <c r="U28" i="1" s="1"/>
  <c r="AJ28" i="1"/>
  <c r="AK44" i="1"/>
  <c r="AD44" i="1"/>
  <c r="AH44" i="1" s="1"/>
  <c r="AJ44" i="1"/>
  <c r="Y44" i="1"/>
  <c r="W44" i="1" s="1"/>
  <c r="Z44" i="1" s="1"/>
  <c r="T44" i="1" s="1"/>
  <c r="U44" i="1" s="1"/>
  <c r="AD37" i="1"/>
  <c r="AH37" i="1" s="1"/>
  <c r="AK37" i="1"/>
  <c r="AJ37" i="1"/>
  <c r="AL51" i="1"/>
  <c r="AK67" i="1"/>
  <c r="AJ67" i="1"/>
  <c r="AD67" i="1"/>
  <c r="AH67" i="1" s="1"/>
  <c r="AK61" i="1"/>
  <c r="AL61" i="1" s="1"/>
  <c r="AD61" i="1"/>
  <c r="AH61" i="1" s="1"/>
  <c r="AJ61" i="1"/>
  <c r="Y18" i="1"/>
  <c r="W18" i="1" s="1"/>
  <c r="Z18" i="1" s="1"/>
  <c r="T18" i="1" s="1"/>
  <c r="U18" i="1" s="1"/>
  <c r="Y27" i="1"/>
  <c r="W27" i="1" s="1"/>
  <c r="Z27" i="1" s="1"/>
  <c r="T27" i="1" s="1"/>
  <c r="U27" i="1" s="1"/>
  <c r="AK23" i="1"/>
  <c r="AD23" i="1"/>
  <c r="AH23" i="1" s="1"/>
  <c r="AJ23" i="1"/>
  <c r="Y23" i="1"/>
  <c r="W23" i="1" s="1"/>
  <c r="Z23" i="1" s="1"/>
  <c r="T23" i="1" s="1"/>
  <c r="U23" i="1" s="1"/>
  <c r="AD25" i="1"/>
  <c r="AH25" i="1" s="1"/>
  <c r="AK25" i="1"/>
  <c r="AJ25" i="1"/>
  <c r="AD35" i="1"/>
  <c r="AH35" i="1" s="1"/>
  <c r="AK35" i="1"/>
  <c r="AJ35" i="1"/>
  <c r="AK65" i="1"/>
  <c r="AL65" i="1" s="1"/>
  <c r="AD65" i="1"/>
  <c r="AH65" i="1" s="1"/>
  <c r="AJ65" i="1"/>
  <c r="Y65" i="1"/>
  <c r="W65" i="1" s="1"/>
  <c r="Z65" i="1" s="1"/>
  <c r="T65" i="1" s="1"/>
  <c r="U65" i="1" s="1"/>
  <c r="AL66" i="1"/>
  <c r="AD71" i="1"/>
  <c r="AH71" i="1" s="1"/>
  <c r="AK71" i="1"/>
  <c r="AJ71" i="1"/>
  <c r="AK34" i="1"/>
  <c r="AL34" i="1" s="1"/>
  <c r="AD34" i="1"/>
  <c r="AH34" i="1" s="1"/>
  <c r="Y34" i="1"/>
  <c r="W34" i="1" s="1"/>
  <c r="Z34" i="1" s="1"/>
  <c r="T34" i="1" s="1"/>
  <c r="U34" i="1" s="1"/>
  <c r="AJ34" i="1"/>
  <c r="Y21" i="1"/>
  <c r="W21" i="1" s="1"/>
  <c r="Z21" i="1" s="1"/>
  <c r="T21" i="1" s="1"/>
  <c r="U21" i="1" s="1"/>
  <c r="Y35" i="1"/>
  <c r="W35" i="1" s="1"/>
  <c r="Z35" i="1" s="1"/>
  <c r="T35" i="1" s="1"/>
  <c r="U35" i="1" s="1"/>
  <c r="Y71" i="1"/>
  <c r="W71" i="1" s="1"/>
  <c r="Z71" i="1" s="1"/>
  <c r="T71" i="1" s="1"/>
  <c r="U71" i="1" s="1"/>
  <c r="AK52" i="1"/>
  <c r="AL52" i="1" s="1"/>
  <c r="AD52" i="1"/>
  <c r="AH52" i="1" s="1"/>
  <c r="Y52" i="1"/>
  <c r="W52" i="1" s="1"/>
  <c r="Z52" i="1" s="1"/>
  <c r="T52" i="1" s="1"/>
  <c r="U52" i="1" s="1"/>
  <c r="AJ52" i="1"/>
  <c r="AK74" i="1"/>
  <c r="AL74" i="1" s="1"/>
  <c r="AD74" i="1"/>
  <c r="AH74" i="1" s="1"/>
  <c r="Y74" i="1"/>
  <c r="W74" i="1" s="1"/>
  <c r="Z74" i="1" s="1"/>
  <c r="T74" i="1" s="1"/>
  <c r="U74" i="1" s="1"/>
  <c r="AJ74" i="1"/>
  <c r="Y33" i="1"/>
  <c r="W33" i="1" s="1"/>
  <c r="Z33" i="1" s="1"/>
  <c r="T33" i="1" s="1"/>
  <c r="U33" i="1" s="1"/>
  <c r="AK32" i="1"/>
  <c r="AL32" i="1" s="1"/>
  <c r="AD32" i="1"/>
  <c r="AH32" i="1" s="1"/>
  <c r="AJ32" i="1"/>
  <c r="Y32" i="1"/>
  <c r="W32" i="1" s="1"/>
  <c r="Z32" i="1" s="1"/>
  <c r="T32" i="1" s="1"/>
  <c r="U32" i="1" s="1"/>
  <c r="AD39" i="1"/>
  <c r="AH39" i="1" s="1"/>
  <c r="AK39" i="1"/>
  <c r="AL39" i="1" s="1"/>
  <c r="AJ39" i="1"/>
  <c r="AL49" i="1"/>
  <c r="Y68" i="1"/>
  <c r="W68" i="1" s="1"/>
  <c r="Z68" i="1" s="1"/>
  <c r="T68" i="1" s="1"/>
  <c r="U68" i="1" s="1"/>
  <c r="AL62" i="1"/>
  <c r="AL19" i="1"/>
  <c r="AD20" i="1"/>
  <c r="AH20" i="1" s="1"/>
  <c r="AK20" i="1"/>
  <c r="AJ20" i="1"/>
  <c r="AK48" i="1"/>
  <c r="AD48" i="1"/>
  <c r="AH48" i="1" s="1"/>
  <c r="AJ48" i="1"/>
  <c r="Y48" i="1"/>
  <c r="W48" i="1" s="1"/>
  <c r="Z48" i="1" s="1"/>
  <c r="T48" i="1" s="1"/>
  <c r="U48" i="1" s="1"/>
  <c r="AK42" i="1"/>
  <c r="AD42" i="1"/>
  <c r="AH42" i="1" s="1"/>
  <c r="AJ42" i="1"/>
  <c r="Y70" i="1"/>
  <c r="W70" i="1" s="1"/>
  <c r="Z70" i="1" s="1"/>
  <c r="T70" i="1" s="1"/>
  <c r="U70" i="1" s="1"/>
  <c r="AD17" i="1"/>
  <c r="AH17" i="1" s="1"/>
  <c r="AK17" i="1"/>
  <c r="AJ17" i="1"/>
  <c r="AK30" i="1"/>
  <c r="AL30" i="1" s="1"/>
  <c r="AD30" i="1"/>
  <c r="AH30" i="1" s="1"/>
  <c r="AJ30" i="1"/>
  <c r="Y30" i="1"/>
  <c r="W30" i="1" s="1"/>
  <c r="Z30" i="1" s="1"/>
  <c r="T30" i="1" s="1"/>
  <c r="U30" i="1" s="1"/>
  <c r="AL47" i="1"/>
  <c r="AD56" i="1"/>
  <c r="AH56" i="1" s="1"/>
  <c r="AK56" i="1"/>
  <c r="AJ56" i="1"/>
  <c r="Y56" i="1"/>
  <c r="W56" i="1" s="1"/>
  <c r="Z56" i="1" s="1"/>
  <c r="T56" i="1" s="1"/>
  <c r="U56" i="1" s="1"/>
  <c r="Y25" i="1"/>
  <c r="W25" i="1" s="1"/>
  <c r="Z25" i="1" s="1"/>
  <c r="T25" i="1" s="1"/>
  <c r="U25" i="1" s="1"/>
  <c r="AD29" i="1"/>
  <c r="AH29" i="1" s="1"/>
  <c r="AK29" i="1"/>
  <c r="AJ29" i="1"/>
  <c r="AK55" i="1"/>
  <c r="AD55" i="1"/>
  <c r="AH55" i="1" s="1"/>
  <c r="AJ55" i="1"/>
  <c r="AD58" i="1"/>
  <c r="AH58" i="1" s="1"/>
  <c r="AK58" i="1"/>
  <c r="Y58" i="1"/>
  <c r="W58" i="1" s="1"/>
  <c r="Z58" i="1" s="1"/>
  <c r="T58" i="1" s="1"/>
  <c r="U58" i="1" s="1"/>
  <c r="AJ58" i="1"/>
  <c r="AD73" i="1"/>
  <c r="AH73" i="1" s="1"/>
  <c r="AK73" i="1"/>
  <c r="AJ73" i="1"/>
  <c r="Y20" i="1"/>
  <c r="W20" i="1" s="1"/>
  <c r="Z20" i="1" s="1"/>
  <c r="T20" i="1" s="1"/>
  <c r="U20" i="1" s="1"/>
  <c r="AL64" i="1"/>
  <c r="AK69" i="1"/>
  <c r="AD69" i="1"/>
  <c r="AH69" i="1" s="1"/>
  <c r="AJ69" i="1"/>
  <c r="AD75" i="1"/>
  <c r="AH75" i="1" s="1"/>
  <c r="AK75" i="1"/>
  <c r="AJ75" i="1"/>
  <c r="AL20" i="1" l="1"/>
  <c r="AL22" i="1"/>
  <c r="AL27" i="1"/>
  <c r="AL21" i="1"/>
  <c r="AL29" i="1"/>
  <c r="AL56" i="1"/>
  <c r="AL17" i="1"/>
  <c r="AL25" i="1"/>
  <c r="AL37" i="1"/>
  <c r="AL72" i="1"/>
  <c r="AL33" i="1"/>
  <c r="AL75" i="1"/>
  <c r="AL69" i="1"/>
  <c r="AL73" i="1"/>
  <c r="AL58" i="1"/>
  <c r="AL55" i="1"/>
  <c r="AL42" i="1"/>
  <c r="AL48" i="1"/>
  <c r="AL71" i="1"/>
  <c r="AL35" i="1"/>
  <c r="AL23" i="1"/>
  <c r="AL67" i="1"/>
  <c r="AL44" i="1"/>
  <c r="AL28" i="1"/>
  <c r="AL24" i="1"/>
  <c r="AL50" i="1"/>
  <c r="AL63" i="1"/>
  <c r="AL18" i="1"/>
  <c r="AL31" i="1"/>
</calcChain>
</file>

<file path=xl/sharedStrings.xml><?xml version="1.0" encoding="utf-8"?>
<sst xmlns="http://schemas.openxmlformats.org/spreadsheetml/2006/main" count="3228" uniqueCount="661">
  <si>
    <t>File opened</t>
  </si>
  <si>
    <t>2022-07-22 09:03:15</t>
  </si>
  <si>
    <t>Console s/n</t>
  </si>
  <si>
    <t>68C-022676</t>
  </si>
  <si>
    <t>Console ver</t>
  </si>
  <si>
    <t>Bluestem v.2.0.04</t>
  </si>
  <si>
    <t>Scripts ver</t>
  </si>
  <si>
    <t>2021.08  2.0.04, Aug 2021</t>
  </si>
  <si>
    <t>Head s/n</t>
  </si>
  <si>
    <t>68H-132666</t>
  </si>
  <si>
    <t>Head ver</t>
  </si>
  <si>
    <t>1.4.7</t>
  </si>
  <si>
    <t>Head cal</t>
  </si>
  <si>
    <t>{"oxygen": "21", "co2azero": "0.934274", "co2aspan1": "1.00349", "co2aspan2": "-0.0256995", "co2aspan2a": "0.313062", "co2aspan2b": "0.311636", "co2aspanconc1": "2491", "co2aspanconc2": "299.3", "co2bzero": "0.973258", "co2bspan1": "1.00347", "co2bspan2": "-0.0261992", "co2bspan2a": "0.314208", "co2bspan2b": "0.312713", "co2bspanconc1": "2491", "co2bspanconc2": "299.3", "h2oazero": "1.09578", "h2oaspan1": "1.01502", "h2oaspan2": "0", "h2oaspan2a": "0.0712042", "h2oaspan2b": "0.0722739", "h2oaspanconc1": "12.37", "h2oaspanconc2": "0", "h2obzero": "1.1149", "h2obspan1": "1.01666", "h2obspan2": "0", "h2obspan2a": "0.0716295", "h2obspan2b": "0.0728225", "h2obspanconc1": "12.37", "h2obspanconc2": "0", "tazero": "0.0665894", "tbzero": "0.142759", "flowmeterzero": "1.00186", "flowazero": "0.31337", "flowbzero": "0.29954", "chamberpressurezero": "2.64749", "ssa_ref": "36513.3", "ssb_ref": "31698.2"}</t>
  </si>
  <si>
    <t>CO2 rangematch</t>
  </si>
  <si>
    <t>Fri Jul 22 08:56</t>
  </si>
  <si>
    <t>H2O rangematch</t>
  </si>
  <si>
    <t>Fri Jul 22 09:02</t>
  </si>
  <si>
    <t>Chamber type</t>
  </si>
  <si>
    <t>6800-01A</t>
  </si>
  <si>
    <t>Chamber s/n</t>
  </si>
  <si>
    <t>MPF-842296</t>
  </si>
  <si>
    <t>Chamber rev</t>
  </si>
  <si>
    <t>0</t>
  </si>
  <si>
    <t>Chamber cal</t>
  </si>
  <si>
    <t>Fluorometer</t>
  </si>
  <si>
    <t>Flr. Version</t>
  </si>
  <si>
    <t>09:03:15</t>
  </si>
  <si>
    <t>Stability Definition:	ΔCO2 (Meas2): Slp&lt;2.5 Per=20	ΔH2O (Meas2): Slp&lt;0.5 Per=20	CO2_s (Meas): Slp&lt;5 Per=15	H2O_s (Meas): Slp&lt;1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</si>
  <si>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</si>
  <si>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</si>
  <si>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</si>
  <si>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</si>
  <si>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</si>
  <si>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</si>
  <si>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</si>
  <si>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</si>
  <si>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</si>
  <si>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</si>
  <si>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</si>
  <si>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</si>
  <si>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</si>
  <si>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</si>
  <si>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</si>
  <si>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</si>
  <si>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</si>
  <si>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</si>
  <si>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</si>
  <si>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</si>
  <si>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</si>
  <si>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</si>
  <si>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</si>
  <si>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</si>
  <si>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</si>
  <si>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</si>
  <si>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</si>
  <si>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</si>
  <si>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</si>
  <si>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</si>
  <si>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</si>
  <si>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</si>
  <si>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</si>
  <si>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</si>
  <si>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</si>
  <si>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</si>
  <si>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</si>
  <si>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</si>
  <si>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</si>
  <si>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</si>
  <si>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</si>
  <si>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</si>
  <si>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</si>
  <si>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</si>
  <si>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</si>
  <si>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</si>
  <si>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</si>
  <si>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</si>
  <si>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</si>
  <si>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</si>
  <si>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</si>
  <si>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1.54085 79.4894 377.532 620.995 868.744 1068.07 1247.52 1397.95</t>
  </si>
  <si>
    <t>Fs_true</t>
  </si>
  <si>
    <t>-0.244673 100.422 401.894 601.069 802.271 1001.24 1202.39 1401.07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</si>
  <si>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</si>
  <si>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</si>
  <si>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</si>
  <si>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</si>
  <si>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</si>
  <si>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</si>
  <si>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</si>
  <si>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</si>
  <si>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</si>
  <si>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</si>
  <si>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</si>
  <si>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</si>
  <si>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</si>
  <si>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</si>
  <si>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</si>
  <si>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</si>
  <si>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</si>
  <si>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</si>
  <si>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</si>
  <si>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</si>
  <si>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</si>
  <si>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</si>
  <si>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</si>
  <si>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</si>
  <si>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</si>
  <si>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</si>
  <si>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</si>
  <si>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</si>
  <si>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spad1</t>
  </si>
  <si>
    <t>spad2</t>
  </si>
  <si>
    <t>operator</t>
  </si>
  <si>
    <t>temp</t>
  </si>
  <si>
    <t>event</t>
  </si>
  <si>
    <t>block</t>
  </si>
  <si>
    <t>leaf</t>
  </si>
  <si>
    <t>tree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</si>
  <si>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</si>
  <si>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</si>
  <si>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</si>
  <si>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</si>
  <si>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</si>
  <si>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</si>
  <si>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</si>
  <si>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</si>
  <si>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</si>
  <si>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</si>
  <si>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</si>
  <si>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</si>
  <si>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</si>
  <si>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</si>
  <si>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</si>
  <si>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</si>
  <si>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</si>
  <si>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</si>
  <si>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</si>
  <si>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</si>
  <si>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</si>
  <si>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</si>
  <si>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</si>
  <si>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</si>
  <si>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</si>
  <si>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</si>
  <si>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</si>
  <si>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</si>
  <si>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</si>
  <si>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</si>
  <si>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</si>
  <si>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</si>
  <si>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</si>
  <si>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</si>
  <si>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</si>
  <si>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</si>
  <si>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</si>
  <si>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</si>
  <si>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</si>
  <si>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</si>
  <si>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</si>
  <si>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</si>
  <si>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</si>
  <si>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</si>
  <si>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</si>
  <si>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</si>
  <si>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</si>
  <si>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</si>
  <si>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</si>
  <si>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</si>
  <si>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</si>
  <si>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</si>
  <si>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</si>
  <si>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</si>
  <si>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</si>
  <si>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</si>
  <si>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</si>
  <si>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</si>
  <si>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</si>
  <si>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</si>
  <si>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</si>
  <si>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</si>
  <si>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</si>
  <si>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</si>
  <si>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</si>
  <si>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</si>
  <si>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</si>
  <si>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</si>
  <si>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</si>
  <si>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</si>
  <si>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</si>
  <si>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</si>
  <si>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</si>
  <si>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</si>
  <si>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</si>
  <si>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</si>
  <si>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</si>
  <si>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</si>
  <si>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</si>
  <si>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</si>
  <si>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</si>
  <si>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</si>
  <si>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</si>
  <si>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</si>
  <si>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</si>
  <si>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</si>
  <si>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</si>
  <si>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</si>
  <si>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</si>
  <si>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</si>
  <si>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</si>
  <si>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</si>
  <si>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</si>
  <si>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</si>
  <si>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</si>
  <si>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</si>
  <si>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</si>
  <si>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</si>
  <si>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</si>
  <si>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</si>
  <si>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</si>
  <si>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</si>
  <si>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</si>
  <si>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</si>
  <si>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</si>
  <si>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</si>
  <si>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</si>
  <si>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</si>
  <si>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</si>
  <si>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</si>
  <si>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</si>
  <si>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</si>
  <si>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</si>
  <si>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</si>
  <si>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</si>
  <si>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</si>
  <si>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</si>
  <si>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</si>
  <si>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</si>
  <si>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</si>
  <si>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</si>
  <si>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</si>
  <si>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</si>
  <si>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</si>
  <si>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</si>
  <si>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</si>
  <si>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</si>
  <si>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</si>
  <si>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</si>
  <si>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</si>
  <si>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</si>
  <si>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</si>
  <si>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</si>
  <si>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</si>
  <si>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</si>
  <si>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</si>
  <si>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</si>
  <si>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</si>
  <si>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</si>
  <si>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</si>
  <si>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</si>
  <si>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</si>
  <si>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</si>
  <si>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</si>
  <si>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</si>
  <si>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CO2_s:MN</t>
  </si>
  <si>
    <t>CO2_s:SLP</t>
  </si>
  <si>
    <t>CO2_s:SD</t>
  </si>
  <si>
    <t>CO2_s:OK</t>
  </si>
  <si>
    <t>ΔH2O:MN</t>
  </si>
  <si>
    <t>ΔH2O:SLP</t>
  </si>
  <si>
    <t>ΔH2O:SD</t>
  </si>
  <si>
    <t>ΔH2O:OK</t>
  </si>
  <si>
    <t>H2O_s:MN</t>
  </si>
  <si>
    <t>H2O_s:SLP</t>
  </si>
  <si>
    <t>H2O_s:SD</t>
  </si>
  <si>
    <t>H2O_s:OK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</si>
  <si>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</si>
  <si>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</si>
  <si>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</si>
  <si>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</si>
  <si>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</si>
  <si>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</si>
  <si>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</si>
  <si>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</si>
  <si>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</si>
  <si>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</si>
  <si>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</si>
  <si>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</si>
  <si>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</si>
  <si>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</si>
  <si>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</si>
  <si>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</si>
  <si>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</si>
  <si>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</si>
  <si>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</si>
  <si>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</si>
  <si>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</si>
  <si>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</si>
  <si>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</si>
  <si>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</si>
  <si>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</si>
  <si>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</si>
  <si>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</si>
  <si>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</si>
  <si>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</si>
  <si>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</si>
  <si>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</si>
  <si>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</si>
  <si>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</si>
  <si>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</si>
  <si>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</si>
  <si>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</si>
  <si>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</si>
  <si>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</si>
  <si>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</si>
  <si>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</si>
  <si>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</si>
  <si>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</si>
  <si>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</si>
  <si>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</si>
  <si>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</si>
  <si>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</si>
  <si>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</si>
  <si>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</si>
  <si>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</si>
  <si>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</si>
  <si>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</si>
  <si>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</si>
  <si>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</si>
  <si>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</si>
  <si>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</si>
  <si>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</si>
  <si>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</si>
  <si>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</si>
  <si>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</si>
  <si>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</si>
  <si>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</si>
  <si>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</si>
  <si>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</si>
  <si>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</si>
  <si>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</si>
  <si>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</si>
  <si>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</si>
  <si>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</si>
  <si>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</si>
  <si>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</si>
  <si>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</si>
  <si>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</si>
  <si>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</si>
  <si>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</si>
  <si>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</si>
  <si>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</si>
  <si>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</si>
  <si>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</si>
  <si>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</si>
  <si>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</si>
  <si>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</si>
  <si>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</si>
  <si>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</si>
  <si>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</si>
  <si>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</si>
  <si>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</si>
  <si>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</si>
  <si>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</si>
  <si>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</si>
  <si>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</si>
  <si>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</si>
  <si>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</si>
  <si>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</si>
  <si>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</si>
  <si>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</si>
  <si>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</si>
  <si>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</si>
  <si>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</si>
  <si>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</si>
  <si>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</si>
  <si>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</si>
  <si>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</si>
  <si>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</si>
  <si>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</si>
  <si>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</si>
  <si>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</si>
  <si>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</si>
  <si>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</si>
  <si>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</si>
  <si>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</si>
  <si>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</si>
  <si>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</si>
  <si>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</si>
  <si>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</si>
  <si>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</si>
  <si>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</si>
  <si>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</si>
  <si>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</si>
  <si>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</si>
  <si>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</si>
  <si>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</si>
  <si>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</si>
  <si>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</si>
  <si>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µmol mol⁻¹ min⁻¹</t>
  </si>
  <si>
    <t>mmol mol⁻¹ min⁻¹</t>
  </si>
  <si>
    <t>V</t>
  </si>
  <si>
    <t>mV</t>
  </si>
  <si>
    <t>mg</t>
  </si>
  <si>
    <t>hrs</t>
  </si>
  <si>
    <t>min</t>
  </si>
  <si>
    <t>20220722 09:16:50</t>
  </si>
  <si>
    <t>09:16:50</t>
  </si>
  <si>
    <t>none</t>
  </si>
  <si>
    <t>24.8</t>
  </si>
  <si>
    <t>28.7</t>
  </si>
  <si>
    <t>ch</t>
  </si>
  <si>
    <t>25</t>
  </si>
  <si>
    <t>large</t>
  </si>
  <si>
    <t>10</t>
  </si>
  <si>
    <t>LCOR-086</t>
  </si>
  <si>
    <t>-</t>
  </si>
  <si>
    <t>RECT-280-20220722-09_16_47</t>
  </si>
  <si>
    <t>0: Broadleaf</t>
  </si>
  <si>
    <t>09:17:20</t>
  </si>
  <si>
    <t>4/4</t>
  </si>
  <si>
    <t>00000000</t>
  </si>
  <si>
    <t>iiiiiiii</t>
  </si>
  <si>
    <t>off</t>
  </si>
  <si>
    <t>on</t>
  </si>
  <si>
    <t>20220722 09:20:38</t>
  </si>
  <si>
    <t>09:20:38</t>
  </si>
  <si>
    <t>RECT-281-20220722-09_20_35</t>
  </si>
  <si>
    <t>20220722 09:21:55</t>
  </si>
  <si>
    <t>09:21:55</t>
  </si>
  <si>
    <t>RECT-282-20220722-09_21_53</t>
  </si>
  <si>
    <t>09:22:36</t>
  </si>
  <si>
    <t>20220722 09:23:56</t>
  </si>
  <si>
    <t>09:23:56</t>
  </si>
  <si>
    <t>RECT-283-20220722-09_23_54</t>
  </si>
  <si>
    <t>20220722 09:26:38</t>
  </si>
  <si>
    <t>09:26:38</t>
  </si>
  <si>
    <t>RECT-284-20220722-09_26_35</t>
  </si>
  <si>
    <t>09:27:15</t>
  </si>
  <si>
    <t>3/4</t>
  </si>
  <si>
    <t>20220722 09:29:08</t>
  </si>
  <si>
    <t>09:29:08</t>
  </si>
  <si>
    <t>RECT-285-20220722-09_29_05</t>
  </si>
  <si>
    <t>09:28:31</t>
  </si>
  <si>
    <t>20220722 09:31:10</t>
  </si>
  <si>
    <t>09:31:10</t>
  </si>
  <si>
    <t>RECT-286-20220722-09_31_07</t>
  </si>
  <si>
    <t>09:30:32</t>
  </si>
  <si>
    <t>20220722 09:33:04</t>
  </si>
  <si>
    <t>09:33:04</t>
  </si>
  <si>
    <t>RECT-287-20220722-09_33_01</t>
  </si>
  <si>
    <t>09:33:33</t>
  </si>
  <si>
    <t>20220722 09:35:34</t>
  </si>
  <si>
    <t>09:35:34</t>
  </si>
  <si>
    <t>RECT-288-20220722-09_35_32</t>
  </si>
  <si>
    <t>20220722 09:37:03</t>
  </si>
  <si>
    <t>09:37:03</t>
  </si>
  <si>
    <t>RECT-289-20220722-09_37_00</t>
  </si>
  <si>
    <t>09:37:31</t>
  </si>
  <si>
    <t>20220722 09:39:03</t>
  </si>
  <si>
    <t>09:39:03</t>
  </si>
  <si>
    <t>RECT-290-20220722-09_39_00</t>
  </si>
  <si>
    <t>20220722 09:41:21</t>
  </si>
  <si>
    <t>09:41:21</t>
  </si>
  <si>
    <t>RECT-291-20220722-09_41_18</t>
  </si>
  <si>
    <t>09:41:47</t>
  </si>
  <si>
    <t>20220722 09:43:22</t>
  </si>
  <si>
    <t>09:43:22</t>
  </si>
  <si>
    <t>RECT-292-20220722-09_43_20</t>
  </si>
  <si>
    <t>20220722 09:46:30</t>
  </si>
  <si>
    <t>09:46:30</t>
  </si>
  <si>
    <t>RECT-293-20220722-09_46_27</t>
  </si>
  <si>
    <t>09:46:53</t>
  </si>
  <si>
    <t>20220722 09:48:54</t>
  </si>
  <si>
    <t>09:48:54</t>
  </si>
  <si>
    <t>RECT-294-20220722-09_48_51</t>
  </si>
  <si>
    <t>09:49:33</t>
  </si>
  <si>
    <t>20220722 10:01:01</t>
  </si>
  <si>
    <t>10:01:01</t>
  </si>
  <si>
    <t>30.7</t>
  </si>
  <si>
    <t>27.3</t>
  </si>
  <si>
    <t>LCOR-511</t>
  </si>
  <si>
    <t>RECT-295-20220722-10_00_59</t>
  </si>
  <si>
    <t>10:01:40</t>
  </si>
  <si>
    <t>20220722 10:03:47</t>
  </si>
  <si>
    <t>10:03:47</t>
  </si>
  <si>
    <t>RECT-296-20220722-10_03_45</t>
  </si>
  <si>
    <t>20220722 10:05:08</t>
  </si>
  <si>
    <t>10:05:08</t>
  </si>
  <si>
    <t>RECT-297-20220722-10_05_05</t>
  </si>
  <si>
    <t>10:05:38</t>
  </si>
  <si>
    <t>20220722 10:07:49</t>
  </si>
  <si>
    <t>10:07:49</t>
  </si>
  <si>
    <t>RECT-298-20220722-10_07_47</t>
  </si>
  <si>
    <t>10:08:18</t>
  </si>
  <si>
    <t>2/4</t>
  </si>
  <si>
    <t>20220722 10:10:25</t>
  </si>
  <si>
    <t>10:10:25</t>
  </si>
  <si>
    <t>RECT-299-20220722-10_10_22</t>
  </si>
  <si>
    <t>10:10:43</t>
  </si>
  <si>
    <t>20220722 10:12:51</t>
  </si>
  <si>
    <t>10:12:51</t>
  </si>
  <si>
    <t>RECT-300-20220722-10_12_48</t>
  </si>
  <si>
    <t>10:13:22</t>
  </si>
  <si>
    <t>20220722 10:14:38</t>
  </si>
  <si>
    <t>10:14:38</t>
  </si>
  <si>
    <t>RECT-301-20220722-10_14_35</t>
  </si>
  <si>
    <t>10:15:07</t>
  </si>
  <si>
    <t>20220722 10:17:08</t>
  </si>
  <si>
    <t>10:17:08</t>
  </si>
  <si>
    <t>RECT-302-20220722-10_17_06</t>
  </si>
  <si>
    <t>10:17:38</t>
  </si>
  <si>
    <t>20220722 10:18:54</t>
  </si>
  <si>
    <t>10:18:54</t>
  </si>
  <si>
    <t>RECT-303-20220722-10_18_51</t>
  </si>
  <si>
    <t>20220722 10:20:21</t>
  </si>
  <si>
    <t>10:20:21</t>
  </si>
  <si>
    <t>RECT-304-20220722-10_20_18</t>
  </si>
  <si>
    <t>10:20:49</t>
  </si>
  <si>
    <t>20220722 10:22:18</t>
  </si>
  <si>
    <t>10:22:18</t>
  </si>
  <si>
    <t>RECT-305-20220722-10_22_15</t>
  </si>
  <si>
    <t>20220722 10:24:57</t>
  </si>
  <si>
    <t>10:24:57</t>
  </si>
  <si>
    <t>RECT-306-20220722-10_24_54</t>
  </si>
  <si>
    <t>10:25:30</t>
  </si>
  <si>
    <t>20220722 10:26:59</t>
  </si>
  <si>
    <t>10:26:59</t>
  </si>
  <si>
    <t>RECT-307-20220722-10_26_57</t>
  </si>
  <si>
    <t>10:27:32</t>
  </si>
  <si>
    <t>20220722 10:29:06</t>
  </si>
  <si>
    <t>10:29:06</t>
  </si>
  <si>
    <t>RECT-308-20220722-10_29_04</t>
  </si>
  <si>
    <t>10:29:44</t>
  </si>
  <si>
    <t>20220722 10:31:22</t>
  </si>
  <si>
    <t>10:31:22</t>
  </si>
  <si>
    <t>RECT-309-20220722-10_31_20</t>
  </si>
  <si>
    <t>10:32:03</t>
  </si>
  <si>
    <t>20220722 10:43:08</t>
  </si>
  <si>
    <t>10:43:08</t>
  </si>
  <si>
    <t>33.4</t>
  </si>
  <si>
    <t>31.5</t>
  </si>
  <si>
    <t>11</t>
  </si>
  <si>
    <t>LCOR-075</t>
  </si>
  <si>
    <t>RECT-310-20220722-10_43_05</t>
  </si>
  <si>
    <t>10:43:44</t>
  </si>
  <si>
    <t>20220722 10:46:18</t>
  </si>
  <si>
    <t>10:46:18</t>
  </si>
  <si>
    <t>RECT-311-20220722-10_46_15</t>
  </si>
  <si>
    <t>20220722 10:47:40</t>
  </si>
  <si>
    <t>10:47:40</t>
  </si>
  <si>
    <t>RECT-312-20220722-10_47_37</t>
  </si>
  <si>
    <t>10:48:06</t>
  </si>
  <si>
    <t>20220722 10:49:30</t>
  </si>
  <si>
    <t>10:49:30</t>
  </si>
  <si>
    <t>RECT-313-20220722-10_49_27</t>
  </si>
  <si>
    <t>10:49:54</t>
  </si>
  <si>
    <t>20220722 10:51:11</t>
  </si>
  <si>
    <t>10:51:11</t>
  </si>
  <si>
    <t>RECT-314-20220722-10_51_09</t>
  </si>
  <si>
    <t>10:51:37</t>
  </si>
  <si>
    <t>20220722 10:52:57</t>
  </si>
  <si>
    <t>10:52:57</t>
  </si>
  <si>
    <t>RECT-315-20220722-10_52_54</t>
  </si>
  <si>
    <t>10:53:18</t>
  </si>
  <si>
    <t>20220722 10:55:19</t>
  </si>
  <si>
    <t>10:55:19</t>
  </si>
  <si>
    <t>RECT-316-20220722-10_55_17</t>
  </si>
  <si>
    <t>10:54:46</t>
  </si>
  <si>
    <t>20220722 10:57:21</t>
  </si>
  <si>
    <t>10:57:21</t>
  </si>
  <si>
    <t>RECT-317-20220722-10_57_19</t>
  </si>
  <si>
    <t>10:57:53</t>
  </si>
  <si>
    <t>20220722 10:59:54</t>
  </si>
  <si>
    <t>10:59:54</t>
  </si>
  <si>
    <t>RECT-318-20220722-10_59_51</t>
  </si>
  <si>
    <t>20220722 11:01:27</t>
  </si>
  <si>
    <t>11:01:27</t>
  </si>
  <si>
    <t>RECT-319-20220722-11_01_24</t>
  </si>
  <si>
    <t>11:01:55</t>
  </si>
  <si>
    <t>20220722 11:03:44</t>
  </si>
  <si>
    <t>11:03:44</t>
  </si>
  <si>
    <t>RECT-320-20220722-11_03_42</t>
  </si>
  <si>
    <t>11:04:19</t>
  </si>
  <si>
    <t>20220722 11:05:46</t>
  </si>
  <si>
    <t>11:05:46</t>
  </si>
  <si>
    <t>RECT-321-20220722-11_05_43</t>
  </si>
  <si>
    <t>11:06:22</t>
  </si>
  <si>
    <t>20220722 11:07:54</t>
  </si>
  <si>
    <t>11:07:54</t>
  </si>
  <si>
    <t>RECT-322-20220722-11_07_51</t>
  </si>
  <si>
    <t>11:08:34</t>
  </si>
  <si>
    <t>20220722 11:10:19</t>
  </si>
  <si>
    <t>11:10:19</t>
  </si>
  <si>
    <t>RECT-323-20220722-11_10_16</t>
  </si>
  <si>
    <t>11:10:59</t>
  </si>
  <si>
    <t>20220722 11:13:00</t>
  </si>
  <si>
    <t>11:13:00</t>
  </si>
  <si>
    <t>RECT-324-20220722-11_12_57</t>
  </si>
  <si>
    <t>11:13:27</t>
  </si>
  <si>
    <t>20220722 11:23:46</t>
  </si>
  <si>
    <t>11:23:46</t>
  </si>
  <si>
    <t>30.1</t>
  </si>
  <si>
    <t>28.0</t>
  </si>
  <si>
    <t>LCOR-197</t>
  </si>
  <si>
    <t>RECT-325-20220722-11_23_43</t>
  </si>
  <si>
    <t>11:24:25</t>
  </si>
  <si>
    <t>20220722 11:26:09</t>
  </si>
  <si>
    <t>11:26:09</t>
  </si>
  <si>
    <t>RECT-326-20220722-11_26_07</t>
  </si>
  <si>
    <t>20220722 11:27:29</t>
  </si>
  <si>
    <t>11:27:29</t>
  </si>
  <si>
    <t>RECT-327-20220722-11_27_26</t>
  </si>
  <si>
    <t>11:28:00</t>
  </si>
  <si>
    <t>20220722 11:29:20</t>
  </si>
  <si>
    <t>11:29:20</t>
  </si>
  <si>
    <t>RECT-328-20220722-11_29_18</t>
  </si>
  <si>
    <t>11:29:38</t>
  </si>
  <si>
    <t>20220722 11:30:59</t>
  </si>
  <si>
    <t>11:30:59</t>
  </si>
  <si>
    <t>RECT-329-20220722-11_30_57</t>
  </si>
  <si>
    <t>11:31:32</t>
  </si>
  <si>
    <t>20220722 11:32:48</t>
  </si>
  <si>
    <t>11:32:48</t>
  </si>
  <si>
    <t>RECT-330-20220722-11_32_46</t>
  </si>
  <si>
    <t>11:33:05</t>
  </si>
  <si>
    <t>20220722 11:34:21</t>
  </si>
  <si>
    <t>11:34:21</t>
  </si>
  <si>
    <t>RECT-331-20220722-11_34_19</t>
  </si>
  <si>
    <t>11:34:41</t>
  </si>
  <si>
    <t>20220722 11:36:42</t>
  </si>
  <si>
    <t>11:36:42</t>
  </si>
  <si>
    <t>RECT-332-20220722-11_36_40</t>
  </si>
  <si>
    <t>11:37:22</t>
  </si>
  <si>
    <t>20220722 11:38:38</t>
  </si>
  <si>
    <t>11:38:38</t>
  </si>
  <si>
    <t>RECT-333-20220722-11_38_36</t>
  </si>
  <si>
    <t>20220722 11:40:05</t>
  </si>
  <si>
    <t>11:40:05</t>
  </si>
  <si>
    <t>RECT-334-20220722-11_40_03</t>
  </si>
  <si>
    <t>11:40:34</t>
  </si>
  <si>
    <t>20220722 11:42:03</t>
  </si>
  <si>
    <t>11:42:03</t>
  </si>
  <si>
    <t>RECT-335-20220722-11_42_01</t>
  </si>
  <si>
    <t>11:42:38</t>
  </si>
  <si>
    <t>20220722 11:44:07</t>
  </si>
  <si>
    <t>11:44:07</t>
  </si>
  <si>
    <t>RECT-336-20220722-11_44_04</t>
  </si>
  <si>
    <t>11:44:47</t>
  </si>
  <si>
    <t>20220722 11:46:23</t>
  </si>
  <si>
    <t>11:46:23</t>
  </si>
  <si>
    <t>RECT-337-20220722-11_46_20</t>
  </si>
  <si>
    <t>11:46:52</t>
  </si>
  <si>
    <t>20220722 11:48:29</t>
  </si>
  <si>
    <t>11:48:29</t>
  </si>
  <si>
    <t>RECT-338-20220722-11_48_26</t>
  </si>
  <si>
    <t>11:49:09</t>
  </si>
  <si>
    <t>20220722 11:51:01</t>
  </si>
  <si>
    <t>11:51:01</t>
  </si>
  <si>
    <t>RECT-339-20220722-11_50_58</t>
  </si>
  <si>
    <t>11:51:34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</si>
</sst>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R76"/>
  <sheetViews>
    <sheetView tabSelected="1" workbookViewId="0">
      <selection activeCell="G62" sqref="G62:G76"/>
    </sheetView>
  </sheetViews>
  <sheetFormatPr baseColWidth="10" defaultColWidth="8.83203125" defaultRowHeight="15" x14ac:dyDescent="0.2"/>
  <sheetData>
    <row r="2" spans="1:278" x14ac:dyDescent="0.2">
      <c r="A2" t="s">
        <v>29</v>
      </c>
      <c r="B2" t="s">
        <v>30</v>
      </c>
      <c r="C2" t="s">
        <v>31</v>
      </c>
    </row>
    <row r="3" spans="1:278" x14ac:dyDescent="0.2">
      <c r="B3">
        <v>4</v>
      </c>
      <c r="C3">
        <v>21</v>
      </c>
    </row>
    <row r="4" spans="1:278" x14ac:dyDescent="0.2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78" x14ac:dyDescent="0.2">
      <c r="B5" t="s">
        <v>19</v>
      </c>
      <c r="C5" t="s">
        <v>35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78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78" x14ac:dyDescent="0.2">
      <c r="B7">
        <v>0</v>
      </c>
      <c r="C7">
        <v>0</v>
      </c>
      <c r="D7">
        <v>0</v>
      </c>
      <c r="E7">
        <v>1</v>
      </c>
    </row>
    <row r="8" spans="1:278" x14ac:dyDescent="0.2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78" x14ac:dyDescent="0.2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78" x14ac:dyDescent="0.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78" x14ac:dyDescent="0.2">
      <c r="B11">
        <v>0</v>
      </c>
      <c r="C11">
        <v>0</v>
      </c>
      <c r="D11">
        <v>1</v>
      </c>
      <c r="E11">
        <v>0</v>
      </c>
      <c r="F11">
        <v>1</v>
      </c>
    </row>
    <row r="12" spans="1:278" x14ac:dyDescent="0.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78" x14ac:dyDescent="0.2">
      <c r="B13">
        <v>-6276</v>
      </c>
      <c r="C13">
        <v>6.6</v>
      </c>
      <c r="D13">
        <v>1.7090000000000001E-5</v>
      </c>
      <c r="E13">
        <v>3.11</v>
      </c>
      <c r="F13" t="s">
        <v>80</v>
      </c>
      <c r="G13" t="s">
        <v>82</v>
      </c>
      <c r="H13">
        <v>0</v>
      </c>
    </row>
    <row r="14" spans="1:278" x14ac:dyDescent="0.2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91</v>
      </c>
      <c r="CM14" t="s">
        <v>91</v>
      </c>
      <c r="CN14" t="s">
        <v>91</v>
      </c>
      <c r="CO14" t="s">
        <v>91</v>
      </c>
      <c r="CP14" t="s">
        <v>92</v>
      </c>
      <c r="CQ14" t="s">
        <v>92</v>
      </c>
      <c r="CR14" t="s">
        <v>92</v>
      </c>
      <c r="CS14" t="s">
        <v>92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94</v>
      </c>
      <c r="DT14" t="s">
        <v>94</v>
      </c>
      <c r="DU14" t="s">
        <v>94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</row>
    <row r="15" spans="1:278" x14ac:dyDescent="0.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135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141</v>
      </c>
      <c r="AL15" t="s">
        <v>142</v>
      </c>
      <c r="AM15" t="s">
        <v>87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175</v>
      </c>
      <c r="CC15" t="s">
        <v>183</v>
      </c>
      <c r="CD15" t="s">
        <v>149</v>
      </c>
      <c r="CE15" t="s">
        <v>184</v>
      </c>
      <c r="CF15" t="s">
        <v>185</v>
      </c>
      <c r="CG15" t="s">
        <v>186</v>
      </c>
      <c r="CH15" t="s">
        <v>187</v>
      </c>
      <c r="CI15" t="s">
        <v>188</v>
      </c>
      <c r="CJ15" t="s">
        <v>189</v>
      </c>
      <c r="CK15" t="s">
        <v>190</v>
      </c>
      <c r="CL15" t="s">
        <v>191</v>
      </c>
      <c r="CM15" t="s">
        <v>192</v>
      </c>
      <c r="CN15" t="s">
        <v>193</v>
      </c>
      <c r="CO15" t="s">
        <v>194</v>
      </c>
      <c r="CP15" t="s">
        <v>195</v>
      </c>
      <c r="CQ15" t="s">
        <v>196</v>
      </c>
      <c r="CR15" t="s">
        <v>197</v>
      </c>
      <c r="CS15" t="s">
        <v>198</v>
      </c>
      <c r="CT15" t="s">
        <v>119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205</v>
      </c>
      <c r="DB15" t="s">
        <v>206</v>
      </c>
      <c r="DC15" t="s">
        <v>207</v>
      </c>
      <c r="DD15" t="s">
        <v>208</v>
      </c>
      <c r="DE15" t="s">
        <v>209</v>
      </c>
      <c r="DF15" t="s">
        <v>210</v>
      </c>
      <c r="DG15" t="s">
        <v>211</v>
      </c>
      <c r="DH15" t="s">
        <v>212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106</v>
      </c>
      <c r="ET15" t="s">
        <v>109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  <c r="JQ15" t="s">
        <v>375</v>
      </c>
      <c r="JR15" t="s">
        <v>376</v>
      </c>
    </row>
    <row r="16" spans="1:278" x14ac:dyDescent="0.2">
      <c r="B16" t="s">
        <v>377</v>
      </c>
      <c r="C16" t="s">
        <v>377</v>
      </c>
      <c r="F16" t="s">
        <v>377</v>
      </c>
      <c r="O16" t="s">
        <v>377</v>
      </c>
      <c r="P16" t="s">
        <v>378</v>
      </c>
      <c r="Q16" t="s">
        <v>379</v>
      </c>
      <c r="R16" t="s">
        <v>380</v>
      </c>
      <c r="S16" t="s">
        <v>381</v>
      </c>
      <c r="T16" t="s">
        <v>381</v>
      </c>
      <c r="U16" t="s">
        <v>206</v>
      </c>
      <c r="V16" t="s">
        <v>206</v>
      </c>
      <c r="W16" t="s">
        <v>378</v>
      </c>
      <c r="X16" t="s">
        <v>378</v>
      </c>
      <c r="Y16" t="s">
        <v>378</v>
      </c>
      <c r="Z16" t="s">
        <v>378</v>
      </c>
      <c r="AA16" t="s">
        <v>382</v>
      </c>
      <c r="AB16" t="s">
        <v>383</v>
      </c>
      <c r="AC16" t="s">
        <v>383</v>
      </c>
      <c r="AD16" t="s">
        <v>384</v>
      </c>
      <c r="AE16" t="s">
        <v>385</v>
      </c>
      <c r="AF16" t="s">
        <v>384</v>
      </c>
      <c r="AG16" t="s">
        <v>384</v>
      </c>
      <c r="AH16" t="s">
        <v>384</v>
      </c>
      <c r="AI16" t="s">
        <v>382</v>
      </c>
      <c r="AJ16" t="s">
        <v>382</v>
      </c>
      <c r="AK16" t="s">
        <v>382</v>
      </c>
      <c r="AL16" t="s">
        <v>382</v>
      </c>
      <c r="AM16" t="s">
        <v>386</v>
      </c>
      <c r="AN16" t="s">
        <v>385</v>
      </c>
      <c r="AP16" t="s">
        <v>385</v>
      </c>
      <c r="AQ16" t="s">
        <v>386</v>
      </c>
      <c r="AW16" t="s">
        <v>380</v>
      </c>
      <c r="BD16" t="s">
        <v>380</v>
      </c>
      <c r="BE16" t="s">
        <v>380</v>
      </c>
      <c r="BF16" t="s">
        <v>380</v>
      </c>
      <c r="BG16" t="s">
        <v>387</v>
      </c>
      <c r="BU16" t="s">
        <v>388</v>
      </c>
      <c r="BV16" t="s">
        <v>388</v>
      </c>
      <c r="BW16" t="s">
        <v>388</v>
      </c>
      <c r="BX16" t="s">
        <v>380</v>
      </c>
      <c r="BZ16" t="s">
        <v>389</v>
      </c>
      <c r="CC16" t="s">
        <v>388</v>
      </c>
      <c r="CH16" t="s">
        <v>377</v>
      </c>
      <c r="CI16" t="s">
        <v>377</v>
      </c>
      <c r="CJ16" t="s">
        <v>377</v>
      </c>
      <c r="CK16" t="s">
        <v>377</v>
      </c>
      <c r="CL16" t="s">
        <v>380</v>
      </c>
      <c r="CM16" t="s">
        <v>380</v>
      </c>
      <c r="CO16" t="s">
        <v>390</v>
      </c>
      <c r="CP16" t="s">
        <v>391</v>
      </c>
      <c r="CS16" t="s">
        <v>378</v>
      </c>
      <c r="CT16" t="s">
        <v>377</v>
      </c>
      <c r="CU16" t="s">
        <v>381</v>
      </c>
      <c r="CV16" t="s">
        <v>381</v>
      </c>
      <c r="CW16" t="s">
        <v>392</v>
      </c>
      <c r="CX16" t="s">
        <v>392</v>
      </c>
      <c r="CY16" t="s">
        <v>381</v>
      </c>
      <c r="CZ16" t="s">
        <v>392</v>
      </c>
      <c r="DA16" t="s">
        <v>386</v>
      </c>
      <c r="DB16" t="s">
        <v>384</v>
      </c>
      <c r="DC16" t="s">
        <v>384</v>
      </c>
      <c r="DD16" t="s">
        <v>383</v>
      </c>
      <c r="DE16" t="s">
        <v>383</v>
      </c>
      <c r="DF16" t="s">
        <v>383</v>
      </c>
      <c r="DG16" t="s">
        <v>383</v>
      </c>
      <c r="DH16" t="s">
        <v>383</v>
      </c>
      <c r="DI16" t="s">
        <v>393</v>
      </c>
      <c r="DJ16" t="s">
        <v>380</v>
      </c>
      <c r="DK16" t="s">
        <v>380</v>
      </c>
      <c r="DL16" t="s">
        <v>381</v>
      </c>
      <c r="DM16" t="s">
        <v>381</v>
      </c>
      <c r="DN16" t="s">
        <v>381</v>
      </c>
      <c r="DO16" t="s">
        <v>392</v>
      </c>
      <c r="DP16" t="s">
        <v>381</v>
      </c>
      <c r="DQ16" t="s">
        <v>392</v>
      </c>
      <c r="DR16" t="s">
        <v>384</v>
      </c>
      <c r="DS16" t="s">
        <v>384</v>
      </c>
      <c r="DT16" t="s">
        <v>383</v>
      </c>
      <c r="DU16" t="s">
        <v>383</v>
      </c>
      <c r="DV16" t="s">
        <v>380</v>
      </c>
      <c r="EA16" t="s">
        <v>380</v>
      </c>
      <c r="ED16" t="s">
        <v>383</v>
      </c>
      <c r="EE16" t="s">
        <v>383</v>
      </c>
      <c r="EF16" t="s">
        <v>383</v>
      </c>
      <c r="EG16" t="s">
        <v>383</v>
      </c>
      <c r="EH16" t="s">
        <v>383</v>
      </c>
      <c r="EI16" t="s">
        <v>380</v>
      </c>
      <c r="EJ16" t="s">
        <v>380</v>
      </c>
      <c r="EK16" t="s">
        <v>380</v>
      </c>
      <c r="EL16" t="s">
        <v>377</v>
      </c>
      <c r="EO16" t="s">
        <v>394</v>
      </c>
      <c r="EP16" t="s">
        <v>394</v>
      </c>
      <c r="ER16" t="s">
        <v>377</v>
      </c>
      <c r="ES16" t="s">
        <v>395</v>
      </c>
      <c r="EU16" t="s">
        <v>377</v>
      </c>
      <c r="EV16" t="s">
        <v>377</v>
      </c>
      <c r="EX16" t="s">
        <v>396</v>
      </c>
      <c r="EY16" t="s">
        <v>397</v>
      </c>
      <c r="EZ16" t="s">
        <v>396</v>
      </c>
      <c r="FA16" t="s">
        <v>397</v>
      </c>
      <c r="FB16" t="s">
        <v>396</v>
      </c>
      <c r="FC16" t="s">
        <v>397</v>
      </c>
      <c r="FD16" t="s">
        <v>385</v>
      </c>
      <c r="FE16" t="s">
        <v>385</v>
      </c>
      <c r="FG16" t="s">
        <v>398</v>
      </c>
      <c r="FJ16" t="s">
        <v>381</v>
      </c>
      <c r="FK16" t="s">
        <v>399</v>
      </c>
      <c r="FL16" t="s">
        <v>381</v>
      </c>
      <c r="FO16" t="s">
        <v>398</v>
      </c>
      <c r="FR16" t="s">
        <v>392</v>
      </c>
      <c r="FS16" t="s">
        <v>400</v>
      </c>
      <c r="FT16" t="s">
        <v>392</v>
      </c>
      <c r="FY16" t="s">
        <v>401</v>
      </c>
      <c r="FZ16" t="s">
        <v>401</v>
      </c>
      <c r="GM16" t="s">
        <v>401</v>
      </c>
      <c r="GN16" t="s">
        <v>401</v>
      </c>
      <c r="GO16" t="s">
        <v>402</v>
      </c>
      <c r="GP16" t="s">
        <v>402</v>
      </c>
      <c r="GQ16" t="s">
        <v>383</v>
      </c>
      <c r="GR16" t="s">
        <v>383</v>
      </c>
      <c r="GS16" t="s">
        <v>385</v>
      </c>
      <c r="GT16" t="s">
        <v>383</v>
      </c>
      <c r="GU16" t="s">
        <v>392</v>
      </c>
      <c r="GV16" t="s">
        <v>385</v>
      </c>
      <c r="GW16" t="s">
        <v>385</v>
      </c>
      <c r="GY16" t="s">
        <v>401</v>
      </c>
      <c r="GZ16" t="s">
        <v>401</v>
      </c>
      <c r="HA16" t="s">
        <v>401</v>
      </c>
      <c r="HB16" t="s">
        <v>401</v>
      </c>
      <c r="HC16" t="s">
        <v>401</v>
      </c>
      <c r="HD16" t="s">
        <v>401</v>
      </c>
      <c r="HE16" t="s">
        <v>401</v>
      </c>
      <c r="HF16" t="s">
        <v>403</v>
      </c>
      <c r="HG16" t="s">
        <v>403</v>
      </c>
      <c r="HH16" t="s">
        <v>403</v>
      </c>
      <c r="HI16" t="s">
        <v>404</v>
      </c>
      <c r="HJ16" t="s">
        <v>401</v>
      </c>
      <c r="HK16" t="s">
        <v>401</v>
      </c>
      <c r="HL16" t="s">
        <v>401</v>
      </c>
      <c r="HM16" t="s">
        <v>401</v>
      </c>
      <c r="HN16" t="s">
        <v>401</v>
      </c>
      <c r="HO16" t="s">
        <v>401</v>
      </c>
      <c r="HP16" t="s">
        <v>401</v>
      </c>
      <c r="HQ16" t="s">
        <v>401</v>
      </c>
      <c r="HR16" t="s">
        <v>401</v>
      </c>
      <c r="HS16" t="s">
        <v>401</v>
      </c>
      <c r="HT16" t="s">
        <v>401</v>
      </c>
      <c r="HU16" t="s">
        <v>401</v>
      </c>
      <c r="IB16" t="s">
        <v>401</v>
      </c>
      <c r="IC16" t="s">
        <v>385</v>
      </c>
      <c r="ID16" t="s">
        <v>385</v>
      </c>
      <c r="IE16" t="s">
        <v>396</v>
      </c>
      <c r="IF16" t="s">
        <v>397</v>
      </c>
      <c r="IG16" t="s">
        <v>397</v>
      </c>
      <c r="IK16" t="s">
        <v>397</v>
      </c>
      <c r="IO16" t="s">
        <v>381</v>
      </c>
      <c r="IP16" t="s">
        <v>381</v>
      </c>
      <c r="IQ16" t="s">
        <v>392</v>
      </c>
      <c r="IR16" t="s">
        <v>392</v>
      </c>
      <c r="IS16" t="s">
        <v>405</v>
      </c>
      <c r="IT16" t="s">
        <v>405</v>
      </c>
      <c r="IU16" t="s">
        <v>401</v>
      </c>
      <c r="IV16" t="s">
        <v>401</v>
      </c>
      <c r="IW16" t="s">
        <v>401</v>
      </c>
      <c r="IX16" t="s">
        <v>401</v>
      </c>
      <c r="IY16" t="s">
        <v>401</v>
      </c>
      <c r="IZ16" t="s">
        <v>401</v>
      </c>
      <c r="JA16" t="s">
        <v>383</v>
      </c>
      <c r="JB16" t="s">
        <v>401</v>
      </c>
      <c r="JD16" t="s">
        <v>386</v>
      </c>
      <c r="JE16" t="s">
        <v>386</v>
      </c>
      <c r="JF16" t="s">
        <v>383</v>
      </c>
      <c r="JG16" t="s">
        <v>383</v>
      </c>
      <c r="JH16" t="s">
        <v>383</v>
      </c>
      <c r="JI16" t="s">
        <v>383</v>
      </c>
      <c r="JJ16" t="s">
        <v>383</v>
      </c>
      <c r="JK16" t="s">
        <v>385</v>
      </c>
      <c r="JL16" t="s">
        <v>385</v>
      </c>
      <c r="JM16" t="s">
        <v>385</v>
      </c>
      <c r="JN16" t="s">
        <v>383</v>
      </c>
      <c r="JO16" t="s">
        <v>381</v>
      </c>
      <c r="JP16" t="s">
        <v>392</v>
      </c>
      <c r="JQ16" t="s">
        <v>385</v>
      </c>
      <c r="JR16" t="s">
        <v>385</v>
      </c>
    </row>
    <row r="17" spans="1:278" x14ac:dyDescent="0.2">
      <c r="A17">
        <v>1</v>
      </c>
      <c r="B17">
        <v>1658499410</v>
      </c>
      <c r="C17">
        <v>0</v>
      </c>
      <c r="D17" t="s">
        <v>406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L17" t="s">
        <v>413</v>
      </c>
      <c r="M17" t="s">
        <v>414</v>
      </c>
      <c r="N17" t="s">
        <v>415</v>
      </c>
      <c r="O17">
        <v>1658499410</v>
      </c>
      <c r="P17">
        <f t="shared" ref="P17:P48" si="0">(Q17)/1000</f>
        <v>3.5204282020932327E-3</v>
      </c>
      <c r="Q17">
        <f t="shared" ref="Q17:Q48" si="1">1000*DA17*AO17*(CW17-CX17)/(100*CP17*(1000-AO17*CW17))</f>
        <v>3.5204282020932327</v>
      </c>
      <c r="R17">
        <f t="shared" ref="R17:R48" si="2">DA17*AO17*(CV17-CU17*(1000-AO17*CX17)/(1000-AO17*CW17))/(100*CP17)</f>
        <v>14.7727699204308</v>
      </c>
      <c r="S17">
        <f t="shared" ref="S17:S48" si="3">CU17 - IF(AO17&gt;1, R17*CP17*100/(AQ17*DI17), 0)</f>
        <v>409.75099999999998</v>
      </c>
      <c r="T17">
        <f t="shared" ref="T17:T48" si="4">((Z17-P17/2)*S17-R17)/(Z17+P17/2)</f>
        <v>311.05841145040495</v>
      </c>
      <c r="U17">
        <f t="shared" ref="U17:U48" si="5">T17*(DB17+DC17)/1000</f>
        <v>31.600395090814374</v>
      </c>
      <c r="V17">
        <f t="shared" ref="V17:V48" si="6">(CU17 - IF(AO17&gt;1, R17*CP17*100/(AQ17*DI17), 0))*(DB17+DC17)/1000</f>
        <v>41.626565983156993</v>
      </c>
      <c r="W17">
        <f t="shared" ref="W17:W48" si="7">2/((1/Y17-1/X17)+SIGN(Y17)*SQRT((1/Y17-1/X17)*(1/Y17-1/X17) + 4*CQ17/((CQ17+1)*(CQ17+1))*(2*1/Y17*1/X17-1/X17*1/X17)))</f>
        <v>0.27137725481705882</v>
      </c>
      <c r="X17">
        <f t="shared" ref="X17:X48" si="8">IF(LEFT(CR17,1)&lt;&gt;"0",IF(LEFT(CR17,1)="1",3,CS17),$D$5+$E$5*(DI17*DB17/($K$5*1000))+$F$5*(DI17*DB17/($K$5*1000))*MAX(MIN(CP17,$J$5),$I$5)*MAX(MIN(CP17,$J$5),$I$5)+$G$5*MAX(MIN(CP17,$J$5),$I$5)*(DI17*DB17/($K$5*1000))+$H$5*(DI17*DB17/($K$5*1000))*(DI17*DB17/($K$5*1000)))</f>
        <v>2.9577570725522238</v>
      </c>
      <c r="Y17">
        <f t="shared" ref="Y17:Y48" si="9">P17*(1000-(1000*0.61365*EXP(17.502*AC17/(240.97+AC17))/(DB17+DC17)+CW17)/2)/(1000*0.61365*EXP(17.502*AC17/(240.97+AC17))/(DB17+DC17)-CW17)</f>
        <v>0.25826437699536409</v>
      </c>
      <c r="Z17">
        <f t="shared" ref="Z17:Z48" si="10">1/((CQ17+1)/(W17/1.6)+1/(X17/1.37)) + CQ17/((CQ17+1)/(W17/1.6) + CQ17/(X17/1.37))</f>
        <v>0.1625405620258073</v>
      </c>
      <c r="AA17">
        <f t="shared" ref="AA17:AA48" si="11">(CL17*CO17)</f>
        <v>241.7330740746967</v>
      </c>
      <c r="AB17">
        <f t="shared" ref="AB17:AB48" si="12">(DD17+(AA17+2*0.95*0.0000000567*(((DD17+$B$7)+273)^4-(DD17+273)^4)-44100*P17)/(1.84*29.3*X17+8*0.95*0.0000000567*(DD17+273)^3))</f>
        <v>25.885922087734119</v>
      </c>
      <c r="AC17">
        <f t="shared" ref="AC17:AC48" si="13">($C$7*DE17+$D$7*DF17+$E$7*AB17)</f>
        <v>25.885922087734119</v>
      </c>
      <c r="AD17">
        <f t="shared" ref="AD17:AD48" si="14">0.61365*EXP(17.502*AC17/(240.97+AC17))</f>
        <v>3.3515479943702471</v>
      </c>
      <c r="AE17">
        <f t="shared" ref="AE17:AE48" si="15">(AF17/AG17*100)</f>
        <v>61.593109987343418</v>
      </c>
      <c r="AF17">
        <f t="shared" ref="AF17:AF48" si="16">CW17*(DB17+DC17)/1000</f>
        <v>2.0032615351237002</v>
      </c>
      <c r="AG17">
        <f t="shared" ref="AG17:AG48" si="17">0.61365*EXP(17.502*DD17/(240.97+DD17))</f>
        <v>3.2524117316617787</v>
      </c>
      <c r="AH17">
        <f t="shared" ref="AH17:AH48" si="18">(AD17-CW17*(DB17+DC17)/1000)</f>
        <v>1.3482864592465469</v>
      </c>
      <c r="AI17">
        <f t="shared" ref="AI17:AI48" si="19">(-P17*44100)</f>
        <v>-155.25088371231155</v>
      </c>
      <c r="AJ17">
        <f t="shared" ref="AJ17:AJ48" si="20">2*29.3*X17*0.92*(DD17-AC17)</f>
        <v>-80.689573322634772</v>
      </c>
      <c r="AK17">
        <f t="shared" ref="AK17:AK48" si="21">2*0.95*0.0000000567*(((DD17+$B$7)+273)^4-(AC17+273)^4)</f>
        <v>-5.8073692444545362</v>
      </c>
      <c r="AL17">
        <f t="shared" ref="AL17:AL48" si="22">AA17+AK17+AI17+AJ17</f>
        <v>-1.4752204704166161E-2</v>
      </c>
      <c r="AM17">
        <v>1</v>
      </c>
      <c r="AN17">
        <v>0</v>
      </c>
      <c r="AO17">
        <f t="shared" ref="AO17:AO48" si="23">IF(AM17*$H$13&gt;=AQ17,1,(AQ17/(AQ17-AM17*$H$13)))</f>
        <v>1</v>
      </c>
      <c r="AP17">
        <f t="shared" ref="AP17:AP48" si="24">(AO17-1)*100</f>
        <v>0</v>
      </c>
      <c r="AQ17">
        <f t="shared" ref="AQ17:AQ48" si="25">MAX(0,($B$13+$C$13*DI17)/(1+$D$13*DI17)*DB17/(DD17+273)*$E$13)</f>
        <v>54021.100983037089</v>
      </c>
      <c r="AR17" t="s">
        <v>416</v>
      </c>
      <c r="AS17">
        <v>0</v>
      </c>
      <c r="AT17">
        <v>0</v>
      </c>
      <c r="AU17">
        <v>0</v>
      </c>
      <c r="AV17" t="e">
        <f t="shared" ref="AV17:AV48" si="26">1-AT17/AU17</f>
        <v>#DIV/0!</v>
      </c>
      <c r="AW17">
        <v>-1</v>
      </c>
      <c r="AX17" t="s">
        <v>417</v>
      </c>
      <c r="AY17">
        <v>10496.9</v>
      </c>
      <c r="AZ17">
        <v>879.21943999999985</v>
      </c>
      <c r="BA17">
        <v>1033</v>
      </c>
      <c r="BB17">
        <f t="shared" ref="BB17:BB48" si="27">1-AZ17/BA17</f>
        <v>0.1488679186834464</v>
      </c>
      <c r="BC17">
        <v>0.5</v>
      </c>
      <c r="BD17">
        <f t="shared" ref="BD17:BD48" si="28">CM17</f>
        <v>1261.1937005568377</v>
      </c>
      <c r="BE17">
        <f t="shared" ref="BE17:BE48" si="29">R17</f>
        <v>14.7727699204308</v>
      </c>
      <c r="BF17">
        <f t="shared" ref="BF17:BF48" si="30">BB17*BC17*BD17</f>
        <v>93.875640629285087</v>
      </c>
      <c r="BG17">
        <f t="shared" ref="BG17:BG48" si="31">(BE17-AW17)/BD17</f>
        <v>1.2506223202246303E-2</v>
      </c>
      <c r="BH17">
        <f t="shared" ref="BH17:BH48" si="32">(AU17-BA17)/BA17</f>
        <v>-1</v>
      </c>
      <c r="BI17" t="e">
        <f t="shared" ref="BI17:BI48" si="33">AT17/(AV17+AT17/BA17)</f>
        <v>#DIV/0!</v>
      </c>
      <c r="BJ17" t="s">
        <v>416</v>
      </c>
      <c r="BK17">
        <v>0</v>
      </c>
      <c r="BL17" t="e">
        <f t="shared" ref="BL17:BL48" si="34">IF(BK17&lt;&gt;0, BK17, BI17)</f>
        <v>#DIV/0!</v>
      </c>
      <c r="BM17" t="e">
        <f t="shared" ref="BM17:BM48" si="35">1-BL17/BA17</f>
        <v>#DIV/0!</v>
      </c>
      <c r="BN17" t="e">
        <f t="shared" ref="BN17:BN48" si="36">(BA17-AZ17)/(BA17-BL17)</f>
        <v>#DIV/0!</v>
      </c>
      <c r="BO17" t="e">
        <f t="shared" ref="BO17:BO48" si="37">(AU17-BA17)/(AU17-BL17)</f>
        <v>#DIV/0!</v>
      </c>
      <c r="BP17">
        <f t="shared" ref="BP17:BP48" si="38">(BA17-AZ17)/(BA17-AT17)</f>
        <v>0.14886791868344643</v>
      </c>
      <c r="BQ17" t="e">
        <f t="shared" ref="BQ17:BQ48" si="39">(AU17-BA17)/(AU17-AT17)</f>
        <v>#DIV/0!</v>
      </c>
      <c r="BR17" t="e">
        <f t="shared" ref="BR17:BR48" si="40">(BN17*BL17/AZ17)</f>
        <v>#DIV/0!</v>
      </c>
      <c r="BS17" t="e">
        <f t="shared" ref="BS17:BS48" si="41">(1-BR17)</f>
        <v>#DIV/0!</v>
      </c>
      <c r="BT17" t="s">
        <v>416</v>
      </c>
      <c r="BU17" t="s">
        <v>416</v>
      </c>
      <c r="BV17" t="s">
        <v>416</v>
      </c>
      <c r="BW17" t="s">
        <v>416</v>
      </c>
      <c r="BX17" t="s">
        <v>416</v>
      </c>
      <c r="BY17" t="s">
        <v>416</v>
      </c>
      <c r="BZ17" t="s">
        <v>416</v>
      </c>
      <c r="CA17" t="s">
        <v>416</v>
      </c>
      <c r="CB17" t="s">
        <v>416</v>
      </c>
      <c r="CC17" t="s">
        <v>416</v>
      </c>
      <c r="CD17" t="s">
        <v>416</v>
      </c>
      <c r="CE17" t="s">
        <v>416</v>
      </c>
      <c r="CF17" t="s">
        <v>416</v>
      </c>
      <c r="CG17" t="s">
        <v>416</v>
      </c>
      <c r="CH17" t="s">
        <v>416</v>
      </c>
      <c r="CI17" t="s">
        <v>416</v>
      </c>
      <c r="CJ17" t="s">
        <v>416</v>
      </c>
      <c r="CK17" t="s">
        <v>416</v>
      </c>
      <c r="CL17">
        <f t="shared" ref="CL17:CL48" si="42">$B$11*DJ17+$C$11*DK17+$F$11*DV17*(1-DY17)</f>
        <v>1499.98</v>
      </c>
      <c r="CM17">
        <f t="shared" ref="CM17:CM48" si="43">CL17*CN17</f>
        <v>1261.1937005568377</v>
      </c>
      <c r="CN17">
        <f t="shared" ref="CN17:CN48" si="44">($B$11*$D$9+$C$11*$D$9+$F$11*((EI17+EA17)/MAX(EI17+EA17+EJ17, 0.1)*$I$9+EJ17/MAX(EI17+EA17+EJ17, 0.1)*$J$9))/($B$11+$C$11+$F$11)</f>
        <v>0.84080701113137357</v>
      </c>
      <c r="CO17">
        <f t="shared" ref="CO17:CO48" si="45">($B$11*$K$9+$C$11*$K$9+$F$11*((EI17+EA17)/MAX(EI17+EA17+EJ17, 0.1)*$P$9+EJ17/MAX(EI17+EA17+EJ17, 0.1)*$Q$9))/($B$11+$C$11+$F$11)</f>
        <v>0.16115753148355091</v>
      </c>
      <c r="CP17">
        <v>6</v>
      </c>
      <c r="CQ17">
        <v>0.5</v>
      </c>
      <c r="CR17" t="s">
        <v>418</v>
      </c>
      <c r="CS17">
        <v>2</v>
      </c>
      <c r="CT17">
        <v>1658499410</v>
      </c>
      <c r="CU17">
        <v>409.75099999999998</v>
      </c>
      <c r="CV17">
        <v>425.96199999999999</v>
      </c>
      <c r="CW17">
        <v>19.719100000000001</v>
      </c>
      <c r="CX17">
        <v>16.268999999999998</v>
      </c>
      <c r="CY17">
        <v>386.416</v>
      </c>
      <c r="CZ17">
        <v>16.841100000000001</v>
      </c>
      <c r="DA17">
        <v>600.15800000000002</v>
      </c>
      <c r="DB17">
        <v>101.49</v>
      </c>
      <c r="DC17">
        <v>9.9906999999999996E-2</v>
      </c>
      <c r="DD17">
        <v>25.379899999999999</v>
      </c>
      <c r="DE17">
        <v>24.903400000000001</v>
      </c>
      <c r="DF17">
        <v>999.9</v>
      </c>
      <c r="DG17">
        <v>0</v>
      </c>
      <c r="DH17">
        <v>0</v>
      </c>
      <c r="DI17">
        <v>10012.5</v>
      </c>
      <c r="DJ17">
        <v>0</v>
      </c>
      <c r="DK17">
        <v>308.13</v>
      </c>
      <c r="DL17">
        <v>-15.9251</v>
      </c>
      <c r="DM17">
        <v>418.41</v>
      </c>
      <c r="DN17">
        <v>433.00700000000001</v>
      </c>
      <c r="DO17">
        <v>3.74282</v>
      </c>
      <c r="DP17">
        <v>425.96199999999999</v>
      </c>
      <c r="DQ17">
        <v>16.268999999999998</v>
      </c>
      <c r="DR17">
        <v>2.0310000000000001</v>
      </c>
      <c r="DS17">
        <v>1.6511400000000001</v>
      </c>
      <c r="DT17">
        <v>17.688099999999999</v>
      </c>
      <c r="DU17">
        <v>14.444599999999999</v>
      </c>
      <c r="DV17">
        <v>1499.98</v>
      </c>
      <c r="DW17">
        <v>0.97300699999999996</v>
      </c>
      <c r="DX17">
        <v>2.6993400000000001E-2</v>
      </c>
      <c r="DY17">
        <v>0</v>
      </c>
      <c r="DZ17">
        <v>872.27800000000002</v>
      </c>
      <c r="EA17">
        <v>4.9993100000000004</v>
      </c>
      <c r="EB17">
        <v>16083</v>
      </c>
      <c r="EC17">
        <v>13259.1</v>
      </c>
      <c r="ED17">
        <v>39.811999999999998</v>
      </c>
      <c r="EE17">
        <v>40.561999999999998</v>
      </c>
      <c r="EF17">
        <v>39.686999999999998</v>
      </c>
      <c r="EG17">
        <v>41.686999999999998</v>
      </c>
      <c r="EH17">
        <v>41.311999999999998</v>
      </c>
      <c r="EI17">
        <v>1454.63</v>
      </c>
      <c r="EJ17">
        <v>40.35</v>
      </c>
      <c r="EK17">
        <v>0</v>
      </c>
      <c r="EL17">
        <v>1658499412.0999999</v>
      </c>
      <c r="EM17">
        <v>0</v>
      </c>
      <c r="EN17">
        <v>879.21943999999985</v>
      </c>
      <c r="EO17">
        <v>-62.418923172844408</v>
      </c>
      <c r="EP17">
        <v>-960.81538628432713</v>
      </c>
      <c r="EQ17">
        <v>16194.824000000001</v>
      </c>
      <c r="ER17">
        <v>15</v>
      </c>
      <c r="ES17">
        <v>1658499440</v>
      </c>
      <c r="ET17" t="s">
        <v>419</v>
      </c>
      <c r="EU17">
        <v>1658499432</v>
      </c>
      <c r="EV17">
        <v>1658499440</v>
      </c>
      <c r="EW17">
        <v>1</v>
      </c>
      <c r="EX17">
        <v>-0.55400000000000005</v>
      </c>
      <c r="EY17">
        <v>-1.4999999999999999E-2</v>
      </c>
      <c r="EZ17">
        <v>23.335000000000001</v>
      </c>
      <c r="FA17">
        <v>2.8780000000000001</v>
      </c>
      <c r="FB17">
        <v>426</v>
      </c>
      <c r="FC17">
        <v>16</v>
      </c>
      <c r="FD17">
        <v>0.11</v>
      </c>
      <c r="FE17">
        <v>0.02</v>
      </c>
      <c r="FF17">
        <v>-16.01056585365853</v>
      </c>
      <c r="FG17">
        <v>1.547291289198631</v>
      </c>
      <c r="FH17">
        <v>0.16968507215449469</v>
      </c>
      <c r="FI17">
        <v>1</v>
      </c>
      <c r="FJ17">
        <v>410.14867741935478</v>
      </c>
      <c r="FK17">
        <v>-0.141483870968972</v>
      </c>
      <c r="FL17">
        <v>4.7828583097163757E-2</v>
      </c>
      <c r="FM17">
        <v>1</v>
      </c>
      <c r="FN17">
        <v>3.774609024390243</v>
      </c>
      <c r="FO17">
        <v>-0.18523609756098269</v>
      </c>
      <c r="FP17">
        <v>1.8947778530564171E-2</v>
      </c>
      <c r="FQ17">
        <v>1</v>
      </c>
      <c r="FR17">
        <v>19.984658064516129</v>
      </c>
      <c r="FS17">
        <v>0.2177516129032043</v>
      </c>
      <c r="FT17">
        <v>1.6300559543009709E-2</v>
      </c>
      <c r="FU17">
        <v>1</v>
      </c>
      <c r="FV17">
        <v>4</v>
      </c>
      <c r="FW17">
        <v>4</v>
      </c>
      <c r="FX17" t="s">
        <v>420</v>
      </c>
      <c r="FY17">
        <v>3.1836899999999999</v>
      </c>
      <c r="FZ17">
        <v>2.79697</v>
      </c>
      <c r="GA17">
        <v>0.100082</v>
      </c>
      <c r="GB17">
        <v>0.108335</v>
      </c>
      <c r="GC17">
        <v>9.5666200000000007E-2</v>
      </c>
      <c r="GD17">
        <v>9.3607899999999994E-2</v>
      </c>
      <c r="GE17">
        <v>28266.9</v>
      </c>
      <c r="GF17">
        <v>22318.400000000001</v>
      </c>
      <c r="GG17">
        <v>29462.2</v>
      </c>
      <c r="GH17">
        <v>24455.200000000001</v>
      </c>
      <c r="GI17">
        <v>33509.300000000003</v>
      </c>
      <c r="GJ17">
        <v>32354.3</v>
      </c>
      <c r="GK17">
        <v>40726.300000000003</v>
      </c>
      <c r="GL17">
        <v>39882</v>
      </c>
      <c r="GM17">
        <v>2.2284999999999999</v>
      </c>
      <c r="GN17">
        <v>1.99238</v>
      </c>
      <c r="GO17">
        <v>0.20976400000000001</v>
      </c>
      <c r="GP17">
        <v>0</v>
      </c>
      <c r="GQ17">
        <v>21.4512</v>
      </c>
      <c r="GR17">
        <v>999.9</v>
      </c>
      <c r="GS17">
        <v>53.1</v>
      </c>
      <c r="GT17">
        <v>26.2</v>
      </c>
      <c r="GU17">
        <v>17.864899999999999</v>
      </c>
      <c r="GV17">
        <v>62.02</v>
      </c>
      <c r="GW17">
        <v>40.404600000000002</v>
      </c>
      <c r="GX17">
        <v>1</v>
      </c>
      <c r="GY17">
        <v>-0.37225900000000001</v>
      </c>
      <c r="GZ17">
        <v>-2.23963</v>
      </c>
      <c r="HA17">
        <v>20.2471</v>
      </c>
      <c r="HB17">
        <v>5.22912</v>
      </c>
      <c r="HC17">
        <v>11.902100000000001</v>
      </c>
      <c r="HD17">
        <v>4.9657999999999998</v>
      </c>
      <c r="HE17">
        <v>3.2919999999999998</v>
      </c>
      <c r="HF17">
        <v>9999</v>
      </c>
      <c r="HG17">
        <v>9999</v>
      </c>
      <c r="HH17">
        <v>9999</v>
      </c>
      <c r="HI17">
        <v>999.9</v>
      </c>
      <c r="HJ17">
        <v>1.8766799999999999</v>
      </c>
      <c r="HK17">
        <v>1.8749800000000001</v>
      </c>
      <c r="HL17">
        <v>1.8736299999999999</v>
      </c>
      <c r="HM17">
        <v>1.8727100000000001</v>
      </c>
      <c r="HN17">
        <v>1.87439</v>
      </c>
      <c r="HO17">
        <v>1.8693299999999999</v>
      </c>
      <c r="HP17">
        <v>1.87351</v>
      </c>
      <c r="HQ17">
        <v>1.87863</v>
      </c>
      <c r="HR17">
        <v>0</v>
      </c>
      <c r="HS17">
        <v>0</v>
      </c>
      <c r="HT17">
        <v>0</v>
      </c>
      <c r="HU17">
        <v>0</v>
      </c>
      <c r="HV17" t="s">
        <v>421</v>
      </c>
      <c r="HW17" t="s">
        <v>422</v>
      </c>
      <c r="HX17" t="s">
        <v>423</v>
      </c>
      <c r="HY17" t="s">
        <v>424</v>
      </c>
      <c r="HZ17" t="s">
        <v>424</v>
      </c>
      <c r="IA17" t="s">
        <v>423</v>
      </c>
      <c r="IB17">
        <v>0</v>
      </c>
      <c r="IC17">
        <v>100</v>
      </c>
      <c r="ID17">
        <v>100</v>
      </c>
      <c r="IE17">
        <v>23.335000000000001</v>
      </c>
      <c r="IF17">
        <v>2.8780000000000001</v>
      </c>
      <c r="IG17">
        <v>15.907500000000001</v>
      </c>
      <c r="IH17">
        <v>2.3161299999999999E-2</v>
      </c>
      <c r="II17">
        <v>-8.8772700000000001E-6</v>
      </c>
      <c r="IJ17">
        <v>1.5456700000000001E-9</v>
      </c>
      <c r="IK17">
        <v>1.508228853959755</v>
      </c>
      <c r="IL17">
        <v>0.1548916013869121</v>
      </c>
      <c r="IM17">
        <v>-5.9062191654428173E-3</v>
      </c>
      <c r="IN17">
        <v>1.5263987741021429E-4</v>
      </c>
      <c r="IO17">
        <v>-12</v>
      </c>
      <c r="IP17">
        <v>1992</v>
      </c>
      <c r="IQ17">
        <v>-1</v>
      </c>
      <c r="IR17">
        <v>17</v>
      </c>
      <c r="IS17">
        <v>2631.8</v>
      </c>
      <c r="IT17">
        <v>2631.9</v>
      </c>
      <c r="IU17">
        <v>1.0363800000000001</v>
      </c>
      <c r="IV17">
        <v>2.3767100000000001</v>
      </c>
      <c r="IW17">
        <v>1.42578</v>
      </c>
      <c r="IX17">
        <v>2.2888199999999999</v>
      </c>
      <c r="IY17">
        <v>1.5478499999999999</v>
      </c>
      <c r="IZ17">
        <v>2.2558600000000002</v>
      </c>
      <c r="JA17">
        <v>29.1342</v>
      </c>
      <c r="JB17">
        <v>15.8657</v>
      </c>
      <c r="JC17">
        <v>18</v>
      </c>
      <c r="JD17">
        <v>618.98400000000004</v>
      </c>
      <c r="JE17">
        <v>453.61799999999999</v>
      </c>
      <c r="JF17">
        <v>25.479900000000001</v>
      </c>
      <c r="JG17">
        <v>22.4208</v>
      </c>
      <c r="JH17">
        <v>30.0002</v>
      </c>
      <c r="JI17">
        <v>22.394500000000001</v>
      </c>
      <c r="JJ17">
        <v>22.334800000000001</v>
      </c>
      <c r="JK17">
        <v>20.770800000000001</v>
      </c>
      <c r="JL17">
        <v>13.335699999999999</v>
      </c>
      <c r="JM17">
        <v>48.195399999999999</v>
      </c>
      <c r="JN17">
        <v>25.622800000000002</v>
      </c>
      <c r="JO17">
        <v>426.202</v>
      </c>
      <c r="JP17">
        <v>16.241399999999999</v>
      </c>
      <c r="JQ17">
        <v>96.113600000000005</v>
      </c>
      <c r="JR17">
        <v>101.48399999999999</v>
      </c>
    </row>
    <row r="18" spans="1:278" x14ac:dyDescent="0.2">
      <c r="A18">
        <v>2</v>
      </c>
      <c r="B18">
        <v>1658499638</v>
      </c>
      <c r="C18">
        <v>228</v>
      </c>
      <c r="D18" t="s">
        <v>425</v>
      </c>
      <c r="E18" t="s">
        <v>426</v>
      </c>
      <c r="F18" t="s">
        <v>408</v>
      </c>
      <c r="G18" t="s">
        <v>409</v>
      </c>
      <c r="H18" t="s">
        <v>410</v>
      </c>
      <c r="I18" t="s">
        <v>411</v>
      </c>
      <c r="J18" t="s">
        <v>412</v>
      </c>
      <c r="L18" t="s">
        <v>413</v>
      </c>
      <c r="M18" t="s">
        <v>414</v>
      </c>
      <c r="N18" t="s">
        <v>415</v>
      </c>
      <c r="O18">
        <v>1658499638</v>
      </c>
      <c r="P18">
        <f t="shared" si="0"/>
        <v>3.2243780248859973E-3</v>
      </c>
      <c r="Q18">
        <f t="shared" si="1"/>
        <v>3.2243780248859975</v>
      </c>
      <c r="R18">
        <f t="shared" si="2"/>
        <v>15.349705639911681</v>
      </c>
      <c r="S18">
        <f t="shared" si="3"/>
        <v>400.18200000000002</v>
      </c>
      <c r="T18">
        <f t="shared" si="4"/>
        <v>294.44712766969121</v>
      </c>
      <c r="U18">
        <f t="shared" si="5"/>
        <v>29.912817066578938</v>
      </c>
      <c r="V18">
        <f t="shared" si="6"/>
        <v>40.654398818813405</v>
      </c>
      <c r="W18">
        <f t="shared" si="7"/>
        <v>0.25959693572193521</v>
      </c>
      <c r="X18">
        <f t="shared" si="8"/>
        <v>2.9564361519605162</v>
      </c>
      <c r="Y18">
        <f t="shared" si="9"/>
        <v>0.24756558055712929</v>
      </c>
      <c r="Z18">
        <f t="shared" si="10"/>
        <v>0.15576298267816269</v>
      </c>
      <c r="AA18">
        <f t="shared" si="11"/>
        <v>241.72842707552445</v>
      </c>
      <c r="AB18">
        <f t="shared" si="12"/>
        <v>26.431645016534585</v>
      </c>
      <c r="AC18">
        <f t="shared" si="13"/>
        <v>26.431645016534585</v>
      </c>
      <c r="AD18">
        <f t="shared" si="14"/>
        <v>3.4614106384525316</v>
      </c>
      <c r="AE18">
        <f t="shared" si="15"/>
        <v>65.035980302167843</v>
      </c>
      <c r="AF18">
        <f t="shared" si="16"/>
        <v>2.1749761010527799</v>
      </c>
      <c r="AG18">
        <f t="shared" si="17"/>
        <v>3.344265883204165</v>
      </c>
      <c r="AH18">
        <f t="shared" si="18"/>
        <v>1.2864345373997517</v>
      </c>
      <c r="AI18">
        <f t="shared" si="19"/>
        <v>-142.19507089747248</v>
      </c>
      <c r="AJ18">
        <f t="shared" si="20"/>
        <v>-92.834388571952488</v>
      </c>
      <c r="AK18">
        <f t="shared" si="21"/>
        <v>-6.7185770899604673</v>
      </c>
      <c r="AL18">
        <f t="shared" si="22"/>
        <v>-1.9609483860975274E-2</v>
      </c>
      <c r="AM18">
        <v>0</v>
      </c>
      <c r="AN18">
        <v>0</v>
      </c>
      <c r="AO18">
        <f t="shared" si="23"/>
        <v>1</v>
      </c>
      <c r="AP18">
        <f t="shared" si="24"/>
        <v>0</v>
      </c>
      <c r="AQ18">
        <f t="shared" si="25"/>
        <v>53897.526095224195</v>
      </c>
      <c r="AR18" t="s">
        <v>416</v>
      </c>
      <c r="AS18">
        <v>0</v>
      </c>
      <c r="AT18">
        <v>0</v>
      </c>
      <c r="AU18">
        <v>0</v>
      </c>
      <c r="AV18" t="e">
        <f t="shared" si="26"/>
        <v>#DIV/0!</v>
      </c>
      <c r="AW18">
        <v>-1</v>
      </c>
      <c r="AX18" t="s">
        <v>427</v>
      </c>
      <c r="AY18">
        <v>10503.7</v>
      </c>
      <c r="AZ18">
        <v>745.22232000000008</v>
      </c>
      <c r="BA18">
        <v>893.75</v>
      </c>
      <c r="BB18">
        <f t="shared" si="27"/>
        <v>0.16618481678321673</v>
      </c>
      <c r="BC18">
        <v>0.5</v>
      </c>
      <c r="BD18">
        <f t="shared" si="28"/>
        <v>1261.1610005572663</v>
      </c>
      <c r="BE18">
        <f t="shared" si="29"/>
        <v>15.349705639911681</v>
      </c>
      <c r="BF18">
        <f t="shared" si="30"/>
        <v>104.7929049058738</v>
      </c>
      <c r="BG18">
        <f t="shared" si="31"/>
        <v>1.296401144079723E-2</v>
      </c>
      <c r="BH18">
        <f t="shared" si="32"/>
        <v>-1</v>
      </c>
      <c r="BI18" t="e">
        <f t="shared" si="33"/>
        <v>#DIV/0!</v>
      </c>
      <c r="BJ18" t="s">
        <v>416</v>
      </c>
      <c r="BK18">
        <v>0</v>
      </c>
      <c r="BL18" t="e">
        <f t="shared" si="34"/>
        <v>#DIV/0!</v>
      </c>
      <c r="BM18" t="e">
        <f t="shared" si="35"/>
        <v>#DIV/0!</v>
      </c>
      <c r="BN18" t="e">
        <f t="shared" si="36"/>
        <v>#DIV/0!</v>
      </c>
      <c r="BO18" t="e">
        <f t="shared" si="37"/>
        <v>#DIV/0!</v>
      </c>
      <c r="BP18">
        <f t="shared" si="38"/>
        <v>0.1661848167832167</v>
      </c>
      <c r="BQ18" t="e">
        <f t="shared" si="39"/>
        <v>#DIV/0!</v>
      </c>
      <c r="BR18" t="e">
        <f t="shared" si="40"/>
        <v>#DIV/0!</v>
      </c>
      <c r="BS18" t="e">
        <f t="shared" si="41"/>
        <v>#DIV/0!</v>
      </c>
      <c r="BT18" t="s">
        <v>416</v>
      </c>
      <c r="BU18" t="s">
        <v>416</v>
      </c>
      <c r="BV18" t="s">
        <v>416</v>
      </c>
      <c r="BW18" t="s">
        <v>416</v>
      </c>
      <c r="BX18" t="s">
        <v>416</v>
      </c>
      <c r="BY18" t="s">
        <v>416</v>
      </c>
      <c r="BZ18" t="s">
        <v>416</v>
      </c>
      <c r="CA18" t="s">
        <v>416</v>
      </c>
      <c r="CB18" t="s">
        <v>416</v>
      </c>
      <c r="CC18" t="s">
        <v>416</v>
      </c>
      <c r="CD18" t="s">
        <v>416</v>
      </c>
      <c r="CE18" t="s">
        <v>416</v>
      </c>
      <c r="CF18" t="s">
        <v>416</v>
      </c>
      <c r="CG18" t="s">
        <v>416</v>
      </c>
      <c r="CH18" t="s">
        <v>416</v>
      </c>
      <c r="CI18" t="s">
        <v>416</v>
      </c>
      <c r="CJ18" t="s">
        <v>416</v>
      </c>
      <c r="CK18" t="s">
        <v>416</v>
      </c>
      <c r="CL18">
        <f t="shared" si="42"/>
        <v>1499.94</v>
      </c>
      <c r="CM18">
        <f t="shared" si="43"/>
        <v>1261.1610005572663</v>
      </c>
      <c r="CN18">
        <f t="shared" si="44"/>
        <v>0.84080763267681791</v>
      </c>
      <c r="CO18">
        <f t="shared" si="45"/>
        <v>0.16115873106625894</v>
      </c>
      <c r="CP18">
        <v>6</v>
      </c>
      <c r="CQ18">
        <v>0.5</v>
      </c>
      <c r="CR18" t="s">
        <v>418</v>
      </c>
      <c r="CS18">
        <v>2</v>
      </c>
      <c r="CT18">
        <v>1658499638</v>
      </c>
      <c r="CU18">
        <v>400.18200000000002</v>
      </c>
      <c r="CV18">
        <v>416.81599999999997</v>
      </c>
      <c r="CW18">
        <v>21.409400000000002</v>
      </c>
      <c r="CX18">
        <v>18.255199999999999</v>
      </c>
      <c r="CY18">
        <v>377.27100000000002</v>
      </c>
      <c r="CZ18">
        <v>18.1386</v>
      </c>
      <c r="DA18">
        <v>600.21799999999996</v>
      </c>
      <c r="DB18">
        <v>101.49</v>
      </c>
      <c r="DC18">
        <v>9.9773700000000007E-2</v>
      </c>
      <c r="DD18">
        <v>25.8492</v>
      </c>
      <c r="DE18">
        <v>24.979600000000001</v>
      </c>
      <c r="DF18">
        <v>999.9</v>
      </c>
      <c r="DG18">
        <v>0</v>
      </c>
      <c r="DH18">
        <v>0</v>
      </c>
      <c r="DI18">
        <v>10005</v>
      </c>
      <c r="DJ18">
        <v>0</v>
      </c>
      <c r="DK18">
        <v>314.86599999999999</v>
      </c>
      <c r="DL18">
        <v>-16.633400000000002</v>
      </c>
      <c r="DM18">
        <v>408.93700000000001</v>
      </c>
      <c r="DN18">
        <v>424.56599999999997</v>
      </c>
      <c r="DO18">
        <v>3.15421</v>
      </c>
      <c r="DP18">
        <v>416.81599999999997</v>
      </c>
      <c r="DQ18">
        <v>18.255199999999999</v>
      </c>
      <c r="DR18">
        <v>2.1728399999999999</v>
      </c>
      <c r="DS18">
        <v>1.8527199999999999</v>
      </c>
      <c r="DT18">
        <v>18.763400000000001</v>
      </c>
      <c r="DU18">
        <v>16.238800000000001</v>
      </c>
      <c r="DV18">
        <v>1499.94</v>
      </c>
      <c r="DW18">
        <v>0.97299100000000005</v>
      </c>
      <c r="DX18">
        <v>2.70087E-2</v>
      </c>
      <c r="DY18">
        <v>0</v>
      </c>
      <c r="DZ18">
        <v>742.73400000000004</v>
      </c>
      <c r="EA18">
        <v>4.9993100000000004</v>
      </c>
      <c r="EB18">
        <v>14184.6</v>
      </c>
      <c r="EC18">
        <v>13258.7</v>
      </c>
      <c r="ED18">
        <v>37.75</v>
      </c>
      <c r="EE18">
        <v>38.5</v>
      </c>
      <c r="EF18">
        <v>37.75</v>
      </c>
      <c r="EG18">
        <v>38.5</v>
      </c>
      <c r="EH18">
        <v>39.25</v>
      </c>
      <c r="EI18">
        <v>1454.56</v>
      </c>
      <c r="EJ18">
        <v>40.380000000000003</v>
      </c>
      <c r="EK18">
        <v>0</v>
      </c>
      <c r="EL18">
        <v>227.29999995231631</v>
      </c>
      <c r="EM18">
        <v>0</v>
      </c>
      <c r="EN18">
        <v>745.22232000000008</v>
      </c>
      <c r="EO18">
        <v>-17.359923110743971</v>
      </c>
      <c r="EP18">
        <v>-227.03846193411979</v>
      </c>
      <c r="EQ18">
        <v>14201.804</v>
      </c>
      <c r="ER18">
        <v>15</v>
      </c>
      <c r="ES18">
        <v>1658499440</v>
      </c>
      <c r="ET18" t="s">
        <v>419</v>
      </c>
      <c r="EU18">
        <v>1658499432</v>
      </c>
      <c r="EV18">
        <v>1658499440</v>
      </c>
      <c r="EW18">
        <v>1</v>
      </c>
      <c r="EX18">
        <v>-0.55400000000000005</v>
      </c>
      <c r="EY18">
        <v>-1.4999999999999999E-2</v>
      </c>
      <c r="EZ18">
        <v>23.335000000000001</v>
      </c>
      <c r="FA18">
        <v>2.8780000000000001</v>
      </c>
      <c r="FB18">
        <v>426</v>
      </c>
      <c r="FC18">
        <v>16</v>
      </c>
      <c r="FD18">
        <v>0.11</v>
      </c>
      <c r="FE18">
        <v>0.02</v>
      </c>
      <c r="FF18">
        <v>-16.475280000000001</v>
      </c>
      <c r="FG18">
        <v>1.8338476547842739</v>
      </c>
      <c r="FH18">
        <v>0.27036527532210919</v>
      </c>
      <c r="FI18">
        <v>1</v>
      </c>
      <c r="FJ18">
        <v>400.3305666666667</v>
      </c>
      <c r="FK18">
        <v>-1.618892102336305</v>
      </c>
      <c r="FL18">
        <v>0.1202551962379252</v>
      </c>
      <c r="FM18">
        <v>1</v>
      </c>
      <c r="FN18">
        <v>3.1656537500000002</v>
      </c>
      <c r="FO18">
        <v>-0.1244171482176436</v>
      </c>
      <c r="FP18">
        <v>1.2298201227720259E-2</v>
      </c>
      <c r="FQ18">
        <v>1</v>
      </c>
      <c r="FR18">
        <v>21.33540666666666</v>
      </c>
      <c r="FS18">
        <v>0.52041290322580736</v>
      </c>
      <c r="FT18">
        <v>3.7544603991637629E-2</v>
      </c>
      <c r="FU18">
        <v>1</v>
      </c>
      <c r="FV18">
        <v>4</v>
      </c>
      <c r="FW18">
        <v>4</v>
      </c>
      <c r="FX18" t="s">
        <v>420</v>
      </c>
      <c r="FY18">
        <v>3.1839599999999999</v>
      </c>
      <c r="FZ18">
        <v>2.79678</v>
      </c>
      <c r="GA18">
        <v>9.8287100000000002E-2</v>
      </c>
      <c r="GB18">
        <v>0.106626</v>
      </c>
      <c r="GC18">
        <v>0.100937</v>
      </c>
      <c r="GD18">
        <v>0.10162</v>
      </c>
      <c r="GE18">
        <v>28319.1</v>
      </c>
      <c r="GF18">
        <v>22359.4</v>
      </c>
      <c r="GG18">
        <v>29457.3</v>
      </c>
      <c r="GH18">
        <v>24452.799999999999</v>
      </c>
      <c r="GI18">
        <v>33303.199999999997</v>
      </c>
      <c r="GJ18">
        <v>32059.5</v>
      </c>
      <c r="GK18">
        <v>40720.9</v>
      </c>
      <c r="GL18">
        <v>39879.199999999997</v>
      </c>
      <c r="GM18">
        <v>2.23115</v>
      </c>
      <c r="GN18">
        <v>1.9984500000000001</v>
      </c>
      <c r="GO18">
        <v>0.224799</v>
      </c>
      <c r="GP18">
        <v>0</v>
      </c>
      <c r="GQ18">
        <v>21.279699999999998</v>
      </c>
      <c r="GR18">
        <v>999.9</v>
      </c>
      <c r="GS18">
        <v>56.8</v>
      </c>
      <c r="GT18">
        <v>26.2</v>
      </c>
      <c r="GU18">
        <v>19.109000000000002</v>
      </c>
      <c r="GV18">
        <v>62.47</v>
      </c>
      <c r="GW18">
        <v>40.933500000000002</v>
      </c>
      <c r="GX18">
        <v>1</v>
      </c>
      <c r="GY18">
        <v>-0.38033499999999998</v>
      </c>
      <c r="GZ18">
        <v>-2.5092599999999998</v>
      </c>
      <c r="HA18">
        <v>20.243600000000001</v>
      </c>
      <c r="HB18">
        <v>5.2286700000000002</v>
      </c>
      <c r="HC18">
        <v>11.9024</v>
      </c>
      <c r="HD18">
        <v>4.9656500000000001</v>
      </c>
      <c r="HE18">
        <v>3.2919999999999998</v>
      </c>
      <c r="HF18">
        <v>9999</v>
      </c>
      <c r="HG18">
        <v>9999</v>
      </c>
      <c r="HH18">
        <v>9999</v>
      </c>
      <c r="HI18">
        <v>999.9</v>
      </c>
      <c r="HJ18">
        <v>1.8766799999999999</v>
      </c>
      <c r="HK18">
        <v>1.875</v>
      </c>
      <c r="HL18">
        <v>1.8736299999999999</v>
      </c>
      <c r="HM18">
        <v>1.8727100000000001</v>
      </c>
      <c r="HN18">
        <v>1.87439</v>
      </c>
      <c r="HO18">
        <v>1.86934</v>
      </c>
      <c r="HP18">
        <v>1.8735200000000001</v>
      </c>
      <c r="HQ18">
        <v>1.87866</v>
      </c>
      <c r="HR18">
        <v>0</v>
      </c>
      <c r="HS18">
        <v>0</v>
      </c>
      <c r="HT18">
        <v>0</v>
      </c>
      <c r="HU18">
        <v>0</v>
      </c>
      <c r="HV18" t="s">
        <v>421</v>
      </c>
      <c r="HW18" t="s">
        <v>422</v>
      </c>
      <c r="HX18" t="s">
        <v>423</v>
      </c>
      <c r="HY18" t="s">
        <v>424</v>
      </c>
      <c r="HZ18" t="s">
        <v>424</v>
      </c>
      <c r="IA18" t="s">
        <v>423</v>
      </c>
      <c r="IB18">
        <v>0</v>
      </c>
      <c r="IC18">
        <v>100</v>
      </c>
      <c r="ID18">
        <v>100</v>
      </c>
      <c r="IE18">
        <v>22.911000000000001</v>
      </c>
      <c r="IF18">
        <v>3.2707999999999999</v>
      </c>
      <c r="IG18">
        <v>15.3535</v>
      </c>
      <c r="IH18">
        <v>2.3161299999999999E-2</v>
      </c>
      <c r="II18">
        <v>-8.8772700000000001E-6</v>
      </c>
      <c r="IJ18">
        <v>1.5456700000000001E-9</v>
      </c>
      <c r="IK18">
        <v>1.4935768312810389</v>
      </c>
      <c r="IL18">
        <v>0.1548916013869121</v>
      </c>
      <c r="IM18">
        <v>-5.9062191654428173E-3</v>
      </c>
      <c r="IN18">
        <v>1.5263987741021429E-4</v>
      </c>
      <c r="IO18">
        <v>-12</v>
      </c>
      <c r="IP18">
        <v>1992</v>
      </c>
      <c r="IQ18">
        <v>-1</v>
      </c>
      <c r="IR18">
        <v>17</v>
      </c>
      <c r="IS18">
        <v>3.4</v>
      </c>
      <c r="IT18">
        <v>3.3</v>
      </c>
      <c r="IU18">
        <v>1.0376000000000001</v>
      </c>
      <c r="IV18">
        <v>2.36572</v>
      </c>
      <c r="IW18">
        <v>1.42578</v>
      </c>
      <c r="IX18">
        <v>2.2888199999999999</v>
      </c>
      <c r="IY18">
        <v>1.5478499999999999</v>
      </c>
      <c r="IZ18">
        <v>2.3120099999999999</v>
      </c>
      <c r="JA18">
        <v>29.1342</v>
      </c>
      <c r="JB18">
        <v>15.821899999999999</v>
      </c>
      <c r="JC18">
        <v>18</v>
      </c>
      <c r="JD18">
        <v>619.59500000000003</v>
      </c>
      <c r="JE18">
        <v>456.17200000000003</v>
      </c>
      <c r="JF18">
        <v>27.241299999999999</v>
      </c>
      <c r="JG18">
        <v>22.296500000000002</v>
      </c>
      <c r="JH18">
        <v>30</v>
      </c>
      <c r="JI18">
        <v>22.2834</v>
      </c>
      <c r="JJ18">
        <v>22.221399999999999</v>
      </c>
      <c r="JK18">
        <v>20.8005</v>
      </c>
      <c r="JL18">
        <v>10.760899999999999</v>
      </c>
      <c r="JM18">
        <v>64.580799999999996</v>
      </c>
      <c r="JN18">
        <v>27.253599999999999</v>
      </c>
      <c r="JO18">
        <v>416.57799999999997</v>
      </c>
      <c r="JP18">
        <v>18.0642</v>
      </c>
      <c r="JQ18">
        <v>96.099500000000006</v>
      </c>
      <c r="JR18">
        <v>101.476</v>
      </c>
    </row>
    <row r="19" spans="1:278" x14ac:dyDescent="0.2">
      <c r="A19">
        <v>3</v>
      </c>
      <c r="B19">
        <v>1658499715.5999999</v>
      </c>
      <c r="C19">
        <v>305.59999990463263</v>
      </c>
      <c r="D19" t="s">
        <v>428</v>
      </c>
      <c r="E19" t="s">
        <v>429</v>
      </c>
      <c r="F19" t="s">
        <v>408</v>
      </c>
      <c r="G19" t="s">
        <v>409</v>
      </c>
      <c r="H19" t="s">
        <v>410</v>
      </c>
      <c r="I19" t="s">
        <v>411</v>
      </c>
      <c r="J19" t="s">
        <v>412</v>
      </c>
      <c r="L19" t="s">
        <v>413</v>
      </c>
      <c r="M19" t="s">
        <v>414</v>
      </c>
      <c r="N19" t="s">
        <v>415</v>
      </c>
      <c r="O19">
        <v>1658499715.5999999</v>
      </c>
      <c r="P19">
        <f t="shared" si="0"/>
        <v>3.4000243099839107E-3</v>
      </c>
      <c r="Q19">
        <f t="shared" si="1"/>
        <v>3.4000243099839107</v>
      </c>
      <c r="R19">
        <f t="shared" si="2"/>
        <v>9.4864706510132137</v>
      </c>
      <c r="S19">
        <f t="shared" si="3"/>
        <v>302.029</v>
      </c>
      <c r="T19">
        <f t="shared" si="4"/>
        <v>236.79138675111696</v>
      </c>
      <c r="U19">
        <f t="shared" si="5"/>
        <v>24.055424814963445</v>
      </c>
      <c r="V19">
        <f t="shared" si="6"/>
        <v>30.682855492016003</v>
      </c>
      <c r="W19">
        <f t="shared" si="7"/>
        <v>0.26600906484037212</v>
      </c>
      <c r="X19">
        <f t="shared" si="8"/>
        <v>2.957193806673359</v>
      </c>
      <c r="Y19">
        <f t="shared" si="9"/>
        <v>0.25339460213872561</v>
      </c>
      <c r="Z19">
        <f t="shared" si="10"/>
        <v>0.15945512626530198</v>
      </c>
      <c r="AA19">
        <f t="shared" si="11"/>
        <v>241.77195707479112</v>
      </c>
      <c r="AB19">
        <f t="shared" si="12"/>
        <v>26.566778115112477</v>
      </c>
      <c r="AC19">
        <f t="shared" si="13"/>
        <v>26.566778115112477</v>
      </c>
      <c r="AD19">
        <f t="shared" si="14"/>
        <v>3.4890959229144012</v>
      </c>
      <c r="AE19">
        <f t="shared" si="15"/>
        <v>64.017694391478869</v>
      </c>
      <c r="AF19">
        <f t="shared" si="16"/>
        <v>2.1639088686624</v>
      </c>
      <c r="AG19">
        <f t="shared" si="17"/>
        <v>3.380173074384305</v>
      </c>
      <c r="AH19">
        <f t="shared" si="18"/>
        <v>1.3251870542520012</v>
      </c>
      <c r="AI19">
        <f t="shared" si="19"/>
        <v>-149.94107207029046</v>
      </c>
      <c r="AJ19">
        <f t="shared" si="20"/>
        <v>-85.641357432950869</v>
      </c>
      <c r="AK19">
        <f t="shared" si="21"/>
        <v>-6.2062258972037467</v>
      </c>
      <c r="AL19">
        <f t="shared" si="22"/>
        <v>-1.6698325653962343E-2</v>
      </c>
      <c r="AM19">
        <v>0</v>
      </c>
      <c r="AN19">
        <v>0</v>
      </c>
      <c r="AO19">
        <f t="shared" si="23"/>
        <v>1</v>
      </c>
      <c r="AP19">
        <f t="shared" si="24"/>
        <v>0</v>
      </c>
      <c r="AQ19">
        <f t="shared" si="25"/>
        <v>53887.195799809582</v>
      </c>
      <c r="AR19" t="s">
        <v>416</v>
      </c>
      <c r="AS19">
        <v>0</v>
      </c>
      <c r="AT19">
        <v>0</v>
      </c>
      <c r="AU19">
        <v>0</v>
      </c>
      <c r="AV19" t="e">
        <f t="shared" si="26"/>
        <v>#DIV/0!</v>
      </c>
      <c r="AW19">
        <v>-1</v>
      </c>
      <c r="AX19" t="s">
        <v>430</v>
      </c>
      <c r="AY19">
        <v>10498.6</v>
      </c>
      <c r="AZ19">
        <v>705.43503999999996</v>
      </c>
      <c r="BA19">
        <v>829.88</v>
      </c>
      <c r="BB19">
        <f t="shared" si="27"/>
        <v>0.14995536704101797</v>
      </c>
      <c r="BC19">
        <v>0.5</v>
      </c>
      <c r="BD19">
        <f t="shared" si="28"/>
        <v>1261.3956005568868</v>
      </c>
      <c r="BE19">
        <f t="shared" si="29"/>
        <v>9.4864706510132137</v>
      </c>
      <c r="BF19">
        <f t="shared" si="30"/>
        <v>94.576520132716638</v>
      </c>
      <c r="BG19">
        <f t="shared" si="31"/>
        <v>8.3133876845484459E-3</v>
      </c>
      <c r="BH19">
        <f t="shared" si="32"/>
        <v>-1</v>
      </c>
      <c r="BI19" t="e">
        <f t="shared" si="33"/>
        <v>#DIV/0!</v>
      </c>
      <c r="BJ19" t="s">
        <v>416</v>
      </c>
      <c r="BK19">
        <v>0</v>
      </c>
      <c r="BL19" t="e">
        <f t="shared" si="34"/>
        <v>#DIV/0!</v>
      </c>
      <c r="BM19" t="e">
        <f t="shared" si="35"/>
        <v>#DIV/0!</v>
      </c>
      <c r="BN19" t="e">
        <f t="shared" si="36"/>
        <v>#DIV/0!</v>
      </c>
      <c r="BO19" t="e">
        <f t="shared" si="37"/>
        <v>#DIV/0!</v>
      </c>
      <c r="BP19">
        <f t="shared" si="38"/>
        <v>0.14995536704101803</v>
      </c>
      <c r="BQ19" t="e">
        <f t="shared" si="39"/>
        <v>#DIV/0!</v>
      </c>
      <c r="BR19" t="e">
        <f t="shared" si="40"/>
        <v>#DIV/0!</v>
      </c>
      <c r="BS19" t="e">
        <f t="shared" si="41"/>
        <v>#DIV/0!</v>
      </c>
      <c r="BT19" t="s">
        <v>416</v>
      </c>
      <c r="BU19" t="s">
        <v>416</v>
      </c>
      <c r="BV19" t="s">
        <v>416</v>
      </c>
      <c r="BW19" t="s">
        <v>416</v>
      </c>
      <c r="BX19" t="s">
        <v>416</v>
      </c>
      <c r="BY19" t="s">
        <v>416</v>
      </c>
      <c r="BZ19" t="s">
        <v>416</v>
      </c>
      <c r="CA19" t="s">
        <v>416</v>
      </c>
      <c r="CB19" t="s">
        <v>416</v>
      </c>
      <c r="CC19" t="s">
        <v>416</v>
      </c>
      <c r="CD19" t="s">
        <v>416</v>
      </c>
      <c r="CE19" t="s">
        <v>416</v>
      </c>
      <c r="CF19" t="s">
        <v>416</v>
      </c>
      <c r="CG19" t="s">
        <v>416</v>
      </c>
      <c r="CH19" t="s">
        <v>416</v>
      </c>
      <c r="CI19" t="s">
        <v>416</v>
      </c>
      <c r="CJ19" t="s">
        <v>416</v>
      </c>
      <c r="CK19" t="s">
        <v>416</v>
      </c>
      <c r="CL19">
        <f t="shared" si="42"/>
        <v>1500.22</v>
      </c>
      <c r="CM19">
        <f t="shared" si="43"/>
        <v>1261.3956005568868</v>
      </c>
      <c r="CN19">
        <f t="shared" si="44"/>
        <v>0.84080708199923127</v>
      </c>
      <c r="CO19">
        <f t="shared" si="45"/>
        <v>0.16115766825851616</v>
      </c>
      <c r="CP19">
        <v>6</v>
      </c>
      <c r="CQ19">
        <v>0.5</v>
      </c>
      <c r="CR19" t="s">
        <v>418</v>
      </c>
      <c r="CS19">
        <v>2</v>
      </c>
      <c r="CT19">
        <v>1658499715.5999999</v>
      </c>
      <c r="CU19">
        <v>302.029</v>
      </c>
      <c r="CV19">
        <v>312.53699999999998</v>
      </c>
      <c r="CW19">
        <v>21.300599999999999</v>
      </c>
      <c r="CX19">
        <v>17.974699999999999</v>
      </c>
      <c r="CY19">
        <v>279.85300000000001</v>
      </c>
      <c r="CZ19">
        <v>18.038900000000002</v>
      </c>
      <c r="DA19">
        <v>600.30700000000002</v>
      </c>
      <c r="DB19">
        <v>101.489</v>
      </c>
      <c r="DC19">
        <v>0.100104</v>
      </c>
      <c r="DD19">
        <v>26.029599999999999</v>
      </c>
      <c r="DE19">
        <v>25.0929</v>
      </c>
      <c r="DF19">
        <v>999.9</v>
      </c>
      <c r="DG19">
        <v>0</v>
      </c>
      <c r="DH19">
        <v>0</v>
      </c>
      <c r="DI19">
        <v>10009.4</v>
      </c>
      <c r="DJ19">
        <v>0</v>
      </c>
      <c r="DK19">
        <v>313.29700000000003</v>
      </c>
      <c r="DL19">
        <v>-11.510300000000001</v>
      </c>
      <c r="DM19">
        <v>307.57799999999997</v>
      </c>
      <c r="DN19">
        <v>318.25799999999998</v>
      </c>
      <c r="DO19">
        <v>3.3259300000000001</v>
      </c>
      <c r="DP19">
        <v>312.53699999999998</v>
      </c>
      <c r="DQ19">
        <v>17.974699999999999</v>
      </c>
      <c r="DR19">
        <v>2.1617799999999998</v>
      </c>
      <c r="DS19">
        <v>1.82423</v>
      </c>
      <c r="DT19">
        <v>18.681799999999999</v>
      </c>
      <c r="DU19">
        <v>15.996</v>
      </c>
      <c r="DV19">
        <v>1500.22</v>
      </c>
      <c r="DW19">
        <v>0.97300699999999996</v>
      </c>
      <c r="DX19">
        <v>2.6993400000000001E-2</v>
      </c>
      <c r="DY19">
        <v>0</v>
      </c>
      <c r="DZ19">
        <v>703.12900000000002</v>
      </c>
      <c r="EA19">
        <v>4.9993100000000004</v>
      </c>
      <c r="EB19">
        <v>13498.4</v>
      </c>
      <c r="EC19">
        <v>13261.2</v>
      </c>
      <c r="ED19">
        <v>38.875</v>
      </c>
      <c r="EE19">
        <v>39.436999999999998</v>
      </c>
      <c r="EF19">
        <v>38.811999999999998</v>
      </c>
      <c r="EG19">
        <v>40.375</v>
      </c>
      <c r="EH19">
        <v>40.436999999999998</v>
      </c>
      <c r="EI19">
        <v>1454.86</v>
      </c>
      <c r="EJ19">
        <v>40.36</v>
      </c>
      <c r="EK19">
        <v>0</v>
      </c>
      <c r="EL19">
        <v>77.099999904632568</v>
      </c>
      <c r="EM19">
        <v>0</v>
      </c>
      <c r="EN19">
        <v>705.43503999999996</v>
      </c>
      <c r="EO19">
        <v>-18.34823080623676</v>
      </c>
      <c r="EP19">
        <v>-299.06923095465049</v>
      </c>
      <c r="EQ19">
        <v>13542.528</v>
      </c>
      <c r="ER19">
        <v>15</v>
      </c>
      <c r="ES19">
        <v>1658499756.0999999</v>
      </c>
      <c r="ET19" t="s">
        <v>431</v>
      </c>
      <c r="EU19">
        <v>1658499756.0999999</v>
      </c>
      <c r="EV19">
        <v>1658499440</v>
      </c>
      <c r="EW19">
        <v>2</v>
      </c>
      <c r="EX19">
        <v>-0.154</v>
      </c>
      <c r="EY19">
        <v>-1.4999999999999999E-2</v>
      </c>
      <c r="EZ19">
        <v>22.175999999999998</v>
      </c>
      <c r="FA19">
        <v>2.8780000000000001</v>
      </c>
      <c r="FB19">
        <v>360</v>
      </c>
      <c r="FC19">
        <v>16</v>
      </c>
      <c r="FD19">
        <v>0.47</v>
      </c>
      <c r="FE19">
        <v>0.02</v>
      </c>
      <c r="FF19">
        <v>-11.34391951219512</v>
      </c>
      <c r="FG19">
        <v>-1.7888341463414681</v>
      </c>
      <c r="FH19">
        <v>0.18718374593224019</v>
      </c>
      <c r="FI19">
        <v>1</v>
      </c>
      <c r="FJ19">
        <v>301.63232258064522</v>
      </c>
      <c r="FK19">
        <v>-4.6081451612918292</v>
      </c>
      <c r="FL19">
        <v>0.34803739019533941</v>
      </c>
      <c r="FM19">
        <v>1</v>
      </c>
      <c r="FN19">
        <v>3.33554756097561</v>
      </c>
      <c r="FO19">
        <v>-9.8849059233450706E-2</v>
      </c>
      <c r="FP19">
        <v>1.315503071359205E-2</v>
      </c>
      <c r="FQ19">
        <v>1</v>
      </c>
      <c r="FR19">
        <v>21.239767741935491</v>
      </c>
      <c r="FS19">
        <v>0.44738709677419281</v>
      </c>
      <c r="FT19">
        <v>3.3405402181400638E-2</v>
      </c>
      <c r="FU19">
        <v>1</v>
      </c>
      <c r="FV19">
        <v>4</v>
      </c>
      <c r="FW19">
        <v>4</v>
      </c>
      <c r="FX19" t="s">
        <v>420</v>
      </c>
      <c r="FY19">
        <v>3.1841699999999999</v>
      </c>
      <c r="FZ19">
        <v>2.7971400000000002</v>
      </c>
      <c r="GA19">
        <v>7.73509E-2</v>
      </c>
      <c r="GB19">
        <v>8.5124599999999995E-2</v>
      </c>
      <c r="GC19">
        <v>0.100548</v>
      </c>
      <c r="GD19">
        <v>0.100522</v>
      </c>
      <c r="GE19">
        <v>28974.7</v>
      </c>
      <c r="GF19">
        <v>22898.3</v>
      </c>
      <c r="GG19">
        <v>29455.7</v>
      </c>
      <c r="GH19">
        <v>24454</v>
      </c>
      <c r="GI19">
        <v>33315.300000000003</v>
      </c>
      <c r="GJ19">
        <v>32100</v>
      </c>
      <c r="GK19">
        <v>40718.6</v>
      </c>
      <c r="GL19">
        <v>39880.699999999997</v>
      </c>
      <c r="GM19">
        <v>2.23163</v>
      </c>
      <c r="GN19">
        <v>1.9985999999999999</v>
      </c>
      <c r="GO19">
        <v>0.222195</v>
      </c>
      <c r="GP19">
        <v>0</v>
      </c>
      <c r="GQ19">
        <v>21.436599999999999</v>
      </c>
      <c r="GR19">
        <v>999.9</v>
      </c>
      <c r="GS19">
        <v>58.6</v>
      </c>
      <c r="GT19">
        <v>26.2</v>
      </c>
      <c r="GU19">
        <v>19.714400000000001</v>
      </c>
      <c r="GV19">
        <v>62.490900000000003</v>
      </c>
      <c r="GW19">
        <v>40.320500000000003</v>
      </c>
      <c r="GX19">
        <v>1</v>
      </c>
      <c r="GY19">
        <v>-0.38229200000000002</v>
      </c>
      <c r="GZ19">
        <v>-1.8018799999999999</v>
      </c>
      <c r="HA19">
        <v>20.252800000000001</v>
      </c>
      <c r="HB19">
        <v>5.2280699999999998</v>
      </c>
      <c r="HC19">
        <v>11.902100000000001</v>
      </c>
      <c r="HD19">
        <v>4.9653499999999999</v>
      </c>
      <c r="HE19">
        <v>3.29183</v>
      </c>
      <c r="HF19">
        <v>9999</v>
      </c>
      <c r="HG19">
        <v>9999</v>
      </c>
      <c r="HH19">
        <v>9999</v>
      </c>
      <c r="HI19">
        <v>999.9</v>
      </c>
      <c r="HJ19">
        <v>1.8766799999999999</v>
      </c>
      <c r="HK19">
        <v>1.875</v>
      </c>
      <c r="HL19">
        <v>1.8736299999999999</v>
      </c>
      <c r="HM19">
        <v>1.8727100000000001</v>
      </c>
      <c r="HN19">
        <v>1.87439</v>
      </c>
      <c r="HO19">
        <v>1.8693299999999999</v>
      </c>
      <c r="HP19">
        <v>1.87357</v>
      </c>
      <c r="HQ19">
        <v>1.8786400000000001</v>
      </c>
      <c r="HR19">
        <v>0</v>
      </c>
      <c r="HS19">
        <v>0</v>
      </c>
      <c r="HT19">
        <v>0</v>
      </c>
      <c r="HU19">
        <v>0</v>
      </c>
      <c r="HV19" t="s">
        <v>421</v>
      </c>
      <c r="HW19" t="s">
        <v>422</v>
      </c>
      <c r="HX19" t="s">
        <v>423</v>
      </c>
      <c r="HY19" t="s">
        <v>424</v>
      </c>
      <c r="HZ19" t="s">
        <v>424</v>
      </c>
      <c r="IA19" t="s">
        <v>423</v>
      </c>
      <c r="IB19">
        <v>0</v>
      </c>
      <c r="IC19">
        <v>100</v>
      </c>
      <c r="ID19">
        <v>100</v>
      </c>
      <c r="IE19">
        <v>22.175999999999998</v>
      </c>
      <c r="IF19">
        <v>3.2616999999999998</v>
      </c>
      <c r="IG19">
        <v>15.3535</v>
      </c>
      <c r="IH19">
        <v>2.3161299999999999E-2</v>
      </c>
      <c r="II19">
        <v>-8.8772700000000001E-6</v>
      </c>
      <c r="IJ19">
        <v>1.5456700000000001E-9</v>
      </c>
      <c r="IK19">
        <v>1.4935768312810389</v>
      </c>
      <c r="IL19">
        <v>0.1548916013869121</v>
      </c>
      <c r="IM19">
        <v>-5.9062191654428173E-3</v>
      </c>
      <c r="IN19">
        <v>1.5263987741021429E-4</v>
      </c>
      <c r="IO19">
        <v>-12</v>
      </c>
      <c r="IP19">
        <v>1992</v>
      </c>
      <c r="IQ19">
        <v>-1</v>
      </c>
      <c r="IR19">
        <v>17</v>
      </c>
      <c r="IS19">
        <v>4.7</v>
      </c>
      <c r="IT19">
        <v>4.5999999999999996</v>
      </c>
      <c r="IU19">
        <v>0.81054700000000002</v>
      </c>
      <c r="IV19">
        <v>2.36938</v>
      </c>
      <c r="IW19">
        <v>1.42578</v>
      </c>
      <c r="IX19">
        <v>2.2888199999999999</v>
      </c>
      <c r="IY19">
        <v>1.5478499999999999</v>
      </c>
      <c r="IZ19">
        <v>2.3913600000000002</v>
      </c>
      <c r="JA19">
        <v>29.113</v>
      </c>
      <c r="JB19">
        <v>15.8307</v>
      </c>
      <c r="JC19">
        <v>18</v>
      </c>
      <c r="JD19">
        <v>619.48299999999995</v>
      </c>
      <c r="JE19">
        <v>455.928</v>
      </c>
      <c r="JF19">
        <v>26.996700000000001</v>
      </c>
      <c r="JG19">
        <v>22.2728</v>
      </c>
      <c r="JH19">
        <v>29.9999</v>
      </c>
      <c r="JI19">
        <v>22.244299999999999</v>
      </c>
      <c r="JJ19">
        <v>22.183900000000001</v>
      </c>
      <c r="JK19">
        <v>16.235099999999999</v>
      </c>
      <c r="JL19">
        <v>14.3879</v>
      </c>
      <c r="JM19">
        <v>69.326999999999998</v>
      </c>
      <c r="JN19">
        <v>26.933399999999999</v>
      </c>
      <c r="JO19">
        <v>312.55599999999998</v>
      </c>
      <c r="JP19">
        <v>18.102399999999999</v>
      </c>
      <c r="JQ19">
        <v>96.094200000000001</v>
      </c>
      <c r="JR19">
        <v>101.48</v>
      </c>
    </row>
    <row r="20" spans="1:278" x14ac:dyDescent="0.2">
      <c r="A20">
        <v>4</v>
      </c>
      <c r="B20">
        <v>1658499836.5999999</v>
      </c>
      <c r="C20">
        <v>426.59999990463263</v>
      </c>
      <c r="D20" t="s">
        <v>432</v>
      </c>
      <c r="E20" t="s">
        <v>433</v>
      </c>
      <c r="F20" t="s">
        <v>408</v>
      </c>
      <c r="G20" t="s">
        <v>409</v>
      </c>
      <c r="H20" t="s">
        <v>410</v>
      </c>
      <c r="I20" t="s">
        <v>411</v>
      </c>
      <c r="J20" t="s">
        <v>412</v>
      </c>
      <c r="L20" t="s">
        <v>413</v>
      </c>
      <c r="M20" t="s">
        <v>414</v>
      </c>
      <c r="N20" t="s">
        <v>415</v>
      </c>
      <c r="O20">
        <v>1658499836.5999999</v>
      </c>
      <c r="P20">
        <f t="shared" si="0"/>
        <v>2.4716856398602437E-3</v>
      </c>
      <c r="Q20">
        <f t="shared" si="1"/>
        <v>2.4716856398602438</v>
      </c>
      <c r="R20">
        <f t="shared" si="2"/>
        <v>6.3696492605432056</v>
      </c>
      <c r="S20">
        <f t="shared" si="3"/>
        <v>200.78100000000001</v>
      </c>
      <c r="T20">
        <f t="shared" si="4"/>
        <v>146.08183786774399</v>
      </c>
      <c r="U20">
        <f t="shared" si="5"/>
        <v>14.840020338089319</v>
      </c>
      <c r="V20">
        <f t="shared" si="6"/>
        <v>20.396745871992</v>
      </c>
      <c r="W20">
        <f t="shared" si="7"/>
        <v>0.20542796529531543</v>
      </c>
      <c r="X20">
        <f t="shared" si="8"/>
        <v>2.9496596124625567</v>
      </c>
      <c r="Y20">
        <f t="shared" si="9"/>
        <v>0.19779785433249278</v>
      </c>
      <c r="Z20">
        <f t="shared" si="10"/>
        <v>0.12428558214082201</v>
      </c>
      <c r="AA20">
        <f t="shared" si="11"/>
        <v>241.77151907533087</v>
      </c>
      <c r="AB20">
        <f t="shared" si="12"/>
        <v>26.837392784162457</v>
      </c>
      <c r="AC20">
        <f t="shared" si="13"/>
        <v>26.837392784162457</v>
      </c>
      <c r="AD20">
        <f t="shared" si="14"/>
        <v>3.5451197065296101</v>
      </c>
      <c r="AE20">
        <f t="shared" si="15"/>
        <v>68.288787337258469</v>
      </c>
      <c r="AF20">
        <f t="shared" si="16"/>
        <v>2.3122833875711999</v>
      </c>
      <c r="AG20">
        <f t="shared" si="17"/>
        <v>3.3860366800064914</v>
      </c>
      <c r="AH20">
        <f t="shared" si="18"/>
        <v>1.2328363189584102</v>
      </c>
      <c r="AI20">
        <f t="shared" si="19"/>
        <v>-109.00133671783675</v>
      </c>
      <c r="AJ20">
        <f t="shared" si="20"/>
        <v>-123.79751769031111</v>
      </c>
      <c r="AK20">
        <f t="shared" si="21"/>
        <v>-9.0077611890729337</v>
      </c>
      <c r="AL20">
        <f t="shared" si="22"/>
        <v>-3.509652188992618E-2</v>
      </c>
      <c r="AM20">
        <v>1</v>
      </c>
      <c r="AN20">
        <v>0</v>
      </c>
      <c r="AO20">
        <f t="shared" si="23"/>
        <v>1</v>
      </c>
      <c r="AP20">
        <f t="shared" si="24"/>
        <v>0</v>
      </c>
      <c r="AQ20">
        <f t="shared" si="25"/>
        <v>53661.238889105342</v>
      </c>
      <c r="AR20" t="s">
        <v>416</v>
      </c>
      <c r="AS20">
        <v>0</v>
      </c>
      <c r="AT20">
        <v>0</v>
      </c>
      <c r="AU20">
        <v>0</v>
      </c>
      <c r="AV20" t="e">
        <f t="shared" si="26"/>
        <v>#DIV/0!</v>
      </c>
      <c r="AW20">
        <v>-1</v>
      </c>
      <c r="AX20" t="s">
        <v>434</v>
      </c>
      <c r="AY20">
        <v>10496.8</v>
      </c>
      <c r="AZ20">
        <v>684.44708000000014</v>
      </c>
      <c r="BA20">
        <v>788.49</v>
      </c>
      <c r="BB20">
        <f t="shared" si="27"/>
        <v>0.13195211099696869</v>
      </c>
      <c r="BC20">
        <v>0.5</v>
      </c>
      <c r="BD20">
        <f t="shared" si="28"/>
        <v>1261.3878005571662</v>
      </c>
      <c r="BE20">
        <f t="shared" si="29"/>
        <v>6.3696492605432056</v>
      </c>
      <c r="BF20">
        <f t="shared" si="30"/>
        <v>83.221391534670701</v>
      </c>
      <c r="BG20">
        <f t="shared" si="31"/>
        <v>5.8424928933734459E-3</v>
      </c>
      <c r="BH20">
        <f t="shared" si="32"/>
        <v>-1</v>
      </c>
      <c r="BI20" t="e">
        <f t="shared" si="33"/>
        <v>#DIV/0!</v>
      </c>
      <c r="BJ20" t="s">
        <v>416</v>
      </c>
      <c r="BK20">
        <v>0</v>
      </c>
      <c r="BL20" t="e">
        <f t="shared" si="34"/>
        <v>#DIV/0!</v>
      </c>
      <c r="BM20" t="e">
        <f t="shared" si="35"/>
        <v>#DIV/0!</v>
      </c>
      <c r="BN20" t="e">
        <f t="shared" si="36"/>
        <v>#DIV/0!</v>
      </c>
      <c r="BO20" t="e">
        <f t="shared" si="37"/>
        <v>#DIV/0!</v>
      </c>
      <c r="BP20">
        <f t="shared" si="38"/>
        <v>0.13195211099696871</v>
      </c>
      <c r="BQ20" t="e">
        <f t="shared" si="39"/>
        <v>#DIV/0!</v>
      </c>
      <c r="BR20" t="e">
        <f t="shared" si="40"/>
        <v>#DIV/0!</v>
      </c>
      <c r="BS20" t="e">
        <f t="shared" si="41"/>
        <v>#DIV/0!</v>
      </c>
      <c r="BT20" t="s">
        <v>416</v>
      </c>
      <c r="BU20" t="s">
        <v>416</v>
      </c>
      <c r="BV20" t="s">
        <v>416</v>
      </c>
      <c r="BW20" t="s">
        <v>416</v>
      </c>
      <c r="BX20" t="s">
        <v>416</v>
      </c>
      <c r="BY20" t="s">
        <v>416</v>
      </c>
      <c r="BZ20" t="s">
        <v>416</v>
      </c>
      <c r="CA20" t="s">
        <v>416</v>
      </c>
      <c r="CB20" t="s">
        <v>416</v>
      </c>
      <c r="CC20" t="s">
        <v>416</v>
      </c>
      <c r="CD20" t="s">
        <v>416</v>
      </c>
      <c r="CE20" t="s">
        <v>416</v>
      </c>
      <c r="CF20" t="s">
        <v>416</v>
      </c>
      <c r="CG20" t="s">
        <v>416</v>
      </c>
      <c r="CH20" t="s">
        <v>416</v>
      </c>
      <c r="CI20" t="s">
        <v>416</v>
      </c>
      <c r="CJ20" t="s">
        <v>416</v>
      </c>
      <c r="CK20" t="s">
        <v>416</v>
      </c>
      <c r="CL20">
        <f t="shared" si="42"/>
        <v>1500.21</v>
      </c>
      <c r="CM20">
        <f t="shared" si="43"/>
        <v>1261.3878005571662</v>
      </c>
      <c r="CN20">
        <f t="shared" si="44"/>
        <v>0.84080748732321886</v>
      </c>
      <c r="CO20">
        <f t="shared" si="45"/>
        <v>0.1611584505338125</v>
      </c>
      <c r="CP20">
        <v>6</v>
      </c>
      <c r="CQ20">
        <v>0.5</v>
      </c>
      <c r="CR20" t="s">
        <v>418</v>
      </c>
      <c r="CS20">
        <v>2</v>
      </c>
      <c r="CT20">
        <v>1658499836.5999999</v>
      </c>
      <c r="CU20">
        <v>200.78100000000001</v>
      </c>
      <c r="CV20">
        <v>207.64400000000001</v>
      </c>
      <c r="CW20">
        <v>22.761600000000001</v>
      </c>
      <c r="CX20">
        <v>20.347200000000001</v>
      </c>
      <c r="CY20">
        <v>181.65799999999999</v>
      </c>
      <c r="CZ20">
        <v>19.577500000000001</v>
      </c>
      <c r="DA20">
        <v>600.255</v>
      </c>
      <c r="DB20">
        <v>101.48699999999999</v>
      </c>
      <c r="DC20">
        <v>0.100032</v>
      </c>
      <c r="DD20">
        <v>26.058900000000001</v>
      </c>
      <c r="DE20">
        <v>24.899100000000001</v>
      </c>
      <c r="DF20">
        <v>999.9</v>
      </c>
      <c r="DG20">
        <v>0</v>
      </c>
      <c r="DH20">
        <v>0</v>
      </c>
      <c r="DI20">
        <v>9966.8799999999992</v>
      </c>
      <c r="DJ20">
        <v>0</v>
      </c>
      <c r="DK20">
        <v>312.40800000000002</v>
      </c>
      <c r="DL20">
        <v>-6.86313</v>
      </c>
      <c r="DM20">
        <v>205.458</v>
      </c>
      <c r="DN20">
        <v>211.95699999999999</v>
      </c>
      <c r="DO20">
        <v>2.41439</v>
      </c>
      <c r="DP20">
        <v>207.64400000000001</v>
      </c>
      <c r="DQ20">
        <v>20.347200000000001</v>
      </c>
      <c r="DR20">
        <v>2.3100100000000001</v>
      </c>
      <c r="DS20">
        <v>2.0649799999999998</v>
      </c>
      <c r="DT20">
        <v>19.746400000000001</v>
      </c>
      <c r="DU20">
        <v>17.951599999999999</v>
      </c>
      <c r="DV20">
        <v>1500.21</v>
      </c>
      <c r="DW20">
        <v>0.97299599999999997</v>
      </c>
      <c r="DX20">
        <v>2.7003599999999999E-2</v>
      </c>
      <c r="DY20">
        <v>0</v>
      </c>
      <c r="DZ20">
        <v>683.89800000000002</v>
      </c>
      <c r="EA20">
        <v>4.9993100000000004</v>
      </c>
      <c r="EB20">
        <v>13291.4</v>
      </c>
      <c r="EC20">
        <v>13261.1</v>
      </c>
      <c r="ED20">
        <v>40.061999999999998</v>
      </c>
      <c r="EE20">
        <v>40.125</v>
      </c>
      <c r="EF20">
        <v>39.875</v>
      </c>
      <c r="EG20">
        <v>41.25</v>
      </c>
      <c r="EH20">
        <v>41.25</v>
      </c>
      <c r="EI20">
        <v>1454.83</v>
      </c>
      <c r="EJ20">
        <v>40.380000000000003</v>
      </c>
      <c r="EK20">
        <v>0</v>
      </c>
      <c r="EL20">
        <v>120.5</v>
      </c>
      <c r="EM20">
        <v>0</v>
      </c>
      <c r="EN20">
        <v>684.44708000000014</v>
      </c>
      <c r="EO20">
        <v>-2.088384627747677</v>
      </c>
      <c r="EP20">
        <v>-56.78461565969576</v>
      </c>
      <c r="EQ20">
        <v>13277.72</v>
      </c>
      <c r="ER20">
        <v>15</v>
      </c>
      <c r="ES20">
        <v>1658499756.0999999</v>
      </c>
      <c r="ET20" t="s">
        <v>431</v>
      </c>
      <c r="EU20">
        <v>1658499756.0999999</v>
      </c>
      <c r="EV20">
        <v>1658499440</v>
      </c>
      <c r="EW20">
        <v>2</v>
      </c>
      <c r="EX20">
        <v>-0.154</v>
      </c>
      <c r="EY20">
        <v>-1.4999999999999999E-2</v>
      </c>
      <c r="EZ20">
        <v>22.175999999999998</v>
      </c>
      <c r="FA20">
        <v>2.8780000000000001</v>
      </c>
      <c r="FB20">
        <v>360</v>
      </c>
      <c r="FC20">
        <v>16</v>
      </c>
      <c r="FD20">
        <v>0.47</v>
      </c>
      <c r="FE20">
        <v>0.02</v>
      </c>
      <c r="FF20">
        <v>-6.5405931707317064</v>
      </c>
      <c r="FG20">
        <v>-1.5732995121951201</v>
      </c>
      <c r="FH20">
        <v>0.169186828949379</v>
      </c>
      <c r="FI20">
        <v>1</v>
      </c>
      <c r="FJ20">
        <v>201.36345161290319</v>
      </c>
      <c r="FK20">
        <v>-4.9988709677418939</v>
      </c>
      <c r="FL20">
        <v>0.37732076186728142</v>
      </c>
      <c r="FM20">
        <v>1</v>
      </c>
      <c r="FN20">
        <v>2.3778287804878051</v>
      </c>
      <c r="FO20">
        <v>0.10777756097561191</v>
      </c>
      <c r="FP20">
        <v>1.109840159775205E-2</v>
      </c>
      <c r="FQ20">
        <v>1</v>
      </c>
      <c r="FR20">
        <v>22.719383870967739</v>
      </c>
      <c r="FS20">
        <v>0.27658064516129682</v>
      </c>
      <c r="FT20">
        <v>2.070719209285634E-2</v>
      </c>
      <c r="FU20">
        <v>1</v>
      </c>
      <c r="FV20">
        <v>4</v>
      </c>
      <c r="FW20">
        <v>4</v>
      </c>
      <c r="FX20" t="s">
        <v>420</v>
      </c>
      <c r="FY20">
        <v>3.1840999999999999</v>
      </c>
      <c r="FZ20">
        <v>2.79671</v>
      </c>
      <c r="GA20">
        <v>5.3155399999999998E-2</v>
      </c>
      <c r="GB20">
        <v>6.02339E-2</v>
      </c>
      <c r="GC20">
        <v>0.106595</v>
      </c>
      <c r="GD20">
        <v>0.10967499999999999</v>
      </c>
      <c r="GE20">
        <v>29719.7</v>
      </c>
      <c r="GF20">
        <v>23512</v>
      </c>
      <c r="GG20">
        <v>29441.4</v>
      </c>
      <c r="GH20">
        <v>24444.6</v>
      </c>
      <c r="GI20">
        <v>33064.1</v>
      </c>
      <c r="GJ20">
        <v>31755.8</v>
      </c>
      <c r="GK20">
        <v>40695.5</v>
      </c>
      <c r="GL20">
        <v>39870</v>
      </c>
      <c r="GM20">
        <v>2.23095</v>
      </c>
      <c r="GN20">
        <v>2.0054500000000002</v>
      </c>
      <c r="GO20">
        <v>0.197105</v>
      </c>
      <c r="GP20">
        <v>0</v>
      </c>
      <c r="GQ20">
        <v>21.655799999999999</v>
      </c>
      <c r="GR20">
        <v>999.9</v>
      </c>
      <c r="GS20">
        <v>64.8</v>
      </c>
      <c r="GT20">
        <v>26.1</v>
      </c>
      <c r="GU20">
        <v>21.673200000000001</v>
      </c>
      <c r="GV20">
        <v>62.960900000000002</v>
      </c>
      <c r="GW20">
        <v>39.984000000000002</v>
      </c>
      <c r="GX20">
        <v>1</v>
      </c>
      <c r="GY20">
        <v>-0.38142999999999999</v>
      </c>
      <c r="GZ20">
        <v>-2.7052</v>
      </c>
      <c r="HA20">
        <v>20.2379</v>
      </c>
      <c r="HB20">
        <v>5.2285199999999996</v>
      </c>
      <c r="HC20">
        <v>11.902100000000001</v>
      </c>
      <c r="HD20">
        <v>4.9642999999999997</v>
      </c>
      <c r="HE20">
        <v>3.2919999999999998</v>
      </c>
      <c r="HF20">
        <v>9999</v>
      </c>
      <c r="HG20">
        <v>9999</v>
      </c>
      <c r="HH20">
        <v>9999</v>
      </c>
      <c r="HI20">
        <v>999.9</v>
      </c>
      <c r="HJ20">
        <v>1.8766799999999999</v>
      </c>
      <c r="HK20">
        <v>1.87496</v>
      </c>
      <c r="HL20">
        <v>1.8736299999999999</v>
      </c>
      <c r="HM20">
        <v>1.8727100000000001</v>
      </c>
      <c r="HN20">
        <v>1.87439</v>
      </c>
      <c r="HO20">
        <v>1.8693299999999999</v>
      </c>
      <c r="HP20">
        <v>1.87351</v>
      </c>
      <c r="HQ20">
        <v>1.87862</v>
      </c>
      <c r="HR20">
        <v>0</v>
      </c>
      <c r="HS20">
        <v>0</v>
      </c>
      <c r="HT20">
        <v>0</v>
      </c>
      <c r="HU20">
        <v>0</v>
      </c>
      <c r="HV20" t="s">
        <v>421</v>
      </c>
      <c r="HW20" t="s">
        <v>422</v>
      </c>
      <c r="HX20" t="s">
        <v>423</v>
      </c>
      <c r="HY20" t="s">
        <v>424</v>
      </c>
      <c r="HZ20" t="s">
        <v>424</v>
      </c>
      <c r="IA20" t="s">
        <v>423</v>
      </c>
      <c r="IB20">
        <v>0</v>
      </c>
      <c r="IC20">
        <v>100</v>
      </c>
      <c r="ID20">
        <v>100</v>
      </c>
      <c r="IE20">
        <v>19.123000000000001</v>
      </c>
      <c r="IF20">
        <v>3.1840999999999999</v>
      </c>
      <c r="IG20">
        <v>15.1993044186707</v>
      </c>
      <c r="IH20">
        <v>2.3161266250017881E-2</v>
      </c>
      <c r="II20">
        <v>-8.877274916547316E-6</v>
      </c>
      <c r="IJ20">
        <v>1.545667160475541E-9</v>
      </c>
      <c r="IK20">
        <v>3.1840760867962512</v>
      </c>
      <c r="IL20">
        <v>0</v>
      </c>
      <c r="IM20">
        <v>0</v>
      </c>
      <c r="IN20">
        <v>0</v>
      </c>
      <c r="IO20">
        <v>-12</v>
      </c>
      <c r="IP20">
        <v>1992</v>
      </c>
      <c r="IQ20">
        <v>-1</v>
      </c>
      <c r="IR20">
        <v>17</v>
      </c>
      <c r="IS20">
        <v>1.3</v>
      </c>
      <c r="IT20">
        <v>6.6</v>
      </c>
      <c r="IU20">
        <v>0.60302699999999998</v>
      </c>
      <c r="IV20">
        <v>2.3925800000000002</v>
      </c>
      <c r="IW20">
        <v>1.42578</v>
      </c>
      <c r="IX20">
        <v>2.2900399999999999</v>
      </c>
      <c r="IY20">
        <v>1.5478499999999999</v>
      </c>
      <c r="IZ20">
        <v>2.3938000000000001</v>
      </c>
      <c r="JA20">
        <v>29.091799999999999</v>
      </c>
      <c r="JB20">
        <v>15.7957</v>
      </c>
      <c r="JC20">
        <v>18</v>
      </c>
      <c r="JD20">
        <v>618.93100000000004</v>
      </c>
      <c r="JE20">
        <v>459.83300000000003</v>
      </c>
      <c r="JF20">
        <v>26.975000000000001</v>
      </c>
      <c r="JG20">
        <v>22.276499999999999</v>
      </c>
      <c r="JH20">
        <v>29.999700000000001</v>
      </c>
      <c r="JI20">
        <v>22.238199999999999</v>
      </c>
      <c r="JJ20">
        <v>22.1709</v>
      </c>
      <c r="JK20">
        <v>12.099500000000001</v>
      </c>
      <c r="JL20">
        <v>0</v>
      </c>
      <c r="JM20">
        <v>100</v>
      </c>
      <c r="JN20">
        <v>27.0059</v>
      </c>
      <c r="JO20">
        <v>207.44800000000001</v>
      </c>
      <c r="JP20">
        <v>21.406300000000002</v>
      </c>
      <c r="JQ20">
        <v>96.042900000000003</v>
      </c>
      <c r="JR20">
        <v>101.44799999999999</v>
      </c>
    </row>
    <row r="21" spans="1:278" x14ac:dyDescent="0.2">
      <c r="A21">
        <v>5</v>
      </c>
      <c r="B21">
        <v>1658499998.0999999</v>
      </c>
      <c r="C21">
        <v>588.09999990463257</v>
      </c>
      <c r="D21" t="s">
        <v>435</v>
      </c>
      <c r="E21" t="s">
        <v>436</v>
      </c>
      <c r="F21" t="s">
        <v>408</v>
      </c>
      <c r="G21" t="s">
        <v>409</v>
      </c>
      <c r="H21" t="s">
        <v>410</v>
      </c>
      <c r="I21" t="s">
        <v>411</v>
      </c>
      <c r="J21" t="s">
        <v>412</v>
      </c>
      <c r="L21" t="s">
        <v>413</v>
      </c>
      <c r="M21" t="s">
        <v>414</v>
      </c>
      <c r="N21" t="s">
        <v>415</v>
      </c>
      <c r="O21">
        <v>1658499998.0999999</v>
      </c>
      <c r="P21">
        <f t="shared" si="0"/>
        <v>3.5011220282663343E-3</v>
      </c>
      <c r="Q21">
        <f t="shared" si="1"/>
        <v>3.5011220282663342</v>
      </c>
      <c r="R21">
        <f t="shared" si="2"/>
        <v>1.540040230285237</v>
      </c>
      <c r="S21">
        <f t="shared" si="3"/>
        <v>100.60550000000001</v>
      </c>
      <c r="T21">
        <f t="shared" si="4"/>
        <v>89.813812026977359</v>
      </c>
      <c r="U21">
        <f t="shared" si="5"/>
        <v>9.1239090671810779</v>
      </c>
      <c r="V21">
        <f t="shared" si="6"/>
        <v>10.22020347363245</v>
      </c>
      <c r="W21">
        <f t="shared" si="7"/>
        <v>0.29070348406139196</v>
      </c>
      <c r="X21">
        <f t="shared" si="8"/>
        <v>2.9548421155501536</v>
      </c>
      <c r="Y21">
        <f t="shared" si="9"/>
        <v>0.27569787478269048</v>
      </c>
      <c r="Z21">
        <f t="shared" si="10"/>
        <v>0.17359479433994499</v>
      </c>
      <c r="AA21">
        <f t="shared" si="11"/>
        <v>241.73365307496306</v>
      </c>
      <c r="AB21">
        <f t="shared" si="12"/>
        <v>26.578440094303961</v>
      </c>
      <c r="AC21">
        <f t="shared" si="13"/>
        <v>26.578440094303961</v>
      </c>
      <c r="AD21">
        <f t="shared" si="14"/>
        <v>3.4914941987357335</v>
      </c>
      <c r="AE21">
        <f t="shared" si="15"/>
        <v>66.056854193718635</v>
      </c>
      <c r="AF21">
        <f t="shared" si="16"/>
        <v>2.2378075971881497</v>
      </c>
      <c r="AG21">
        <f t="shared" si="17"/>
        <v>3.3876993152376658</v>
      </c>
      <c r="AH21">
        <f t="shared" si="18"/>
        <v>1.2536866015475838</v>
      </c>
      <c r="AI21">
        <f t="shared" si="19"/>
        <v>-154.39948144654534</v>
      </c>
      <c r="AJ21">
        <f t="shared" si="20"/>
        <v>-81.44128736654848</v>
      </c>
      <c r="AK21">
        <f t="shared" si="21"/>
        <v>-5.9080118662328971</v>
      </c>
      <c r="AL21">
        <f t="shared" si="22"/>
        <v>-1.5127604363655678E-2</v>
      </c>
      <c r="AM21">
        <v>1</v>
      </c>
      <c r="AN21">
        <v>0</v>
      </c>
      <c r="AO21">
        <f t="shared" si="23"/>
        <v>1</v>
      </c>
      <c r="AP21">
        <f t="shared" si="24"/>
        <v>0</v>
      </c>
      <c r="AQ21">
        <f t="shared" si="25"/>
        <v>53811.470406221037</v>
      </c>
      <c r="AR21" t="s">
        <v>416</v>
      </c>
      <c r="AS21">
        <v>0</v>
      </c>
      <c r="AT21">
        <v>0</v>
      </c>
      <c r="AU21">
        <v>0</v>
      </c>
      <c r="AV21" t="e">
        <f t="shared" si="26"/>
        <v>#DIV/0!</v>
      </c>
      <c r="AW21">
        <v>-1</v>
      </c>
      <c r="AX21" t="s">
        <v>437</v>
      </c>
      <c r="AY21">
        <v>10505.9</v>
      </c>
      <c r="AZ21">
        <v>690.93516</v>
      </c>
      <c r="BA21">
        <v>772.66</v>
      </c>
      <c r="BB21">
        <f t="shared" si="27"/>
        <v>0.10577076592550405</v>
      </c>
      <c r="BC21">
        <v>0.5</v>
      </c>
      <c r="BD21">
        <f t="shared" si="28"/>
        <v>1261.1940005569757</v>
      </c>
      <c r="BE21">
        <f t="shared" si="29"/>
        <v>1.540040230285237</v>
      </c>
      <c r="BF21">
        <f t="shared" si="30"/>
        <v>66.698727709780954</v>
      </c>
      <c r="BG21">
        <f t="shared" si="31"/>
        <v>2.0139964423899017E-3</v>
      </c>
      <c r="BH21">
        <f t="shared" si="32"/>
        <v>-1</v>
      </c>
      <c r="BI21" t="e">
        <f t="shared" si="33"/>
        <v>#DIV/0!</v>
      </c>
      <c r="BJ21" t="s">
        <v>416</v>
      </c>
      <c r="BK21">
        <v>0</v>
      </c>
      <c r="BL21" t="e">
        <f t="shared" si="34"/>
        <v>#DIV/0!</v>
      </c>
      <c r="BM21" t="e">
        <f t="shared" si="35"/>
        <v>#DIV/0!</v>
      </c>
      <c r="BN21" t="e">
        <f t="shared" si="36"/>
        <v>#DIV/0!</v>
      </c>
      <c r="BO21" t="e">
        <f t="shared" si="37"/>
        <v>#DIV/0!</v>
      </c>
      <c r="BP21">
        <f t="shared" si="38"/>
        <v>0.10577076592550406</v>
      </c>
      <c r="BQ21" t="e">
        <f t="shared" si="39"/>
        <v>#DIV/0!</v>
      </c>
      <c r="BR21" t="e">
        <f t="shared" si="40"/>
        <v>#DIV/0!</v>
      </c>
      <c r="BS21" t="e">
        <f t="shared" si="41"/>
        <v>#DIV/0!</v>
      </c>
      <c r="BT21" t="s">
        <v>416</v>
      </c>
      <c r="BU21" t="s">
        <v>416</v>
      </c>
      <c r="BV21" t="s">
        <v>416</v>
      </c>
      <c r="BW21" t="s">
        <v>416</v>
      </c>
      <c r="BX21" t="s">
        <v>416</v>
      </c>
      <c r="BY21" t="s">
        <v>416</v>
      </c>
      <c r="BZ21" t="s">
        <v>416</v>
      </c>
      <c r="CA21" t="s">
        <v>416</v>
      </c>
      <c r="CB21" t="s">
        <v>416</v>
      </c>
      <c r="CC21" t="s">
        <v>416</v>
      </c>
      <c r="CD21" t="s">
        <v>416</v>
      </c>
      <c r="CE21" t="s">
        <v>416</v>
      </c>
      <c r="CF21" t="s">
        <v>416</v>
      </c>
      <c r="CG21" t="s">
        <v>416</v>
      </c>
      <c r="CH21" t="s">
        <v>416</v>
      </c>
      <c r="CI21" t="s">
        <v>416</v>
      </c>
      <c r="CJ21" t="s">
        <v>416</v>
      </c>
      <c r="CK21" t="s">
        <v>416</v>
      </c>
      <c r="CL21">
        <f t="shared" si="42"/>
        <v>1499.98</v>
      </c>
      <c r="CM21">
        <f t="shared" si="43"/>
        <v>1261.1940005569757</v>
      </c>
      <c r="CN21">
        <f t="shared" si="44"/>
        <v>0.84080721113413226</v>
      </c>
      <c r="CO21">
        <f t="shared" si="45"/>
        <v>0.16115791748887523</v>
      </c>
      <c r="CP21">
        <v>6</v>
      </c>
      <c r="CQ21">
        <v>0.5</v>
      </c>
      <c r="CR21" t="s">
        <v>418</v>
      </c>
      <c r="CS21">
        <v>2</v>
      </c>
      <c r="CT21">
        <v>1658499998.0999999</v>
      </c>
      <c r="CU21">
        <v>100.60550000000001</v>
      </c>
      <c r="CV21">
        <v>102.497</v>
      </c>
      <c r="CW21">
        <v>22.028500000000001</v>
      </c>
      <c r="CX21">
        <v>18.605899999999998</v>
      </c>
      <c r="CY21">
        <v>83.366500000000002</v>
      </c>
      <c r="CZ21">
        <v>18.705200000000001</v>
      </c>
      <c r="DA21">
        <v>600.245</v>
      </c>
      <c r="DB21">
        <v>101.48699999999999</v>
      </c>
      <c r="DC21">
        <v>9.9925899999999998E-2</v>
      </c>
      <c r="DD21">
        <v>26.0672</v>
      </c>
      <c r="DE21">
        <v>25.093900000000001</v>
      </c>
      <c r="DF21">
        <v>999.9</v>
      </c>
      <c r="DG21">
        <v>0</v>
      </c>
      <c r="DH21">
        <v>0</v>
      </c>
      <c r="DI21">
        <v>9996.25</v>
      </c>
      <c r="DJ21">
        <v>0</v>
      </c>
      <c r="DK21">
        <v>311.892</v>
      </c>
      <c r="DL21">
        <v>-2.0614599999999998</v>
      </c>
      <c r="DM21">
        <v>102.69799999999999</v>
      </c>
      <c r="DN21">
        <v>104.441</v>
      </c>
      <c r="DO21">
        <v>3.42258</v>
      </c>
      <c r="DP21">
        <v>102.497</v>
      </c>
      <c r="DQ21">
        <v>18.605899999999998</v>
      </c>
      <c r="DR21">
        <v>2.2355999999999998</v>
      </c>
      <c r="DS21">
        <v>1.88825</v>
      </c>
      <c r="DT21">
        <v>19.2197</v>
      </c>
      <c r="DU21">
        <v>16.537199999999999</v>
      </c>
      <c r="DV21">
        <v>1499.98</v>
      </c>
      <c r="DW21">
        <v>0.97300200000000003</v>
      </c>
      <c r="DX21">
        <v>2.6998500000000002E-2</v>
      </c>
      <c r="DY21">
        <v>0</v>
      </c>
      <c r="DZ21">
        <v>690.928</v>
      </c>
      <c r="EA21">
        <v>4.9993100000000004</v>
      </c>
      <c r="EB21">
        <v>13323.6</v>
      </c>
      <c r="EC21">
        <v>13259.1</v>
      </c>
      <c r="ED21">
        <v>36.75</v>
      </c>
      <c r="EE21">
        <v>37.5</v>
      </c>
      <c r="EF21">
        <v>37.186999999999998</v>
      </c>
      <c r="EG21">
        <v>36.686999999999998</v>
      </c>
      <c r="EH21">
        <v>38.311999999999998</v>
      </c>
      <c r="EI21">
        <v>1454.62</v>
      </c>
      <c r="EJ21">
        <v>40.36</v>
      </c>
      <c r="EK21">
        <v>0</v>
      </c>
      <c r="EL21">
        <v>161.20000004768369</v>
      </c>
      <c r="EM21">
        <v>0</v>
      </c>
      <c r="EN21">
        <v>690.93516</v>
      </c>
      <c r="EO21">
        <v>0.3186922965696235</v>
      </c>
      <c r="EP21">
        <v>62.899999755822137</v>
      </c>
      <c r="EQ21">
        <v>13319.1</v>
      </c>
      <c r="ER21">
        <v>15</v>
      </c>
      <c r="ES21">
        <v>1658500035.0999999</v>
      </c>
      <c r="ET21" t="s">
        <v>438</v>
      </c>
      <c r="EU21">
        <v>1658500035.0999999</v>
      </c>
      <c r="EV21">
        <v>1658499440</v>
      </c>
      <c r="EW21">
        <v>3</v>
      </c>
      <c r="EX21">
        <v>-0.13700000000000001</v>
      </c>
      <c r="EY21">
        <v>-1.4999999999999999E-2</v>
      </c>
      <c r="EZ21">
        <v>17.239000000000001</v>
      </c>
      <c r="FA21">
        <v>2.8780000000000001</v>
      </c>
      <c r="FB21">
        <v>113</v>
      </c>
      <c r="FC21">
        <v>16</v>
      </c>
      <c r="FD21">
        <v>0.25</v>
      </c>
      <c r="FE21">
        <v>0.02</v>
      </c>
      <c r="FF21">
        <v>-2.1442173170731711</v>
      </c>
      <c r="FG21">
        <v>0.72088076655052646</v>
      </c>
      <c r="FH21">
        <v>0.14887076585733089</v>
      </c>
      <c r="FI21">
        <v>1</v>
      </c>
      <c r="FJ21">
        <v>100.74267741935481</v>
      </c>
      <c r="FK21">
        <v>-1.8634354838714029</v>
      </c>
      <c r="FL21">
        <v>0.14389902084375761</v>
      </c>
      <c r="FM21">
        <v>1</v>
      </c>
      <c r="FN21">
        <v>3.0355987804878048</v>
      </c>
      <c r="FO21">
        <v>2.1551335191637611</v>
      </c>
      <c r="FP21">
        <v>0.21342184858774499</v>
      </c>
      <c r="FQ21">
        <v>0</v>
      </c>
      <c r="FR21">
        <v>22.081364516129039</v>
      </c>
      <c r="FS21">
        <v>0.31714838709682669</v>
      </c>
      <c r="FT21">
        <v>4.1979461555715497E-2</v>
      </c>
      <c r="FU21">
        <v>1</v>
      </c>
      <c r="FV21">
        <v>3</v>
      </c>
      <c r="FW21">
        <v>4</v>
      </c>
      <c r="FX21" t="s">
        <v>439</v>
      </c>
      <c r="FY21">
        <v>3.1839499999999998</v>
      </c>
      <c r="FZ21">
        <v>2.7968500000000001</v>
      </c>
      <c r="GA21">
        <v>2.53747E-2</v>
      </c>
      <c r="GB21">
        <v>3.1218300000000001E-2</v>
      </c>
      <c r="GC21">
        <v>0.103191</v>
      </c>
      <c r="GD21">
        <v>0.103004</v>
      </c>
      <c r="GE21">
        <v>30600.1</v>
      </c>
      <c r="GF21">
        <v>24242.799999999999</v>
      </c>
      <c r="GG21">
        <v>29449.5</v>
      </c>
      <c r="GH21">
        <v>24449.5</v>
      </c>
      <c r="GI21">
        <v>33206.5</v>
      </c>
      <c r="GJ21">
        <v>32002.2</v>
      </c>
      <c r="GK21">
        <v>40711.5</v>
      </c>
      <c r="GL21">
        <v>39874.300000000003</v>
      </c>
      <c r="GM21">
        <v>2.23082</v>
      </c>
      <c r="GN21">
        <v>2</v>
      </c>
      <c r="GO21">
        <v>0.18682299999999999</v>
      </c>
      <c r="GP21">
        <v>0</v>
      </c>
      <c r="GQ21">
        <v>22.0212</v>
      </c>
      <c r="GR21">
        <v>999.9</v>
      </c>
      <c r="GS21">
        <v>66.400000000000006</v>
      </c>
      <c r="GT21">
        <v>26</v>
      </c>
      <c r="GU21">
        <v>22.075500000000002</v>
      </c>
      <c r="GV21">
        <v>62.9009</v>
      </c>
      <c r="GW21">
        <v>40.212299999999999</v>
      </c>
      <c r="GX21">
        <v>1</v>
      </c>
      <c r="GY21">
        <v>-0.38287599999999999</v>
      </c>
      <c r="GZ21">
        <v>-0.218802</v>
      </c>
      <c r="HA21">
        <v>20.261600000000001</v>
      </c>
      <c r="HB21">
        <v>5.2246300000000003</v>
      </c>
      <c r="HC21">
        <v>11.902100000000001</v>
      </c>
      <c r="HD21">
        <v>4.9646999999999997</v>
      </c>
      <c r="HE21">
        <v>3.2913299999999999</v>
      </c>
      <c r="HF21">
        <v>9999</v>
      </c>
      <c r="HG21">
        <v>9999</v>
      </c>
      <c r="HH21">
        <v>9999</v>
      </c>
      <c r="HI21">
        <v>999.9</v>
      </c>
      <c r="HJ21">
        <v>1.8766799999999999</v>
      </c>
      <c r="HK21">
        <v>1.875</v>
      </c>
      <c r="HL21">
        <v>1.8736299999999999</v>
      </c>
      <c r="HM21">
        <v>1.8727100000000001</v>
      </c>
      <c r="HN21">
        <v>1.87439</v>
      </c>
      <c r="HO21">
        <v>1.8693299999999999</v>
      </c>
      <c r="HP21">
        <v>1.87355</v>
      </c>
      <c r="HQ21">
        <v>1.87866</v>
      </c>
      <c r="HR21">
        <v>0</v>
      </c>
      <c r="HS21">
        <v>0</v>
      </c>
      <c r="HT21">
        <v>0</v>
      </c>
      <c r="HU21">
        <v>0</v>
      </c>
      <c r="HV21" t="s">
        <v>421</v>
      </c>
      <c r="HW21" t="s">
        <v>422</v>
      </c>
      <c r="HX21" t="s">
        <v>423</v>
      </c>
      <c r="HY21" t="s">
        <v>424</v>
      </c>
      <c r="HZ21" t="s">
        <v>424</v>
      </c>
      <c r="IA21" t="s">
        <v>423</v>
      </c>
      <c r="IB21">
        <v>0</v>
      </c>
      <c r="IC21">
        <v>100</v>
      </c>
      <c r="ID21">
        <v>100</v>
      </c>
      <c r="IE21">
        <v>17.239000000000001</v>
      </c>
      <c r="IF21">
        <v>3.3233000000000001</v>
      </c>
      <c r="IG21">
        <v>15.1993044186707</v>
      </c>
      <c r="IH21">
        <v>2.3161266250017881E-2</v>
      </c>
      <c r="II21">
        <v>-8.877274916547316E-6</v>
      </c>
      <c r="IJ21">
        <v>1.545667160475541E-9</v>
      </c>
      <c r="IK21">
        <v>1.4935768312810389</v>
      </c>
      <c r="IL21">
        <v>0.1548916013869121</v>
      </c>
      <c r="IM21">
        <v>-5.9062191654428173E-3</v>
      </c>
      <c r="IN21">
        <v>1.5263987741021429E-4</v>
      </c>
      <c r="IO21">
        <v>-12</v>
      </c>
      <c r="IP21">
        <v>1992</v>
      </c>
      <c r="IQ21">
        <v>-1</v>
      </c>
      <c r="IR21">
        <v>17</v>
      </c>
      <c r="IS21">
        <v>4</v>
      </c>
      <c r="IT21">
        <v>9.3000000000000007</v>
      </c>
      <c r="IU21">
        <v>0.35156199999999999</v>
      </c>
      <c r="IV21">
        <v>2.4316399999999998</v>
      </c>
      <c r="IW21">
        <v>1.42578</v>
      </c>
      <c r="IX21">
        <v>2.2900399999999999</v>
      </c>
      <c r="IY21">
        <v>1.5478499999999999</v>
      </c>
      <c r="IZ21">
        <v>2.3584000000000001</v>
      </c>
      <c r="JA21">
        <v>29.1554</v>
      </c>
      <c r="JB21">
        <v>15.769399999999999</v>
      </c>
      <c r="JC21">
        <v>18</v>
      </c>
      <c r="JD21">
        <v>618.76400000000001</v>
      </c>
      <c r="JE21">
        <v>456.58300000000003</v>
      </c>
      <c r="JF21">
        <v>24.755199999999999</v>
      </c>
      <c r="JG21">
        <v>22.300599999999999</v>
      </c>
      <c r="JH21">
        <v>30.0001</v>
      </c>
      <c r="JI21">
        <v>22.231300000000001</v>
      </c>
      <c r="JJ21">
        <v>22.165299999999998</v>
      </c>
      <c r="JK21">
        <v>7.0743</v>
      </c>
      <c r="JL21">
        <v>23.195399999999999</v>
      </c>
      <c r="JM21">
        <v>99.679199999999994</v>
      </c>
      <c r="JN21">
        <v>24.7422</v>
      </c>
      <c r="JO21">
        <v>102.04300000000001</v>
      </c>
      <c r="JP21">
        <v>18.389800000000001</v>
      </c>
      <c r="JQ21">
        <v>96.075999999999993</v>
      </c>
      <c r="JR21">
        <v>101.46299999999999</v>
      </c>
    </row>
    <row r="22" spans="1:278" x14ac:dyDescent="0.2">
      <c r="A22">
        <v>6</v>
      </c>
      <c r="B22">
        <v>1658500148.0999999</v>
      </c>
      <c r="C22">
        <v>738.09999990463257</v>
      </c>
      <c r="D22" t="s">
        <v>440</v>
      </c>
      <c r="E22" t="s">
        <v>441</v>
      </c>
      <c r="F22" t="s">
        <v>408</v>
      </c>
      <c r="G22" t="s">
        <v>409</v>
      </c>
      <c r="H22" t="s">
        <v>410</v>
      </c>
      <c r="I22" t="s">
        <v>411</v>
      </c>
      <c r="J22" t="s">
        <v>412</v>
      </c>
      <c r="L22" t="s">
        <v>413</v>
      </c>
      <c r="M22" t="s">
        <v>414</v>
      </c>
      <c r="N22" t="s">
        <v>415</v>
      </c>
      <c r="O22">
        <v>1658500148.0999999</v>
      </c>
      <c r="P22">
        <f t="shared" si="0"/>
        <v>2.7181134380357273E-3</v>
      </c>
      <c r="Q22">
        <f t="shared" si="1"/>
        <v>2.7181134380357275</v>
      </c>
      <c r="R22">
        <f t="shared" si="2"/>
        <v>-8.8121518471759849E-2</v>
      </c>
      <c r="S22">
        <f t="shared" si="3"/>
        <v>51.667900000000003</v>
      </c>
      <c r="T22">
        <f t="shared" si="4"/>
        <v>51.307428487064733</v>
      </c>
      <c r="U22">
        <f t="shared" si="5"/>
        <v>5.2122228418936398</v>
      </c>
      <c r="V22">
        <f t="shared" si="6"/>
        <v>5.2488424486246004</v>
      </c>
      <c r="W22">
        <f t="shared" si="7"/>
        <v>0.23886827823620779</v>
      </c>
      <c r="X22">
        <f t="shared" si="8"/>
        <v>2.9535370658166018</v>
      </c>
      <c r="Y22">
        <f t="shared" si="9"/>
        <v>0.22863134636663265</v>
      </c>
      <c r="Z22">
        <f t="shared" si="10"/>
        <v>0.14377777921931073</v>
      </c>
      <c r="AA22">
        <f t="shared" si="11"/>
        <v>241.74801707489857</v>
      </c>
      <c r="AB22">
        <f t="shared" si="12"/>
        <v>26.629828195803423</v>
      </c>
      <c r="AC22">
        <f t="shared" si="13"/>
        <v>26.629828195803423</v>
      </c>
      <c r="AD22">
        <f t="shared" si="14"/>
        <v>3.5020792701206718</v>
      </c>
      <c r="AE22">
        <f t="shared" si="15"/>
        <v>69.366557561242331</v>
      </c>
      <c r="AF22">
        <f t="shared" si="16"/>
        <v>2.3289980257165999</v>
      </c>
      <c r="AG22">
        <f t="shared" si="17"/>
        <v>3.3575228576974929</v>
      </c>
      <c r="AH22">
        <f t="shared" si="18"/>
        <v>1.1730812444040719</v>
      </c>
      <c r="AI22">
        <f t="shared" si="19"/>
        <v>-119.86880261737558</v>
      </c>
      <c r="AJ22">
        <f t="shared" si="20"/>
        <v>-113.66364189916773</v>
      </c>
      <c r="AK22">
        <f t="shared" si="21"/>
        <v>-8.245048311206153</v>
      </c>
      <c r="AL22">
        <f t="shared" si="22"/>
        <v>-2.9475752850885328E-2</v>
      </c>
      <c r="AM22">
        <v>1</v>
      </c>
      <c r="AN22">
        <v>0</v>
      </c>
      <c r="AO22">
        <f t="shared" si="23"/>
        <v>1</v>
      </c>
      <c r="AP22">
        <f t="shared" si="24"/>
        <v>0</v>
      </c>
      <c r="AQ22">
        <f t="shared" si="25"/>
        <v>53800.468820311668</v>
      </c>
      <c r="AR22" t="s">
        <v>416</v>
      </c>
      <c r="AS22">
        <v>0</v>
      </c>
      <c r="AT22">
        <v>0</v>
      </c>
      <c r="AU22">
        <v>0</v>
      </c>
      <c r="AV22" t="e">
        <f t="shared" si="26"/>
        <v>#DIV/0!</v>
      </c>
      <c r="AW22">
        <v>-1</v>
      </c>
      <c r="AX22" t="s">
        <v>442</v>
      </c>
      <c r="AY22">
        <v>10496.5</v>
      </c>
      <c r="AZ22">
        <v>688.84080769230764</v>
      </c>
      <c r="BA22">
        <v>757.92</v>
      </c>
      <c r="BB22">
        <f t="shared" si="27"/>
        <v>9.1143118413146929E-2</v>
      </c>
      <c r="BC22">
        <v>0.5</v>
      </c>
      <c r="BD22">
        <f t="shared" si="28"/>
        <v>1261.2696005569424</v>
      </c>
      <c r="BE22">
        <f t="shared" si="29"/>
        <v>-8.8121518471759849E-2</v>
      </c>
      <c r="BF22">
        <f t="shared" si="30"/>
        <v>57.478022277231965</v>
      </c>
      <c r="BG22">
        <f t="shared" si="31"/>
        <v>7.2298458721718132E-4</v>
      </c>
      <c r="BH22">
        <f t="shared" si="32"/>
        <v>-1</v>
      </c>
      <c r="BI22" t="e">
        <f t="shared" si="33"/>
        <v>#DIV/0!</v>
      </c>
      <c r="BJ22" t="s">
        <v>416</v>
      </c>
      <c r="BK22">
        <v>0</v>
      </c>
      <c r="BL22" t="e">
        <f t="shared" si="34"/>
        <v>#DIV/0!</v>
      </c>
      <c r="BM22" t="e">
        <f t="shared" si="35"/>
        <v>#DIV/0!</v>
      </c>
      <c r="BN22" t="e">
        <f t="shared" si="36"/>
        <v>#DIV/0!</v>
      </c>
      <c r="BO22" t="e">
        <f t="shared" si="37"/>
        <v>#DIV/0!</v>
      </c>
      <c r="BP22">
        <f t="shared" si="38"/>
        <v>9.1143118413146942E-2</v>
      </c>
      <c r="BQ22" t="e">
        <f t="shared" si="39"/>
        <v>#DIV/0!</v>
      </c>
      <c r="BR22" t="e">
        <f t="shared" si="40"/>
        <v>#DIV/0!</v>
      </c>
      <c r="BS22" t="e">
        <f t="shared" si="41"/>
        <v>#DIV/0!</v>
      </c>
      <c r="BT22" t="s">
        <v>416</v>
      </c>
      <c r="BU22" t="s">
        <v>416</v>
      </c>
      <c r="BV22" t="s">
        <v>416</v>
      </c>
      <c r="BW22" t="s">
        <v>416</v>
      </c>
      <c r="BX22" t="s">
        <v>416</v>
      </c>
      <c r="BY22" t="s">
        <v>416</v>
      </c>
      <c r="BZ22" t="s">
        <v>416</v>
      </c>
      <c r="CA22" t="s">
        <v>416</v>
      </c>
      <c r="CB22" t="s">
        <v>416</v>
      </c>
      <c r="CC22" t="s">
        <v>416</v>
      </c>
      <c r="CD22" t="s">
        <v>416</v>
      </c>
      <c r="CE22" t="s">
        <v>416</v>
      </c>
      <c r="CF22" t="s">
        <v>416</v>
      </c>
      <c r="CG22" t="s">
        <v>416</v>
      </c>
      <c r="CH22" t="s">
        <v>416</v>
      </c>
      <c r="CI22" t="s">
        <v>416</v>
      </c>
      <c r="CJ22" t="s">
        <v>416</v>
      </c>
      <c r="CK22" t="s">
        <v>416</v>
      </c>
      <c r="CL22">
        <f t="shared" si="42"/>
        <v>1500.07</v>
      </c>
      <c r="CM22">
        <f t="shared" si="43"/>
        <v>1261.2696005569424</v>
      </c>
      <c r="CN22">
        <f t="shared" si="44"/>
        <v>0.84080716270370204</v>
      </c>
      <c r="CO22">
        <f t="shared" si="45"/>
        <v>0.16115782401814488</v>
      </c>
      <c r="CP22">
        <v>6</v>
      </c>
      <c r="CQ22">
        <v>0.5</v>
      </c>
      <c r="CR22" t="s">
        <v>418</v>
      </c>
      <c r="CS22">
        <v>2</v>
      </c>
      <c r="CT22">
        <v>1658500148.0999999</v>
      </c>
      <c r="CU22">
        <v>51.667900000000003</v>
      </c>
      <c r="CV22">
        <v>51.720199999999998</v>
      </c>
      <c r="CW22">
        <v>22.925899999999999</v>
      </c>
      <c r="CX22">
        <v>20.271000000000001</v>
      </c>
      <c r="CY22">
        <v>34.913499999999999</v>
      </c>
      <c r="CZ22">
        <v>19.7394</v>
      </c>
      <c r="DA22">
        <v>600.20299999999997</v>
      </c>
      <c r="DB22">
        <v>101.488</v>
      </c>
      <c r="DC22">
        <v>0.100074</v>
      </c>
      <c r="DD22">
        <v>25.916</v>
      </c>
      <c r="DE22">
        <v>24.8675</v>
      </c>
      <c r="DF22">
        <v>999.9</v>
      </c>
      <c r="DG22">
        <v>0</v>
      </c>
      <c r="DH22">
        <v>0</v>
      </c>
      <c r="DI22">
        <v>9988.75</v>
      </c>
      <c r="DJ22">
        <v>0</v>
      </c>
      <c r="DK22">
        <v>303.40499999999997</v>
      </c>
      <c r="DL22">
        <v>-5.2265199999999998E-2</v>
      </c>
      <c r="DM22">
        <v>52.880299999999998</v>
      </c>
      <c r="DN22">
        <v>52.790300000000002</v>
      </c>
      <c r="DO22">
        <v>2.6548600000000002</v>
      </c>
      <c r="DP22">
        <v>51.720199999999998</v>
      </c>
      <c r="DQ22">
        <v>20.271000000000001</v>
      </c>
      <c r="DR22">
        <v>2.3267000000000002</v>
      </c>
      <c r="DS22">
        <v>2.0572699999999999</v>
      </c>
      <c r="DT22">
        <v>19.862500000000001</v>
      </c>
      <c r="DU22">
        <v>17.892099999999999</v>
      </c>
      <c r="DV22">
        <v>1500.07</v>
      </c>
      <c r="DW22">
        <v>0.97300699999999996</v>
      </c>
      <c r="DX22">
        <v>2.6993400000000001E-2</v>
      </c>
      <c r="DY22">
        <v>0</v>
      </c>
      <c r="DZ22">
        <v>689.20600000000002</v>
      </c>
      <c r="EA22">
        <v>4.9993100000000004</v>
      </c>
      <c r="EB22">
        <v>13303.3</v>
      </c>
      <c r="EC22">
        <v>13259.9</v>
      </c>
      <c r="ED22">
        <v>39.25</v>
      </c>
      <c r="EE22">
        <v>39.936999999999998</v>
      </c>
      <c r="EF22">
        <v>39.311999999999998</v>
      </c>
      <c r="EG22">
        <v>40.311999999999998</v>
      </c>
      <c r="EH22">
        <v>40.686999999999998</v>
      </c>
      <c r="EI22">
        <v>1454.71</v>
      </c>
      <c r="EJ22">
        <v>40.36</v>
      </c>
      <c r="EK22">
        <v>0</v>
      </c>
      <c r="EL22">
        <v>149.5</v>
      </c>
      <c r="EM22">
        <v>0</v>
      </c>
      <c r="EN22">
        <v>688.84080769230764</v>
      </c>
      <c r="EO22">
        <v>-0.59969230510682847</v>
      </c>
      <c r="EP22">
        <v>-32.724786208136337</v>
      </c>
      <c r="EQ22">
        <v>13319.48461538461</v>
      </c>
      <c r="ER22">
        <v>15</v>
      </c>
      <c r="ES22">
        <v>1658500111.0999999</v>
      </c>
      <c r="ET22" t="s">
        <v>443</v>
      </c>
      <c r="EU22">
        <v>1658500104.0999999</v>
      </c>
      <c r="EV22">
        <v>1658500111.0999999</v>
      </c>
      <c r="EW22">
        <v>4</v>
      </c>
      <c r="EX22">
        <v>0.89500000000000002</v>
      </c>
      <c r="EY22">
        <v>2E-3</v>
      </c>
      <c r="EZ22">
        <v>16.762</v>
      </c>
      <c r="FA22">
        <v>3.1869999999999998</v>
      </c>
      <c r="FB22">
        <v>52</v>
      </c>
      <c r="FC22">
        <v>20</v>
      </c>
      <c r="FD22">
        <v>0.37</v>
      </c>
      <c r="FE22">
        <v>0.05</v>
      </c>
      <c r="FF22">
        <v>-0.22577292125000001</v>
      </c>
      <c r="FG22">
        <v>-2.2116088508442782</v>
      </c>
      <c r="FH22">
        <v>0.25503149481015552</v>
      </c>
      <c r="FI22">
        <v>1</v>
      </c>
      <c r="FJ22">
        <v>51.170659999999998</v>
      </c>
      <c r="FK22">
        <v>3.3873530589546599</v>
      </c>
      <c r="FL22">
        <v>0.24845147024452621</v>
      </c>
      <c r="FM22">
        <v>1</v>
      </c>
      <c r="FN22">
        <v>2.4949877499999999</v>
      </c>
      <c r="FO22">
        <v>0.36035898686679341</v>
      </c>
      <c r="FP22">
        <v>4.1718889755571149E-2</v>
      </c>
      <c r="FQ22">
        <v>1</v>
      </c>
      <c r="FR22">
        <v>22.939973333333342</v>
      </c>
      <c r="FS22">
        <v>-6.9965739710774591E-2</v>
      </c>
      <c r="FT22">
        <v>5.3242172090258643E-3</v>
      </c>
      <c r="FU22">
        <v>1</v>
      </c>
      <c r="FV22">
        <v>4</v>
      </c>
      <c r="FW22">
        <v>4</v>
      </c>
      <c r="FX22" t="s">
        <v>420</v>
      </c>
      <c r="FY22">
        <v>3.18384</v>
      </c>
      <c r="FZ22">
        <v>2.7969400000000002</v>
      </c>
      <c r="GA22">
        <v>1.0677000000000001E-2</v>
      </c>
      <c r="GB22">
        <v>1.59078E-2</v>
      </c>
      <c r="GC22">
        <v>0.10721700000000001</v>
      </c>
      <c r="GD22">
        <v>0.109386</v>
      </c>
      <c r="GE22">
        <v>31048.5</v>
      </c>
      <c r="GF22">
        <v>24619.5</v>
      </c>
      <c r="GG22">
        <v>29437</v>
      </c>
      <c r="GH22">
        <v>24443</v>
      </c>
      <c r="GI22">
        <v>33034.9</v>
      </c>
      <c r="GJ22">
        <v>31763.1</v>
      </c>
      <c r="GK22">
        <v>40690.699999999997</v>
      </c>
      <c r="GL22">
        <v>39867.699999999997</v>
      </c>
      <c r="GM22">
        <v>2.2298</v>
      </c>
      <c r="GN22">
        <v>2</v>
      </c>
      <c r="GO22">
        <v>0.17996500000000001</v>
      </c>
      <c r="GP22">
        <v>0</v>
      </c>
      <c r="GQ22">
        <v>21.9068</v>
      </c>
      <c r="GR22">
        <v>999.9</v>
      </c>
      <c r="GS22">
        <v>67.400000000000006</v>
      </c>
      <c r="GT22">
        <v>26</v>
      </c>
      <c r="GU22">
        <v>22.4086</v>
      </c>
      <c r="GV22">
        <v>62.660899999999998</v>
      </c>
      <c r="GW22">
        <v>39.988</v>
      </c>
      <c r="GX22">
        <v>1</v>
      </c>
      <c r="GY22">
        <v>-0.38068600000000002</v>
      </c>
      <c r="GZ22">
        <v>-1.8766799999999999</v>
      </c>
      <c r="HA22">
        <v>20.250599999999999</v>
      </c>
      <c r="HB22">
        <v>5.2220800000000001</v>
      </c>
      <c r="HC22">
        <v>11.9024</v>
      </c>
      <c r="HD22">
        <v>4.9640000000000004</v>
      </c>
      <c r="HE22">
        <v>3.2907299999999999</v>
      </c>
      <c r="HF22">
        <v>9999</v>
      </c>
      <c r="HG22">
        <v>9999</v>
      </c>
      <c r="HH22">
        <v>9999</v>
      </c>
      <c r="HI22">
        <v>999.9</v>
      </c>
      <c r="HJ22">
        <v>1.87669</v>
      </c>
      <c r="HK22">
        <v>1.875</v>
      </c>
      <c r="HL22">
        <v>1.87364</v>
      </c>
      <c r="HM22">
        <v>1.8727199999999999</v>
      </c>
      <c r="HN22">
        <v>1.87439</v>
      </c>
      <c r="HO22">
        <v>1.86934</v>
      </c>
      <c r="HP22">
        <v>1.87361</v>
      </c>
      <c r="HQ22">
        <v>1.8786499999999999</v>
      </c>
      <c r="HR22">
        <v>0</v>
      </c>
      <c r="HS22">
        <v>0</v>
      </c>
      <c r="HT22">
        <v>0</v>
      </c>
      <c r="HU22">
        <v>0</v>
      </c>
      <c r="HV22" t="s">
        <v>421</v>
      </c>
      <c r="HW22" t="s">
        <v>422</v>
      </c>
      <c r="HX22" t="s">
        <v>423</v>
      </c>
      <c r="HY22" t="s">
        <v>424</v>
      </c>
      <c r="HZ22" t="s">
        <v>424</v>
      </c>
      <c r="IA22" t="s">
        <v>423</v>
      </c>
      <c r="IB22">
        <v>0</v>
      </c>
      <c r="IC22">
        <v>100</v>
      </c>
      <c r="ID22">
        <v>100</v>
      </c>
      <c r="IE22">
        <v>16.754000000000001</v>
      </c>
      <c r="IF22">
        <v>3.1865000000000001</v>
      </c>
      <c r="IG22">
        <v>15.956580854953859</v>
      </c>
      <c r="IH22">
        <v>2.3161266250017881E-2</v>
      </c>
      <c r="II22">
        <v>-8.877274916547316E-6</v>
      </c>
      <c r="IJ22">
        <v>1.545667160475541E-9</v>
      </c>
      <c r="IK22">
        <v>3.186515</v>
      </c>
      <c r="IL22">
        <v>0</v>
      </c>
      <c r="IM22">
        <v>0</v>
      </c>
      <c r="IN22">
        <v>0</v>
      </c>
      <c r="IO22">
        <v>-12</v>
      </c>
      <c r="IP22">
        <v>1992</v>
      </c>
      <c r="IQ22">
        <v>-1</v>
      </c>
      <c r="IR22">
        <v>17</v>
      </c>
      <c r="IS22">
        <v>0.7</v>
      </c>
      <c r="IT22">
        <v>0.6</v>
      </c>
      <c r="IU22">
        <v>0.229492</v>
      </c>
      <c r="IV22">
        <v>2.4475099999999999</v>
      </c>
      <c r="IW22">
        <v>1.42578</v>
      </c>
      <c r="IX22">
        <v>2.2900399999999999</v>
      </c>
      <c r="IY22">
        <v>1.5478499999999999</v>
      </c>
      <c r="IZ22">
        <v>2.3840300000000001</v>
      </c>
      <c r="JA22">
        <v>29.282699999999998</v>
      </c>
      <c r="JB22">
        <v>15.7431</v>
      </c>
      <c r="JC22">
        <v>18</v>
      </c>
      <c r="JD22">
        <v>618.274</v>
      </c>
      <c r="JE22">
        <v>456.71600000000001</v>
      </c>
      <c r="JF22">
        <v>25.845199999999998</v>
      </c>
      <c r="JG22">
        <v>22.317799999999998</v>
      </c>
      <c r="JH22">
        <v>30.0002</v>
      </c>
      <c r="JI22">
        <v>22.252099999999999</v>
      </c>
      <c r="JJ22">
        <v>22.180199999999999</v>
      </c>
      <c r="JK22">
        <v>4.6097900000000003</v>
      </c>
      <c r="JL22">
        <v>43.166800000000002</v>
      </c>
      <c r="JM22">
        <v>100</v>
      </c>
      <c r="JN22">
        <v>25.990500000000001</v>
      </c>
      <c r="JO22">
        <v>47.6997</v>
      </c>
      <c r="JP22">
        <v>17.626799999999999</v>
      </c>
      <c r="JQ22">
        <v>96.0304</v>
      </c>
      <c r="JR22">
        <v>101.44199999999999</v>
      </c>
    </row>
    <row r="23" spans="1:278" x14ac:dyDescent="0.2">
      <c r="A23">
        <v>7</v>
      </c>
      <c r="B23">
        <v>1658500270.0999999</v>
      </c>
      <c r="C23">
        <v>860.09999990463257</v>
      </c>
      <c r="D23" t="s">
        <v>444</v>
      </c>
      <c r="E23" t="s">
        <v>445</v>
      </c>
      <c r="F23" t="s">
        <v>408</v>
      </c>
      <c r="G23" t="s">
        <v>409</v>
      </c>
      <c r="H23" t="s">
        <v>410</v>
      </c>
      <c r="I23" t="s">
        <v>411</v>
      </c>
      <c r="J23" t="s">
        <v>412</v>
      </c>
      <c r="L23" t="s">
        <v>413</v>
      </c>
      <c r="M23" t="s">
        <v>414</v>
      </c>
      <c r="N23" t="s">
        <v>415</v>
      </c>
      <c r="O23">
        <v>1658500270.0999999</v>
      </c>
      <c r="P23">
        <f t="shared" si="0"/>
        <v>3.5005856141555841E-3</v>
      </c>
      <c r="Q23">
        <f t="shared" si="1"/>
        <v>3.5005856141555842</v>
      </c>
      <c r="R23">
        <f t="shared" si="2"/>
        <v>-2.3629590002418439</v>
      </c>
      <c r="S23">
        <f t="shared" si="3"/>
        <v>10.0732</v>
      </c>
      <c r="T23">
        <f t="shared" si="4"/>
        <v>23.650342380281774</v>
      </c>
      <c r="U23">
        <f t="shared" si="5"/>
        <v>2.4026462762285496</v>
      </c>
      <c r="V23">
        <f t="shared" si="6"/>
        <v>1.0233397927415999</v>
      </c>
      <c r="W23">
        <f t="shared" si="7"/>
        <v>0.28387977848257306</v>
      </c>
      <c r="X23">
        <f t="shared" si="8"/>
        <v>2.9529103131687489</v>
      </c>
      <c r="Y23">
        <f t="shared" si="9"/>
        <v>0.26954284480241852</v>
      </c>
      <c r="Z23">
        <f t="shared" si="10"/>
        <v>0.16969203548535222</v>
      </c>
      <c r="AA23">
        <f t="shared" si="11"/>
        <v>241.75178807515056</v>
      </c>
      <c r="AB23">
        <f t="shared" si="12"/>
        <v>26.778527531111017</v>
      </c>
      <c r="AC23">
        <f t="shared" si="13"/>
        <v>26.778527531111017</v>
      </c>
      <c r="AD23">
        <f t="shared" si="14"/>
        <v>3.5328667943616416</v>
      </c>
      <c r="AE23">
        <f t="shared" si="15"/>
        <v>65.668786364732938</v>
      </c>
      <c r="AF23">
        <f t="shared" si="16"/>
        <v>2.2510590274715998</v>
      </c>
      <c r="AG23">
        <f t="shared" si="17"/>
        <v>3.4278980198734401</v>
      </c>
      <c r="AH23">
        <f t="shared" si="18"/>
        <v>1.2818077668900418</v>
      </c>
      <c r="AI23">
        <f t="shared" si="19"/>
        <v>-154.37582558426126</v>
      </c>
      <c r="AJ23">
        <f t="shared" si="20"/>
        <v>-81.465641699740402</v>
      </c>
      <c r="AK23">
        <f t="shared" si="21"/>
        <v>-5.9254974985950426</v>
      </c>
      <c r="AL23">
        <f t="shared" si="22"/>
        <v>-1.5176707446144633E-2</v>
      </c>
      <c r="AM23">
        <v>1</v>
      </c>
      <c r="AN23">
        <v>0</v>
      </c>
      <c r="AO23">
        <f t="shared" si="23"/>
        <v>1</v>
      </c>
      <c r="AP23">
        <f t="shared" si="24"/>
        <v>0</v>
      </c>
      <c r="AQ23">
        <f t="shared" si="25"/>
        <v>53719.106441975659</v>
      </c>
      <c r="AR23" t="s">
        <v>416</v>
      </c>
      <c r="AS23">
        <v>0</v>
      </c>
      <c r="AT23">
        <v>0</v>
      </c>
      <c r="AU23">
        <v>0</v>
      </c>
      <c r="AV23" t="e">
        <f t="shared" si="26"/>
        <v>#DIV/0!</v>
      </c>
      <c r="AW23">
        <v>-1</v>
      </c>
      <c r="AX23" t="s">
        <v>446</v>
      </c>
      <c r="AY23">
        <v>10494.4</v>
      </c>
      <c r="AZ23">
        <v>690.47623999999996</v>
      </c>
      <c r="BA23">
        <v>745.33</v>
      </c>
      <c r="BB23">
        <f t="shared" si="27"/>
        <v>7.3596608213811421E-2</v>
      </c>
      <c r="BC23">
        <v>0.5</v>
      </c>
      <c r="BD23">
        <f t="shared" si="28"/>
        <v>1261.2867005570729</v>
      </c>
      <c r="BE23">
        <f t="shared" si="29"/>
        <v>-2.3629590002418439</v>
      </c>
      <c r="BF23">
        <f t="shared" si="30"/>
        <v>46.413211573094891</v>
      </c>
      <c r="BG23">
        <f t="shared" si="31"/>
        <v>-1.0806099831543973E-3</v>
      </c>
      <c r="BH23">
        <f t="shared" si="32"/>
        <v>-1</v>
      </c>
      <c r="BI23" t="e">
        <f t="shared" si="33"/>
        <v>#DIV/0!</v>
      </c>
      <c r="BJ23" t="s">
        <v>416</v>
      </c>
      <c r="BK23">
        <v>0</v>
      </c>
      <c r="BL23" t="e">
        <f t="shared" si="34"/>
        <v>#DIV/0!</v>
      </c>
      <c r="BM23" t="e">
        <f t="shared" si="35"/>
        <v>#DIV/0!</v>
      </c>
      <c r="BN23" t="e">
        <f t="shared" si="36"/>
        <v>#DIV/0!</v>
      </c>
      <c r="BO23" t="e">
        <f t="shared" si="37"/>
        <v>#DIV/0!</v>
      </c>
      <c r="BP23">
        <f t="shared" si="38"/>
        <v>7.3596608213811435E-2</v>
      </c>
      <c r="BQ23" t="e">
        <f t="shared" si="39"/>
        <v>#DIV/0!</v>
      </c>
      <c r="BR23" t="e">
        <f t="shared" si="40"/>
        <v>#DIV/0!</v>
      </c>
      <c r="BS23" t="e">
        <f t="shared" si="41"/>
        <v>#DIV/0!</v>
      </c>
      <c r="BT23" t="s">
        <v>416</v>
      </c>
      <c r="BU23" t="s">
        <v>416</v>
      </c>
      <c r="BV23" t="s">
        <v>416</v>
      </c>
      <c r="BW23" t="s">
        <v>416</v>
      </c>
      <c r="BX23" t="s">
        <v>416</v>
      </c>
      <c r="BY23" t="s">
        <v>416</v>
      </c>
      <c r="BZ23" t="s">
        <v>416</v>
      </c>
      <c r="CA23" t="s">
        <v>416</v>
      </c>
      <c r="CB23" t="s">
        <v>416</v>
      </c>
      <c r="CC23" t="s">
        <v>416</v>
      </c>
      <c r="CD23" t="s">
        <v>416</v>
      </c>
      <c r="CE23" t="s">
        <v>416</v>
      </c>
      <c r="CF23" t="s">
        <v>416</v>
      </c>
      <c r="CG23" t="s">
        <v>416</v>
      </c>
      <c r="CH23" t="s">
        <v>416</v>
      </c>
      <c r="CI23" t="s">
        <v>416</v>
      </c>
      <c r="CJ23" t="s">
        <v>416</v>
      </c>
      <c r="CK23" t="s">
        <v>416</v>
      </c>
      <c r="CL23">
        <f t="shared" si="42"/>
        <v>1500.09</v>
      </c>
      <c r="CM23">
        <f t="shared" si="43"/>
        <v>1261.2867005570729</v>
      </c>
      <c r="CN23">
        <f t="shared" si="44"/>
        <v>0.84080735193026612</v>
      </c>
      <c r="CO23">
        <f t="shared" si="45"/>
        <v>0.16115818922541353</v>
      </c>
      <c r="CP23">
        <v>6</v>
      </c>
      <c r="CQ23">
        <v>0.5</v>
      </c>
      <c r="CR23" t="s">
        <v>418</v>
      </c>
      <c r="CS23">
        <v>2</v>
      </c>
      <c r="CT23">
        <v>1658500270.0999999</v>
      </c>
      <c r="CU23">
        <v>10.0732</v>
      </c>
      <c r="CV23">
        <v>7.74674</v>
      </c>
      <c r="CW23">
        <v>22.158200000000001</v>
      </c>
      <c r="CX23">
        <v>18.736999999999998</v>
      </c>
      <c r="CY23">
        <v>-7.0991999999999997</v>
      </c>
      <c r="CZ23">
        <v>18.850100000000001</v>
      </c>
      <c r="DA23">
        <v>600.31899999999996</v>
      </c>
      <c r="DB23">
        <v>101.49</v>
      </c>
      <c r="DC23">
        <v>0.100338</v>
      </c>
      <c r="DD23">
        <v>26.2668</v>
      </c>
      <c r="DE23">
        <v>25.174900000000001</v>
      </c>
      <c r="DF23">
        <v>999.9</v>
      </c>
      <c r="DG23">
        <v>0</v>
      </c>
      <c r="DH23">
        <v>0</v>
      </c>
      <c r="DI23">
        <v>9985</v>
      </c>
      <c r="DJ23">
        <v>0</v>
      </c>
      <c r="DK23">
        <v>309.11099999999999</v>
      </c>
      <c r="DL23">
        <v>2.3264999999999998</v>
      </c>
      <c r="DM23">
        <v>10.301500000000001</v>
      </c>
      <c r="DN23">
        <v>7.89466</v>
      </c>
      <c r="DO23">
        <v>3.4212400000000001</v>
      </c>
      <c r="DP23">
        <v>7.74674</v>
      </c>
      <c r="DQ23">
        <v>18.736999999999998</v>
      </c>
      <c r="DR23">
        <v>2.24884</v>
      </c>
      <c r="DS23">
        <v>1.9016200000000001</v>
      </c>
      <c r="DT23">
        <v>19.314499999999999</v>
      </c>
      <c r="DU23">
        <v>16.648099999999999</v>
      </c>
      <c r="DV23">
        <v>1500.09</v>
      </c>
      <c r="DW23">
        <v>0.97299599999999997</v>
      </c>
      <c r="DX23">
        <v>2.7003599999999999E-2</v>
      </c>
      <c r="DY23">
        <v>0</v>
      </c>
      <c r="DZ23">
        <v>690.83500000000004</v>
      </c>
      <c r="EA23">
        <v>4.9993100000000004</v>
      </c>
      <c r="EB23">
        <v>13400.5</v>
      </c>
      <c r="EC23">
        <v>13260.1</v>
      </c>
      <c r="ED23">
        <v>40.375</v>
      </c>
      <c r="EE23">
        <v>40.436999999999998</v>
      </c>
      <c r="EF23">
        <v>40.375</v>
      </c>
      <c r="EG23">
        <v>41.186999999999998</v>
      </c>
      <c r="EH23">
        <v>41.436999999999998</v>
      </c>
      <c r="EI23">
        <v>1454.72</v>
      </c>
      <c r="EJ23">
        <v>40.369999999999997</v>
      </c>
      <c r="EK23">
        <v>0</v>
      </c>
      <c r="EL23">
        <v>121.7000000476837</v>
      </c>
      <c r="EM23">
        <v>0</v>
      </c>
      <c r="EN23">
        <v>690.47623999999996</v>
      </c>
      <c r="EO23">
        <v>3.3230000148948928</v>
      </c>
      <c r="EP23">
        <v>69.684615561544149</v>
      </c>
      <c r="EQ23">
        <v>13390.512000000001</v>
      </c>
      <c r="ER23">
        <v>15</v>
      </c>
      <c r="ES23">
        <v>1658500232.5999999</v>
      </c>
      <c r="ET23" t="s">
        <v>447</v>
      </c>
      <c r="EU23">
        <v>1658500215.5999999</v>
      </c>
      <c r="EV23">
        <v>1658500232.5999999</v>
      </c>
      <c r="EW23">
        <v>5</v>
      </c>
      <c r="EX23">
        <v>1.381</v>
      </c>
      <c r="EY23">
        <v>-3.1E-2</v>
      </c>
      <c r="EZ23">
        <v>17.151</v>
      </c>
      <c r="FA23">
        <v>2.96</v>
      </c>
      <c r="FB23">
        <v>9</v>
      </c>
      <c r="FC23">
        <v>18</v>
      </c>
      <c r="FD23">
        <v>0.22</v>
      </c>
      <c r="FE23">
        <v>0.02</v>
      </c>
      <c r="FF23">
        <v>2.32184756097561</v>
      </c>
      <c r="FG23">
        <v>-0.95743108013937528</v>
      </c>
      <c r="FH23">
        <v>0.1348291073875712</v>
      </c>
      <c r="FI23">
        <v>1</v>
      </c>
      <c r="FJ23">
        <v>9.9768783870967734</v>
      </c>
      <c r="FK23">
        <v>0.8884853225806234</v>
      </c>
      <c r="FL23">
        <v>6.6919678194508628E-2</v>
      </c>
      <c r="FM23">
        <v>1</v>
      </c>
      <c r="FN23">
        <v>3.151699268292683</v>
      </c>
      <c r="FO23">
        <v>2.4118528222996529</v>
      </c>
      <c r="FP23">
        <v>0.24286056875409431</v>
      </c>
      <c r="FQ23">
        <v>0</v>
      </c>
      <c r="FR23">
        <v>22.208787096774181</v>
      </c>
      <c r="FS23">
        <v>3.9841935483822193E-2</v>
      </c>
      <c r="FT23">
        <v>3.1758247513357311E-2</v>
      </c>
      <c r="FU23">
        <v>1</v>
      </c>
      <c r="FV23">
        <v>3</v>
      </c>
      <c r="FW23">
        <v>4</v>
      </c>
      <c r="FX23" t="s">
        <v>439</v>
      </c>
      <c r="FY23">
        <v>3.1840999999999999</v>
      </c>
      <c r="FZ23">
        <v>2.7971599999999999</v>
      </c>
      <c r="GA23">
        <v>-2.1556399999999999E-3</v>
      </c>
      <c r="GB23">
        <v>2.3754499999999999E-3</v>
      </c>
      <c r="GC23">
        <v>0.10376100000000001</v>
      </c>
      <c r="GD23">
        <v>0.103515</v>
      </c>
      <c r="GE23">
        <v>31458.400000000001</v>
      </c>
      <c r="GF23">
        <v>24962.1</v>
      </c>
      <c r="GG23">
        <v>29443.5</v>
      </c>
      <c r="GH23">
        <v>24446.799999999999</v>
      </c>
      <c r="GI23">
        <v>33178.9</v>
      </c>
      <c r="GJ23">
        <v>31979.9</v>
      </c>
      <c r="GK23">
        <v>40705.699999999997</v>
      </c>
      <c r="GL23">
        <v>39871.1</v>
      </c>
      <c r="GM23">
        <v>2.2306699999999999</v>
      </c>
      <c r="GN23">
        <v>1.9981500000000001</v>
      </c>
      <c r="GO23">
        <v>0.19701199999999999</v>
      </c>
      <c r="GP23">
        <v>0</v>
      </c>
      <c r="GQ23">
        <v>21.934699999999999</v>
      </c>
      <c r="GR23">
        <v>999.9</v>
      </c>
      <c r="GS23">
        <v>67.7</v>
      </c>
      <c r="GT23">
        <v>26</v>
      </c>
      <c r="GU23">
        <v>22.507200000000001</v>
      </c>
      <c r="GV23">
        <v>62.730899999999998</v>
      </c>
      <c r="GW23">
        <v>40.564900000000002</v>
      </c>
      <c r="GX23">
        <v>1</v>
      </c>
      <c r="GY23">
        <v>-0.381075</v>
      </c>
      <c r="GZ23">
        <v>-0.86965099999999995</v>
      </c>
      <c r="HA23">
        <v>20.257899999999999</v>
      </c>
      <c r="HB23">
        <v>5.2274700000000003</v>
      </c>
      <c r="HC23">
        <v>11.902100000000001</v>
      </c>
      <c r="HD23">
        <v>4.9650999999999996</v>
      </c>
      <c r="HE23">
        <v>3.2919999999999998</v>
      </c>
      <c r="HF23">
        <v>9999</v>
      </c>
      <c r="HG23">
        <v>9999</v>
      </c>
      <c r="HH23">
        <v>9999</v>
      </c>
      <c r="HI23">
        <v>999.9</v>
      </c>
      <c r="HJ23">
        <v>1.8767100000000001</v>
      </c>
      <c r="HK23">
        <v>1.875</v>
      </c>
      <c r="HL23">
        <v>1.8736699999999999</v>
      </c>
      <c r="HM23">
        <v>1.8727799999999999</v>
      </c>
      <c r="HN23">
        <v>1.87439</v>
      </c>
      <c r="HO23">
        <v>1.8693500000000001</v>
      </c>
      <c r="HP23">
        <v>1.87361</v>
      </c>
      <c r="HQ23">
        <v>1.87866</v>
      </c>
      <c r="HR23">
        <v>0</v>
      </c>
      <c r="HS23">
        <v>0</v>
      </c>
      <c r="HT23">
        <v>0</v>
      </c>
      <c r="HU23">
        <v>0</v>
      </c>
      <c r="HV23" t="s">
        <v>421</v>
      </c>
      <c r="HW23" t="s">
        <v>422</v>
      </c>
      <c r="HX23" t="s">
        <v>423</v>
      </c>
      <c r="HY23" t="s">
        <v>424</v>
      </c>
      <c r="HZ23" t="s">
        <v>424</v>
      </c>
      <c r="IA23" t="s">
        <v>423</v>
      </c>
      <c r="IB23">
        <v>0</v>
      </c>
      <c r="IC23">
        <v>100</v>
      </c>
      <c r="ID23">
        <v>100</v>
      </c>
      <c r="IE23">
        <v>17.172000000000001</v>
      </c>
      <c r="IF23">
        <v>3.3081</v>
      </c>
      <c r="IG23">
        <v>17.337309459867221</v>
      </c>
      <c r="IH23">
        <v>2.3161266250017881E-2</v>
      </c>
      <c r="II23">
        <v>-8.877274916547316E-6</v>
      </c>
      <c r="IJ23">
        <v>1.545667160475541E-9</v>
      </c>
      <c r="IK23">
        <v>1.4646016807340989</v>
      </c>
      <c r="IL23">
        <v>0.1548916013869121</v>
      </c>
      <c r="IM23">
        <v>-5.9062191654428173E-3</v>
      </c>
      <c r="IN23">
        <v>1.5263987741021429E-4</v>
      </c>
      <c r="IO23">
        <v>-12</v>
      </c>
      <c r="IP23">
        <v>1992</v>
      </c>
      <c r="IQ23">
        <v>-1</v>
      </c>
      <c r="IR23">
        <v>17</v>
      </c>
      <c r="IS23">
        <v>0.9</v>
      </c>
      <c r="IT23">
        <v>0.6</v>
      </c>
      <c r="IU23">
        <v>3.1738299999999997E-2</v>
      </c>
      <c r="IV23">
        <v>4.99756</v>
      </c>
      <c r="IW23">
        <v>1.42578</v>
      </c>
      <c r="IX23">
        <v>2.2888199999999999</v>
      </c>
      <c r="IY23">
        <v>1.5478499999999999</v>
      </c>
      <c r="IZ23">
        <v>2.33643</v>
      </c>
      <c r="JA23">
        <v>29.367599999999999</v>
      </c>
      <c r="JB23">
        <v>15.7081</v>
      </c>
      <c r="JC23">
        <v>18</v>
      </c>
      <c r="JD23">
        <v>618.85199999999998</v>
      </c>
      <c r="JE23">
        <v>455.6</v>
      </c>
      <c r="JF23">
        <v>26.034700000000001</v>
      </c>
      <c r="JG23">
        <v>22.314</v>
      </c>
      <c r="JH23">
        <v>29.9999</v>
      </c>
      <c r="JI23">
        <v>22.248200000000001</v>
      </c>
      <c r="JJ23">
        <v>22.176500000000001</v>
      </c>
      <c r="JK23">
        <v>0</v>
      </c>
      <c r="JL23">
        <v>21.472000000000001</v>
      </c>
      <c r="JM23">
        <v>100</v>
      </c>
      <c r="JN23">
        <v>25.908799999999999</v>
      </c>
      <c r="JO23">
        <v>47.404800000000002</v>
      </c>
      <c r="JP23">
        <v>18.718499999999999</v>
      </c>
      <c r="JQ23">
        <v>96.059700000000007</v>
      </c>
      <c r="JR23">
        <v>101.453</v>
      </c>
    </row>
    <row r="24" spans="1:278" x14ac:dyDescent="0.2">
      <c r="A24">
        <v>8</v>
      </c>
      <c r="B24">
        <v>1658500384.0999999</v>
      </c>
      <c r="C24">
        <v>974.09999990463257</v>
      </c>
      <c r="D24" t="s">
        <v>448</v>
      </c>
      <c r="E24" t="s">
        <v>449</v>
      </c>
      <c r="F24" t="s">
        <v>408</v>
      </c>
      <c r="G24" t="s">
        <v>409</v>
      </c>
      <c r="H24" t="s">
        <v>410</v>
      </c>
      <c r="I24" t="s">
        <v>411</v>
      </c>
      <c r="J24" t="s">
        <v>412</v>
      </c>
      <c r="L24" t="s">
        <v>413</v>
      </c>
      <c r="M24" t="s">
        <v>414</v>
      </c>
      <c r="N24" t="s">
        <v>415</v>
      </c>
      <c r="O24">
        <v>1658500384.0999999</v>
      </c>
      <c r="P24">
        <f t="shared" si="0"/>
        <v>3.5127438944381399E-3</v>
      </c>
      <c r="Q24">
        <f t="shared" si="1"/>
        <v>3.5127438944381399</v>
      </c>
      <c r="R24">
        <f t="shared" si="2"/>
        <v>12.72523404723275</v>
      </c>
      <c r="S24">
        <f t="shared" si="3"/>
        <v>398.459</v>
      </c>
      <c r="T24">
        <f t="shared" si="4"/>
        <v>316.75962616939239</v>
      </c>
      <c r="U24">
        <f t="shared" si="5"/>
        <v>32.179538676493245</v>
      </c>
      <c r="V24">
        <f t="shared" si="6"/>
        <v>40.479359559036503</v>
      </c>
      <c r="W24">
        <f t="shared" si="7"/>
        <v>0.2863751375502967</v>
      </c>
      <c r="X24">
        <f t="shared" si="8"/>
        <v>2.9585316904872641</v>
      </c>
      <c r="Y24">
        <f t="shared" si="9"/>
        <v>0.27181819712327937</v>
      </c>
      <c r="Z24">
        <f t="shared" si="10"/>
        <v>0.17113257204827265</v>
      </c>
      <c r="AA24">
        <f t="shared" si="11"/>
        <v>241.73640707548856</v>
      </c>
      <c r="AB24">
        <f t="shared" si="12"/>
        <v>26.402723930903118</v>
      </c>
      <c r="AC24">
        <f t="shared" si="13"/>
        <v>26.402723930903118</v>
      </c>
      <c r="AD24">
        <f t="shared" si="14"/>
        <v>3.4555104376462662</v>
      </c>
      <c r="AE24">
        <f t="shared" si="15"/>
        <v>64.981579779393115</v>
      </c>
      <c r="AF24">
        <f t="shared" si="16"/>
        <v>2.1790600056655998</v>
      </c>
      <c r="AG24">
        <f t="shared" si="17"/>
        <v>3.3533503079846954</v>
      </c>
      <c r="AH24">
        <f t="shared" si="18"/>
        <v>1.2764504319806664</v>
      </c>
      <c r="AI24">
        <f t="shared" si="19"/>
        <v>-154.91200574472197</v>
      </c>
      <c r="AJ24">
        <f t="shared" si="20"/>
        <v>-80.982150012280258</v>
      </c>
      <c r="AK24">
        <f t="shared" si="21"/>
        <v>-5.8571542677753214</v>
      </c>
      <c r="AL24">
        <f t="shared" si="22"/>
        <v>-1.4902949288980949E-2</v>
      </c>
      <c r="AM24">
        <v>0</v>
      </c>
      <c r="AN24">
        <v>0</v>
      </c>
      <c r="AO24">
        <f t="shared" si="23"/>
        <v>1</v>
      </c>
      <c r="AP24">
        <f t="shared" si="24"/>
        <v>0</v>
      </c>
      <c r="AQ24">
        <f t="shared" si="25"/>
        <v>53950.72532676391</v>
      </c>
      <c r="AR24" t="s">
        <v>416</v>
      </c>
      <c r="AS24">
        <v>0</v>
      </c>
      <c r="AT24">
        <v>0</v>
      </c>
      <c r="AU24">
        <v>0</v>
      </c>
      <c r="AV24" t="e">
        <f t="shared" si="26"/>
        <v>#DIV/0!</v>
      </c>
      <c r="AW24">
        <v>-1</v>
      </c>
      <c r="AX24" t="s">
        <v>450</v>
      </c>
      <c r="AY24">
        <v>10504.9</v>
      </c>
      <c r="AZ24">
        <v>668.27207999999996</v>
      </c>
      <c r="BA24">
        <v>783.68</v>
      </c>
      <c r="BB24">
        <f t="shared" si="27"/>
        <v>0.1472640873826051</v>
      </c>
      <c r="BC24">
        <v>0.5</v>
      </c>
      <c r="BD24">
        <f t="shared" si="28"/>
        <v>1261.2030005572478</v>
      </c>
      <c r="BE24">
        <f t="shared" si="29"/>
        <v>12.72523404723275</v>
      </c>
      <c r="BF24">
        <f t="shared" si="30"/>
        <v>92.864954440633142</v>
      </c>
      <c r="BG24">
        <f t="shared" si="31"/>
        <v>1.0882652547740859E-2</v>
      </c>
      <c r="BH24">
        <f t="shared" si="32"/>
        <v>-1</v>
      </c>
      <c r="BI24" t="e">
        <f t="shared" si="33"/>
        <v>#DIV/0!</v>
      </c>
      <c r="BJ24" t="s">
        <v>416</v>
      </c>
      <c r="BK24">
        <v>0</v>
      </c>
      <c r="BL24" t="e">
        <f t="shared" si="34"/>
        <v>#DIV/0!</v>
      </c>
      <c r="BM24" t="e">
        <f t="shared" si="35"/>
        <v>#DIV/0!</v>
      </c>
      <c r="BN24" t="e">
        <f t="shared" si="36"/>
        <v>#DIV/0!</v>
      </c>
      <c r="BO24" t="e">
        <f t="shared" si="37"/>
        <v>#DIV/0!</v>
      </c>
      <c r="BP24">
        <f t="shared" si="38"/>
        <v>0.14726408738260513</v>
      </c>
      <c r="BQ24" t="e">
        <f t="shared" si="39"/>
        <v>#DIV/0!</v>
      </c>
      <c r="BR24" t="e">
        <f t="shared" si="40"/>
        <v>#DIV/0!</v>
      </c>
      <c r="BS24" t="e">
        <f t="shared" si="41"/>
        <v>#DIV/0!</v>
      </c>
      <c r="BT24" t="s">
        <v>416</v>
      </c>
      <c r="BU24" t="s">
        <v>416</v>
      </c>
      <c r="BV24" t="s">
        <v>416</v>
      </c>
      <c r="BW24" t="s">
        <v>416</v>
      </c>
      <c r="BX24" t="s">
        <v>416</v>
      </c>
      <c r="BY24" t="s">
        <v>416</v>
      </c>
      <c r="BZ24" t="s">
        <v>416</v>
      </c>
      <c r="CA24" t="s">
        <v>416</v>
      </c>
      <c r="CB24" t="s">
        <v>416</v>
      </c>
      <c r="CC24" t="s">
        <v>416</v>
      </c>
      <c r="CD24" t="s">
        <v>416</v>
      </c>
      <c r="CE24" t="s">
        <v>416</v>
      </c>
      <c r="CF24" t="s">
        <v>416</v>
      </c>
      <c r="CG24" t="s">
        <v>416</v>
      </c>
      <c r="CH24" t="s">
        <v>416</v>
      </c>
      <c r="CI24" t="s">
        <v>416</v>
      </c>
      <c r="CJ24" t="s">
        <v>416</v>
      </c>
      <c r="CK24" t="s">
        <v>416</v>
      </c>
      <c r="CL24">
        <f t="shared" si="42"/>
        <v>1499.99</v>
      </c>
      <c r="CM24">
        <f t="shared" si="43"/>
        <v>1261.2030005572478</v>
      </c>
      <c r="CN24">
        <f t="shared" si="44"/>
        <v>0.84080760575553692</v>
      </c>
      <c r="CO24">
        <f t="shared" si="45"/>
        <v>0.16115867910818643</v>
      </c>
      <c r="CP24">
        <v>6</v>
      </c>
      <c r="CQ24">
        <v>0.5</v>
      </c>
      <c r="CR24" t="s">
        <v>418</v>
      </c>
      <c r="CS24">
        <v>2</v>
      </c>
      <c r="CT24">
        <v>1658500384.0999999</v>
      </c>
      <c r="CU24">
        <v>398.459</v>
      </c>
      <c r="CV24">
        <v>412.57900000000001</v>
      </c>
      <c r="CW24">
        <v>21.4496</v>
      </c>
      <c r="CX24">
        <v>18.013400000000001</v>
      </c>
      <c r="CY24">
        <v>374.51400000000001</v>
      </c>
      <c r="CZ24">
        <v>18.294499999999999</v>
      </c>
      <c r="DA24">
        <v>600.20899999999995</v>
      </c>
      <c r="DB24">
        <v>101.49</v>
      </c>
      <c r="DC24">
        <v>9.9773500000000001E-2</v>
      </c>
      <c r="DD24">
        <v>25.895</v>
      </c>
      <c r="DE24">
        <v>24.837800000000001</v>
      </c>
      <c r="DF24">
        <v>999.9</v>
      </c>
      <c r="DG24">
        <v>0</v>
      </c>
      <c r="DH24">
        <v>0</v>
      </c>
      <c r="DI24">
        <v>10016.9</v>
      </c>
      <c r="DJ24">
        <v>0</v>
      </c>
      <c r="DK24">
        <v>311.67500000000001</v>
      </c>
      <c r="DL24">
        <v>-13.217000000000001</v>
      </c>
      <c r="DM24">
        <v>408.11500000000001</v>
      </c>
      <c r="DN24">
        <v>420.14699999999999</v>
      </c>
      <c r="DO24">
        <v>3.4361899999999999</v>
      </c>
      <c r="DP24">
        <v>412.57900000000001</v>
      </c>
      <c r="DQ24">
        <v>18.013400000000001</v>
      </c>
      <c r="DR24">
        <v>2.1769099999999999</v>
      </c>
      <c r="DS24">
        <v>1.8281700000000001</v>
      </c>
      <c r="DT24">
        <v>18.793399999999998</v>
      </c>
      <c r="DU24">
        <v>16.029800000000002</v>
      </c>
      <c r="DV24">
        <v>1499.99</v>
      </c>
      <c r="DW24">
        <v>0.97299100000000005</v>
      </c>
      <c r="DX24">
        <v>2.70087E-2</v>
      </c>
      <c r="DY24">
        <v>0</v>
      </c>
      <c r="DZ24">
        <v>670.65599999999995</v>
      </c>
      <c r="EA24">
        <v>4.9993100000000004</v>
      </c>
      <c r="EB24">
        <v>13123.5</v>
      </c>
      <c r="EC24">
        <v>13259.1</v>
      </c>
      <c r="ED24">
        <v>37.625</v>
      </c>
      <c r="EE24">
        <v>37.936999999999998</v>
      </c>
      <c r="EF24">
        <v>37.936999999999998</v>
      </c>
      <c r="EG24">
        <v>37.25</v>
      </c>
      <c r="EH24">
        <v>38.875</v>
      </c>
      <c r="EI24">
        <v>1454.61</v>
      </c>
      <c r="EJ24">
        <v>40.380000000000003</v>
      </c>
      <c r="EK24">
        <v>0</v>
      </c>
      <c r="EL24">
        <v>113.4000000953674</v>
      </c>
      <c r="EM24">
        <v>0</v>
      </c>
      <c r="EN24">
        <v>668.27207999999996</v>
      </c>
      <c r="EO24">
        <v>20.111615349858759</v>
      </c>
      <c r="EP24">
        <v>315.369230184223</v>
      </c>
      <c r="EQ24">
        <v>13089.136</v>
      </c>
      <c r="ER24">
        <v>15</v>
      </c>
      <c r="ES24">
        <v>1658500413.5999999</v>
      </c>
      <c r="ET24" t="s">
        <v>451</v>
      </c>
      <c r="EU24">
        <v>1658500413.5999999</v>
      </c>
      <c r="EV24">
        <v>1658500232.5999999</v>
      </c>
      <c r="EW24">
        <v>6</v>
      </c>
      <c r="EX24">
        <v>-1.3220000000000001</v>
      </c>
      <c r="EY24">
        <v>-3.1E-2</v>
      </c>
      <c r="EZ24">
        <v>23.945</v>
      </c>
      <c r="FA24">
        <v>2.96</v>
      </c>
      <c r="FB24">
        <v>423</v>
      </c>
      <c r="FC24">
        <v>18</v>
      </c>
      <c r="FD24">
        <v>0.22</v>
      </c>
      <c r="FE24">
        <v>0.02</v>
      </c>
      <c r="FF24">
        <v>-13.59572</v>
      </c>
      <c r="FG24">
        <v>2.3758063789868609</v>
      </c>
      <c r="FH24">
        <v>0.23073293999773839</v>
      </c>
      <c r="FI24">
        <v>1</v>
      </c>
      <c r="FJ24">
        <v>398.89460000000003</v>
      </c>
      <c r="FK24">
        <v>3.8035328142380749</v>
      </c>
      <c r="FL24">
        <v>0.27546259274174067</v>
      </c>
      <c r="FM24">
        <v>1</v>
      </c>
      <c r="FN24">
        <v>3.4090484999999999</v>
      </c>
      <c r="FO24">
        <v>0.25321801125702592</v>
      </c>
      <c r="FP24">
        <v>2.657547060260643E-2</v>
      </c>
      <c r="FQ24">
        <v>1</v>
      </c>
      <c r="FR24">
        <v>21.52210333333333</v>
      </c>
      <c r="FS24">
        <v>-0.58698553948833476</v>
      </c>
      <c r="FT24">
        <v>4.2484942299857727E-2</v>
      </c>
      <c r="FU24">
        <v>1</v>
      </c>
      <c r="FV24">
        <v>4</v>
      </c>
      <c r="FW24">
        <v>4</v>
      </c>
      <c r="FX24" t="s">
        <v>420</v>
      </c>
      <c r="FY24">
        <v>3.18384</v>
      </c>
      <c r="FZ24">
        <v>2.7968799999999998</v>
      </c>
      <c r="GA24">
        <v>9.7742499999999996E-2</v>
      </c>
      <c r="GB24">
        <v>0.105813</v>
      </c>
      <c r="GC24">
        <v>0.10156800000000001</v>
      </c>
      <c r="GD24">
        <v>0.100677</v>
      </c>
      <c r="GE24">
        <v>28323.1</v>
      </c>
      <c r="GF24">
        <v>22375.1</v>
      </c>
      <c r="GG24">
        <v>29443.9</v>
      </c>
      <c r="GH24">
        <v>24447.9</v>
      </c>
      <c r="GI24">
        <v>33266.6</v>
      </c>
      <c r="GJ24">
        <v>32088.5</v>
      </c>
      <c r="GK24">
        <v>40705.599999999999</v>
      </c>
      <c r="GL24">
        <v>39872.5</v>
      </c>
      <c r="GM24">
        <v>2.23163</v>
      </c>
      <c r="GN24">
        <v>1.9984200000000001</v>
      </c>
      <c r="GO24">
        <v>0.17271900000000001</v>
      </c>
      <c r="GP24">
        <v>0</v>
      </c>
      <c r="GQ24">
        <v>21.996400000000001</v>
      </c>
      <c r="GR24">
        <v>999.9</v>
      </c>
      <c r="GS24">
        <v>67.900000000000006</v>
      </c>
      <c r="GT24">
        <v>26.1</v>
      </c>
      <c r="GU24">
        <v>22.709199999999999</v>
      </c>
      <c r="GV24">
        <v>62.370899999999999</v>
      </c>
      <c r="GW24">
        <v>40.3005</v>
      </c>
      <c r="GX24">
        <v>1</v>
      </c>
      <c r="GY24">
        <v>-0.38009900000000002</v>
      </c>
      <c r="GZ24">
        <v>-2.3145799999999999</v>
      </c>
      <c r="HA24">
        <v>20.2438</v>
      </c>
      <c r="HB24">
        <v>5.2271700000000001</v>
      </c>
      <c r="HC24">
        <v>11.902100000000001</v>
      </c>
      <c r="HD24">
        <v>4.9652000000000003</v>
      </c>
      <c r="HE24">
        <v>3.2919999999999998</v>
      </c>
      <c r="HF24">
        <v>9999</v>
      </c>
      <c r="HG24">
        <v>9999</v>
      </c>
      <c r="HH24">
        <v>9999</v>
      </c>
      <c r="HI24">
        <v>999.9</v>
      </c>
      <c r="HJ24">
        <v>1.87669</v>
      </c>
      <c r="HK24">
        <v>1.875</v>
      </c>
      <c r="HL24">
        <v>1.8736299999999999</v>
      </c>
      <c r="HM24">
        <v>1.87276</v>
      </c>
      <c r="HN24">
        <v>1.87439</v>
      </c>
      <c r="HO24">
        <v>1.8693500000000001</v>
      </c>
      <c r="HP24">
        <v>1.87361</v>
      </c>
      <c r="HQ24">
        <v>1.87866</v>
      </c>
      <c r="HR24">
        <v>0</v>
      </c>
      <c r="HS24">
        <v>0</v>
      </c>
      <c r="HT24">
        <v>0</v>
      </c>
      <c r="HU24">
        <v>0</v>
      </c>
      <c r="HV24" t="s">
        <v>421</v>
      </c>
      <c r="HW24" t="s">
        <v>422</v>
      </c>
      <c r="HX24" t="s">
        <v>423</v>
      </c>
      <c r="HY24" t="s">
        <v>424</v>
      </c>
      <c r="HZ24" t="s">
        <v>424</v>
      </c>
      <c r="IA24" t="s">
        <v>423</v>
      </c>
      <c r="IB24">
        <v>0</v>
      </c>
      <c r="IC24">
        <v>100</v>
      </c>
      <c r="ID24">
        <v>100</v>
      </c>
      <c r="IE24">
        <v>23.945</v>
      </c>
      <c r="IF24">
        <v>3.1551</v>
      </c>
      <c r="IG24">
        <v>17.337309459867221</v>
      </c>
      <c r="IH24">
        <v>2.3161266250017881E-2</v>
      </c>
      <c r="II24">
        <v>-8.877274916547316E-6</v>
      </c>
      <c r="IJ24">
        <v>1.545667160475541E-9</v>
      </c>
      <c r="IK24">
        <v>3.155100936249311</v>
      </c>
      <c r="IL24">
        <v>0</v>
      </c>
      <c r="IM24">
        <v>0</v>
      </c>
      <c r="IN24">
        <v>0</v>
      </c>
      <c r="IO24">
        <v>-12</v>
      </c>
      <c r="IP24">
        <v>1992</v>
      </c>
      <c r="IQ24">
        <v>-1</v>
      </c>
      <c r="IR24">
        <v>17</v>
      </c>
      <c r="IS24">
        <v>2.8</v>
      </c>
      <c r="IT24">
        <v>2.5</v>
      </c>
      <c r="IU24">
        <v>1.0595699999999999</v>
      </c>
      <c r="IV24">
        <v>2.4316399999999998</v>
      </c>
      <c r="IW24">
        <v>1.42578</v>
      </c>
      <c r="IX24">
        <v>2.2900399999999999</v>
      </c>
      <c r="IY24">
        <v>1.5478499999999999</v>
      </c>
      <c r="IZ24">
        <v>2.3107899999999999</v>
      </c>
      <c r="JA24">
        <v>29.516500000000001</v>
      </c>
      <c r="JB24">
        <v>15.681800000000001</v>
      </c>
      <c r="JC24">
        <v>18</v>
      </c>
      <c r="JD24">
        <v>619.41300000000001</v>
      </c>
      <c r="JE24">
        <v>455.77699999999999</v>
      </c>
      <c r="JF24">
        <v>26.091899999999999</v>
      </c>
      <c r="JG24">
        <v>22.3291</v>
      </c>
      <c r="JH24">
        <v>30.0001</v>
      </c>
      <c r="JI24">
        <v>22.238199999999999</v>
      </c>
      <c r="JJ24">
        <v>22.1783</v>
      </c>
      <c r="JK24">
        <v>21.225300000000001</v>
      </c>
      <c r="JL24">
        <v>24.709800000000001</v>
      </c>
      <c r="JM24">
        <v>99.629499999999993</v>
      </c>
      <c r="JN24">
        <v>26.121700000000001</v>
      </c>
      <c r="JO24">
        <v>412.51900000000001</v>
      </c>
      <c r="JP24">
        <v>17.922899999999998</v>
      </c>
      <c r="JQ24">
        <v>96.060199999999995</v>
      </c>
      <c r="JR24">
        <v>101.458</v>
      </c>
    </row>
    <row r="25" spans="1:278" x14ac:dyDescent="0.2">
      <c r="A25">
        <v>9</v>
      </c>
      <c r="B25">
        <v>1658500534.5999999</v>
      </c>
      <c r="C25">
        <v>1124.599999904633</v>
      </c>
      <c r="D25" t="s">
        <v>452</v>
      </c>
      <c r="E25" t="s">
        <v>453</v>
      </c>
      <c r="F25" t="s">
        <v>408</v>
      </c>
      <c r="G25" t="s">
        <v>409</v>
      </c>
      <c r="H25" t="s">
        <v>410</v>
      </c>
      <c r="I25" t="s">
        <v>411</v>
      </c>
      <c r="J25" t="s">
        <v>412</v>
      </c>
      <c r="L25" t="s">
        <v>413</v>
      </c>
      <c r="M25" t="s">
        <v>414</v>
      </c>
      <c r="N25" t="s">
        <v>415</v>
      </c>
      <c r="O25">
        <v>1658500534.5999999</v>
      </c>
      <c r="P25">
        <f t="shared" si="0"/>
        <v>3.4757393239896596E-3</v>
      </c>
      <c r="Q25">
        <f t="shared" si="1"/>
        <v>3.4757393239896595</v>
      </c>
      <c r="R25">
        <f t="shared" si="2"/>
        <v>13.682136840716506</v>
      </c>
      <c r="S25">
        <f t="shared" si="3"/>
        <v>399.959</v>
      </c>
      <c r="T25">
        <f t="shared" si="4"/>
        <v>309.75126643675173</v>
      </c>
      <c r="U25">
        <f t="shared" si="5"/>
        <v>31.466448836725618</v>
      </c>
      <c r="V25">
        <f t="shared" si="6"/>
        <v>40.630308166497002</v>
      </c>
      <c r="W25">
        <f t="shared" si="7"/>
        <v>0.27629796544874635</v>
      </c>
      <c r="X25">
        <f t="shared" si="8"/>
        <v>2.9506347642696489</v>
      </c>
      <c r="Y25">
        <f t="shared" si="9"/>
        <v>0.26268697985704059</v>
      </c>
      <c r="Z25">
        <f t="shared" si="10"/>
        <v>0.16534636435694652</v>
      </c>
      <c r="AA25">
        <f t="shared" si="11"/>
        <v>241.71827207530112</v>
      </c>
      <c r="AB25">
        <f t="shared" si="12"/>
        <v>26.59818660569919</v>
      </c>
      <c r="AC25">
        <f t="shared" si="13"/>
        <v>26.59818660569919</v>
      </c>
      <c r="AD25">
        <f t="shared" si="14"/>
        <v>3.4955583335209157</v>
      </c>
      <c r="AE25">
        <f t="shared" si="15"/>
        <v>64.568872920361983</v>
      </c>
      <c r="AF25">
        <f t="shared" si="16"/>
        <v>2.1890298643755002</v>
      </c>
      <c r="AG25">
        <f t="shared" si="17"/>
        <v>3.3902246785001311</v>
      </c>
      <c r="AH25">
        <f t="shared" si="18"/>
        <v>1.3065284691454155</v>
      </c>
      <c r="AI25">
        <f t="shared" si="19"/>
        <v>-153.28010418794398</v>
      </c>
      <c r="AJ25">
        <f t="shared" si="20"/>
        <v>-82.462153046290524</v>
      </c>
      <c r="AK25">
        <f t="shared" si="21"/>
        <v>-5.9915698898503429</v>
      </c>
      <c r="AL25">
        <f t="shared" si="22"/>
        <v>-1.5555048783738812E-2</v>
      </c>
      <c r="AM25">
        <v>0</v>
      </c>
      <c r="AN25">
        <v>0</v>
      </c>
      <c r="AO25">
        <f t="shared" si="23"/>
        <v>1</v>
      </c>
      <c r="AP25">
        <f t="shared" si="24"/>
        <v>0</v>
      </c>
      <c r="AQ25">
        <f t="shared" si="25"/>
        <v>53686.000863764988</v>
      </c>
      <c r="AR25" t="s">
        <v>416</v>
      </c>
      <c r="AS25">
        <v>0</v>
      </c>
      <c r="AT25">
        <v>0</v>
      </c>
      <c r="AU25">
        <v>0</v>
      </c>
      <c r="AV25" t="e">
        <f t="shared" si="26"/>
        <v>#DIV/0!</v>
      </c>
      <c r="AW25">
        <v>-1</v>
      </c>
      <c r="AX25" t="s">
        <v>454</v>
      </c>
      <c r="AY25">
        <v>10501.1</v>
      </c>
      <c r="AZ25">
        <v>680.95146153846156</v>
      </c>
      <c r="BA25">
        <v>803.07</v>
      </c>
      <c r="BB25">
        <f t="shared" si="27"/>
        <v>0.15206462507818552</v>
      </c>
      <c r="BC25">
        <v>0.5</v>
      </c>
      <c r="BD25">
        <f t="shared" si="28"/>
        <v>1261.110300557151</v>
      </c>
      <c r="BE25">
        <f t="shared" si="29"/>
        <v>13.682136840716506</v>
      </c>
      <c r="BF25">
        <f t="shared" si="30"/>
        <v>95.88513251823052</v>
      </c>
      <c r="BG25">
        <f t="shared" si="31"/>
        <v>1.1642230528313048E-2</v>
      </c>
      <c r="BH25">
        <f t="shared" si="32"/>
        <v>-1</v>
      </c>
      <c r="BI25" t="e">
        <f t="shared" si="33"/>
        <v>#DIV/0!</v>
      </c>
      <c r="BJ25" t="s">
        <v>416</v>
      </c>
      <c r="BK25">
        <v>0</v>
      </c>
      <c r="BL25" t="e">
        <f t="shared" si="34"/>
        <v>#DIV/0!</v>
      </c>
      <c r="BM25" t="e">
        <f t="shared" si="35"/>
        <v>#DIV/0!</v>
      </c>
      <c r="BN25" t="e">
        <f t="shared" si="36"/>
        <v>#DIV/0!</v>
      </c>
      <c r="BO25" t="e">
        <f t="shared" si="37"/>
        <v>#DIV/0!</v>
      </c>
      <c r="BP25">
        <f t="shared" si="38"/>
        <v>0.15206462507818558</v>
      </c>
      <c r="BQ25" t="e">
        <f t="shared" si="39"/>
        <v>#DIV/0!</v>
      </c>
      <c r="BR25" t="e">
        <f t="shared" si="40"/>
        <v>#DIV/0!</v>
      </c>
      <c r="BS25" t="e">
        <f t="shared" si="41"/>
        <v>#DIV/0!</v>
      </c>
      <c r="BT25" t="s">
        <v>416</v>
      </c>
      <c r="BU25" t="s">
        <v>416</v>
      </c>
      <c r="BV25" t="s">
        <v>416</v>
      </c>
      <c r="BW25" t="s">
        <v>416</v>
      </c>
      <c r="BX25" t="s">
        <v>416</v>
      </c>
      <c r="BY25" t="s">
        <v>416</v>
      </c>
      <c r="BZ25" t="s">
        <v>416</v>
      </c>
      <c r="CA25" t="s">
        <v>416</v>
      </c>
      <c r="CB25" t="s">
        <v>416</v>
      </c>
      <c r="CC25" t="s">
        <v>416</v>
      </c>
      <c r="CD25" t="s">
        <v>416</v>
      </c>
      <c r="CE25" t="s">
        <v>416</v>
      </c>
      <c r="CF25" t="s">
        <v>416</v>
      </c>
      <c r="CG25" t="s">
        <v>416</v>
      </c>
      <c r="CH25" t="s">
        <v>416</v>
      </c>
      <c r="CI25" t="s">
        <v>416</v>
      </c>
      <c r="CJ25" t="s">
        <v>416</v>
      </c>
      <c r="CK25" t="s">
        <v>416</v>
      </c>
      <c r="CL25">
        <f t="shared" si="42"/>
        <v>1499.88</v>
      </c>
      <c r="CM25">
        <f t="shared" si="43"/>
        <v>1261.110300557151</v>
      </c>
      <c r="CN25">
        <f t="shared" si="44"/>
        <v>0.84080746496863146</v>
      </c>
      <c r="CO25">
        <f t="shared" si="45"/>
        <v>0.16115840738945855</v>
      </c>
      <c r="CP25">
        <v>6</v>
      </c>
      <c r="CQ25">
        <v>0.5</v>
      </c>
      <c r="CR25" t="s">
        <v>418</v>
      </c>
      <c r="CS25">
        <v>2</v>
      </c>
      <c r="CT25">
        <v>1658500534.5999999</v>
      </c>
      <c r="CU25">
        <v>399.959</v>
      </c>
      <c r="CV25">
        <v>415.02800000000002</v>
      </c>
      <c r="CW25">
        <v>21.548500000000001</v>
      </c>
      <c r="CX25">
        <v>18.148399999999999</v>
      </c>
      <c r="CY25">
        <v>376.40100000000001</v>
      </c>
      <c r="CZ25">
        <v>18.3934</v>
      </c>
      <c r="DA25">
        <v>600.13099999999997</v>
      </c>
      <c r="DB25">
        <v>101.486</v>
      </c>
      <c r="DC25">
        <v>0.10018299999999999</v>
      </c>
      <c r="DD25">
        <v>26.079799999999999</v>
      </c>
      <c r="DE25">
        <v>24.941500000000001</v>
      </c>
      <c r="DF25">
        <v>999.9</v>
      </c>
      <c r="DG25">
        <v>0</v>
      </c>
      <c r="DH25">
        <v>0</v>
      </c>
      <c r="DI25">
        <v>9972.5</v>
      </c>
      <c r="DJ25">
        <v>0</v>
      </c>
      <c r="DK25">
        <v>319.63200000000001</v>
      </c>
      <c r="DL25">
        <v>-15.0695</v>
      </c>
      <c r="DM25">
        <v>408.767</v>
      </c>
      <c r="DN25">
        <v>422.7</v>
      </c>
      <c r="DO25">
        <v>3.4000400000000002</v>
      </c>
      <c r="DP25">
        <v>415.02800000000002</v>
      </c>
      <c r="DQ25">
        <v>18.148399999999999</v>
      </c>
      <c r="DR25">
        <v>2.1868699999999999</v>
      </c>
      <c r="DS25">
        <v>1.8418099999999999</v>
      </c>
      <c r="DT25">
        <v>18.866399999999999</v>
      </c>
      <c r="DU25">
        <v>16.1462</v>
      </c>
      <c r="DV25">
        <v>1499.88</v>
      </c>
      <c r="DW25">
        <v>0.97299599999999997</v>
      </c>
      <c r="DX25">
        <v>2.7003599999999999E-2</v>
      </c>
      <c r="DY25">
        <v>0</v>
      </c>
      <c r="DZ25">
        <v>680.54300000000001</v>
      </c>
      <c r="EA25">
        <v>4.9993100000000004</v>
      </c>
      <c r="EB25">
        <v>13316.9</v>
      </c>
      <c r="EC25">
        <v>13258.1</v>
      </c>
      <c r="ED25">
        <v>38.125</v>
      </c>
      <c r="EE25">
        <v>39</v>
      </c>
      <c r="EF25">
        <v>38.061999999999998</v>
      </c>
      <c r="EG25">
        <v>38.936999999999998</v>
      </c>
      <c r="EH25">
        <v>39.625</v>
      </c>
      <c r="EI25">
        <v>1454.51</v>
      </c>
      <c r="EJ25">
        <v>40.369999999999997</v>
      </c>
      <c r="EK25">
        <v>0</v>
      </c>
      <c r="EL25">
        <v>149.9000000953674</v>
      </c>
      <c r="EM25">
        <v>0</v>
      </c>
      <c r="EN25">
        <v>680.95146153846156</v>
      </c>
      <c r="EO25">
        <v>-4.4821196432387014</v>
      </c>
      <c r="EP25">
        <v>69.425641398395271</v>
      </c>
      <c r="EQ25">
        <v>13315.188461538461</v>
      </c>
      <c r="ER25">
        <v>15</v>
      </c>
      <c r="ES25">
        <v>1658500413.5999999</v>
      </c>
      <c r="ET25" t="s">
        <v>451</v>
      </c>
      <c r="EU25">
        <v>1658500413.5999999</v>
      </c>
      <c r="EV25">
        <v>1658500232.5999999</v>
      </c>
      <c r="EW25">
        <v>6</v>
      </c>
      <c r="EX25">
        <v>-1.3220000000000001</v>
      </c>
      <c r="EY25">
        <v>-3.1E-2</v>
      </c>
      <c r="EZ25">
        <v>23.945</v>
      </c>
      <c r="FA25">
        <v>2.96</v>
      </c>
      <c r="FB25">
        <v>423</v>
      </c>
      <c r="FC25">
        <v>18</v>
      </c>
      <c r="FD25">
        <v>0.22</v>
      </c>
      <c r="FE25">
        <v>0.02</v>
      </c>
      <c r="FF25">
        <v>-15.03550731707317</v>
      </c>
      <c r="FG25">
        <v>-0.38126968641115949</v>
      </c>
      <c r="FH25">
        <v>7.4027939321035935E-2</v>
      </c>
      <c r="FI25">
        <v>1</v>
      </c>
      <c r="FJ25">
        <v>399.95529032258071</v>
      </c>
      <c r="FK25">
        <v>-0.41830645161343483</v>
      </c>
      <c r="FL25">
        <v>4.0501846671068847E-2</v>
      </c>
      <c r="FM25">
        <v>1</v>
      </c>
      <c r="FN25">
        <v>3.2711553658536592</v>
      </c>
      <c r="FO25">
        <v>0.88050648083623906</v>
      </c>
      <c r="FP25">
        <v>8.8034256056948076E-2</v>
      </c>
      <c r="FQ25">
        <v>0</v>
      </c>
      <c r="FR25">
        <v>21.464606451612902</v>
      </c>
      <c r="FS25">
        <v>0.90229354838708842</v>
      </c>
      <c r="FT25">
        <v>6.9409183809395147E-2</v>
      </c>
      <c r="FU25">
        <v>1</v>
      </c>
      <c r="FV25">
        <v>3</v>
      </c>
      <c r="FW25">
        <v>4</v>
      </c>
      <c r="FX25" t="s">
        <v>439</v>
      </c>
      <c r="FY25">
        <v>3.1836899999999999</v>
      </c>
      <c r="FZ25">
        <v>2.7968999999999999</v>
      </c>
      <c r="GA25">
        <v>9.8125799999999999E-2</v>
      </c>
      <c r="GB25">
        <v>0.106293</v>
      </c>
      <c r="GC25">
        <v>0.101961</v>
      </c>
      <c r="GD25">
        <v>0.101212</v>
      </c>
      <c r="GE25">
        <v>28311.200000000001</v>
      </c>
      <c r="GF25">
        <v>22363</v>
      </c>
      <c r="GG25">
        <v>29443.8</v>
      </c>
      <c r="GH25">
        <v>24447.7</v>
      </c>
      <c r="GI25">
        <v>33254.9</v>
      </c>
      <c r="GJ25">
        <v>32069.7</v>
      </c>
      <c r="GK25">
        <v>40709.800000000003</v>
      </c>
      <c r="GL25">
        <v>39873.4</v>
      </c>
      <c r="GM25">
        <v>2.2321300000000002</v>
      </c>
      <c r="GN25">
        <v>1.9977799999999999</v>
      </c>
      <c r="GO25">
        <v>0.20033899999999999</v>
      </c>
      <c r="GP25">
        <v>0</v>
      </c>
      <c r="GQ25">
        <v>21.645099999999999</v>
      </c>
      <c r="GR25">
        <v>999.9</v>
      </c>
      <c r="GS25">
        <v>67.5</v>
      </c>
      <c r="GT25">
        <v>26.1</v>
      </c>
      <c r="GU25">
        <v>22.5763</v>
      </c>
      <c r="GV25">
        <v>62.520899999999997</v>
      </c>
      <c r="GW25">
        <v>40.737200000000001</v>
      </c>
      <c r="GX25">
        <v>1</v>
      </c>
      <c r="GY25">
        <v>-0.38118600000000002</v>
      </c>
      <c r="GZ25">
        <v>-2.7978299999999998</v>
      </c>
      <c r="HA25">
        <v>20.239799999999999</v>
      </c>
      <c r="HB25">
        <v>5.2268699999999999</v>
      </c>
      <c r="HC25">
        <v>11.9032</v>
      </c>
      <c r="HD25">
        <v>4.9650999999999996</v>
      </c>
      <c r="HE25">
        <v>3.2919999999999998</v>
      </c>
      <c r="HF25">
        <v>9999</v>
      </c>
      <c r="HG25">
        <v>9999</v>
      </c>
      <c r="HH25">
        <v>9999</v>
      </c>
      <c r="HI25">
        <v>999.9</v>
      </c>
      <c r="HJ25">
        <v>1.8767199999999999</v>
      </c>
      <c r="HK25">
        <v>1.8750100000000001</v>
      </c>
      <c r="HL25">
        <v>1.8736600000000001</v>
      </c>
      <c r="HM25">
        <v>1.8727799999999999</v>
      </c>
      <c r="HN25">
        <v>1.8744000000000001</v>
      </c>
      <c r="HO25">
        <v>1.8693500000000001</v>
      </c>
      <c r="HP25">
        <v>1.8736200000000001</v>
      </c>
      <c r="HQ25">
        <v>1.87866</v>
      </c>
      <c r="HR25">
        <v>0</v>
      </c>
      <c r="HS25">
        <v>0</v>
      </c>
      <c r="HT25">
        <v>0</v>
      </c>
      <c r="HU25">
        <v>0</v>
      </c>
      <c r="HV25" t="s">
        <v>421</v>
      </c>
      <c r="HW25" t="s">
        <v>422</v>
      </c>
      <c r="HX25" t="s">
        <v>423</v>
      </c>
      <c r="HY25" t="s">
        <v>424</v>
      </c>
      <c r="HZ25" t="s">
        <v>424</v>
      </c>
      <c r="IA25" t="s">
        <v>423</v>
      </c>
      <c r="IB25">
        <v>0</v>
      </c>
      <c r="IC25">
        <v>100</v>
      </c>
      <c r="ID25">
        <v>100</v>
      </c>
      <c r="IE25">
        <v>23.558</v>
      </c>
      <c r="IF25">
        <v>3.1551</v>
      </c>
      <c r="IG25">
        <v>16.014959394433792</v>
      </c>
      <c r="IH25">
        <v>2.3161266250017881E-2</v>
      </c>
      <c r="II25">
        <v>-8.877274916547316E-6</v>
      </c>
      <c r="IJ25">
        <v>1.545667160475541E-9</v>
      </c>
      <c r="IK25">
        <v>3.155100936249311</v>
      </c>
      <c r="IL25">
        <v>0</v>
      </c>
      <c r="IM25">
        <v>0</v>
      </c>
      <c r="IN25">
        <v>0</v>
      </c>
      <c r="IO25">
        <v>-12</v>
      </c>
      <c r="IP25">
        <v>1992</v>
      </c>
      <c r="IQ25">
        <v>-1</v>
      </c>
      <c r="IR25">
        <v>17</v>
      </c>
      <c r="IS25">
        <v>2</v>
      </c>
      <c r="IT25">
        <v>5</v>
      </c>
      <c r="IU25">
        <v>1.0632299999999999</v>
      </c>
      <c r="IV25">
        <v>2.4145500000000002</v>
      </c>
      <c r="IW25">
        <v>1.42578</v>
      </c>
      <c r="IX25">
        <v>2.2888199999999999</v>
      </c>
      <c r="IY25">
        <v>1.5478499999999999</v>
      </c>
      <c r="IZ25">
        <v>2.2692899999999998</v>
      </c>
      <c r="JA25">
        <v>29.601700000000001</v>
      </c>
      <c r="JB25">
        <v>15.646800000000001</v>
      </c>
      <c r="JC25">
        <v>18</v>
      </c>
      <c r="JD25">
        <v>619.59500000000003</v>
      </c>
      <c r="JE25">
        <v>455.19499999999999</v>
      </c>
      <c r="JF25">
        <v>28.07</v>
      </c>
      <c r="JG25">
        <v>22.292999999999999</v>
      </c>
      <c r="JH25">
        <v>29.9999</v>
      </c>
      <c r="JI25">
        <v>22.222999999999999</v>
      </c>
      <c r="JJ25">
        <v>22.1553</v>
      </c>
      <c r="JK25">
        <v>21.302199999999999</v>
      </c>
      <c r="JL25">
        <v>22.891300000000001</v>
      </c>
      <c r="JM25">
        <v>99.238299999999995</v>
      </c>
      <c r="JN25">
        <v>28.086600000000001</v>
      </c>
      <c r="JO25">
        <v>415.12400000000002</v>
      </c>
      <c r="JP25">
        <v>18.072900000000001</v>
      </c>
      <c r="JQ25">
        <v>96.065799999999996</v>
      </c>
      <c r="JR25">
        <v>101.459</v>
      </c>
    </row>
    <row r="26" spans="1:278" x14ac:dyDescent="0.2">
      <c r="A26">
        <v>10</v>
      </c>
      <c r="B26">
        <v>1658500623.0999999</v>
      </c>
      <c r="C26">
        <v>1213.099999904633</v>
      </c>
      <c r="D26" t="s">
        <v>455</v>
      </c>
      <c r="E26" t="s">
        <v>456</v>
      </c>
      <c r="F26" t="s">
        <v>408</v>
      </c>
      <c r="G26" t="s">
        <v>409</v>
      </c>
      <c r="H26" t="s">
        <v>410</v>
      </c>
      <c r="I26" t="s">
        <v>411</v>
      </c>
      <c r="J26" t="s">
        <v>412</v>
      </c>
      <c r="L26" t="s">
        <v>413</v>
      </c>
      <c r="M26" t="s">
        <v>414</v>
      </c>
      <c r="N26" t="s">
        <v>415</v>
      </c>
      <c r="O26">
        <v>1658500623.0999999</v>
      </c>
      <c r="P26">
        <f t="shared" si="0"/>
        <v>3.4096366668595742E-3</v>
      </c>
      <c r="Q26">
        <f t="shared" si="1"/>
        <v>3.4096366668595741</v>
      </c>
      <c r="R26">
        <f t="shared" si="2"/>
        <v>18.68695215961441</v>
      </c>
      <c r="S26">
        <f t="shared" si="3"/>
        <v>599.09100000000001</v>
      </c>
      <c r="T26">
        <f t="shared" si="4"/>
        <v>470.7140191352504</v>
      </c>
      <c r="U26">
        <f t="shared" si="5"/>
        <v>47.817413120894351</v>
      </c>
      <c r="V26">
        <f t="shared" si="6"/>
        <v>60.858569491168211</v>
      </c>
      <c r="W26">
        <f t="shared" si="7"/>
        <v>0.26655043771254194</v>
      </c>
      <c r="X26">
        <f t="shared" si="8"/>
        <v>2.9587792388439729</v>
      </c>
      <c r="Y26">
        <f t="shared" si="9"/>
        <v>0.25389233092777874</v>
      </c>
      <c r="Z26">
        <f t="shared" si="10"/>
        <v>0.15976988422122429</v>
      </c>
      <c r="AA26">
        <f t="shared" si="11"/>
        <v>241.74961307489144</v>
      </c>
      <c r="AB26">
        <f t="shared" si="12"/>
        <v>26.905976885249082</v>
      </c>
      <c r="AC26">
        <f t="shared" si="13"/>
        <v>26.905976885249082</v>
      </c>
      <c r="AD26">
        <f t="shared" si="14"/>
        <v>3.5594423938002007</v>
      </c>
      <c r="AE26">
        <f t="shared" si="15"/>
        <v>64.771762235729412</v>
      </c>
      <c r="AF26">
        <f t="shared" si="16"/>
        <v>2.2341149765085202</v>
      </c>
      <c r="AG26">
        <f t="shared" si="17"/>
        <v>3.4492113529005346</v>
      </c>
      <c r="AH26">
        <f t="shared" si="18"/>
        <v>1.3253274172916805</v>
      </c>
      <c r="AI26">
        <f t="shared" si="19"/>
        <v>-150.36497700850722</v>
      </c>
      <c r="AJ26">
        <f t="shared" si="20"/>
        <v>-85.208534798988197</v>
      </c>
      <c r="AK26">
        <f t="shared" si="21"/>
        <v>-6.1926512068266968</v>
      </c>
      <c r="AL26">
        <f t="shared" si="22"/>
        <v>-1.6549939430674954E-2</v>
      </c>
      <c r="AM26">
        <v>0</v>
      </c>
      <c r="AN26">
        <v>0</v>
      </c>
      <c r="AO26">
        <f t="shared" si="23"/>
        <v>1</v>
      </c>
      <c r="AP26">
        <f t="shared" si="24"/>
        <v>0</v>
      </c>
      <c r="AQ26">
        <f t="shared" si="25"/>
        <v>53871.940551939908</v>
      </c>
      <c r="AR26" t="s">
        <v>416</v>
      </c>
      <c r="AS26">
        <v>0</v>
      </c>
      <c r="AT26">
        <v>0</v>
      </c>
      <c r="AU26">
        <v>0</v>
      </c>
      <c r="AV26" t="e">
        <f t="shared" si="26"/>
        <v>#DIV/0!</v>
      </c>
      <c r="AW26">
        <v>-1</v>
      </c>
      <c r="AX26" t="s">
        <v>457</v>
      </c>
      <c r="AY26">
        <v>10496.9</v>
      </c>
      <c r="AZ26">
        <v>699.07234615384618</v>
      </c>
      <c r="BA26">
        <v>838.19</v>
      </c>
      <c r="BB26">
        <f t="shared" si="27"/>
        <v>0.16597388879150776</v>
      </c>
      <c r="BC26">
        <v>0.5</v>
      </c>
      <c r="BD26">
        <f t="shared" si="28"/>
        <v>1261.2780005569387</v>
      </c>
      <c r="BE26">
        <f t="shared" si="29"/>
        <v>18.68695215961441</v>
      </c>
      <c r="BF26">
        <f t="shared" si="30"/>
        <v>104.6696072998063</v>
      </c>
      <c r="BG26">
        <f t="shared" si="31"/>
        <v>1.5608733483753228E-2</v>
      </c>
      <c r="BH26">
        <f t="shared" si="32"/>
        <v>-1</v>
      </c>
      <c r="BI26" t="e">
        <f t="shared" si="33"/>
        <v>#DIV/0!</v>
      </c>
      <c r="BJ26" t="s">
        <v>416</v>
      </c>
      <c r="BK26">
        <v>0</v>
      </c>
      <c r="BL26" t="e">
        <f t="shared" si="34"/>
        <v>#DIV/0!</v>
      </c>
      <c r="BM26" t="e">
        <f t="shared" si="35"/>
        <v>#DIV/0!</v>
      </c>
      <c r="BN26" t="e">
        <f t="shared" si="36"/>
        <v>#DIV/0!</v>
      </c>
      <c r="BO26" t="e">
        <f t="shared" si="37"/>
        <v>#DIV/0!</v>
      </c>
      <c r="BP26">
        <f t="shared" si="38"/>
        <v>0.16597388879150773</v>
      </c>
      <c r="BQ26" t="e">
        <f t="shared" si="39"/>
        <v>#DIV/0!</v>
      </c>
      <c r="BR26" t="e">
        <f t="shared" si="40"/>
        <v>#DIV/0!</v>
      </c>
      <c r="BS26" t="e">
        <f t="shared" si="41"/>
        <v>#DIV/0!</v>
      </c>
      <c r="BT26" t="s">
        <v>416</v>
      </c>
      <c r="BU26" t="s">
        <v>416</v>
      </c>
      <c r="BV26" t="s">
        <v>416</v>
      </c>
      <c r="BW26" t="s">
        <v>416</v>
      </c>
      <c r="BX26" t="s">
        <v>416</v>
      </c>
      <c r="BY26" t="s">
        <v>416</v>
      </c>
      <c r="BZ26" t="s">
        <v>416</v>
      </c>
      <c r="CA26" t="s">
        <v>416</v>
      </c>
      <c r="CB26" t="s">
        <v>416</v>
      </c>
      <c r="CC26" t="s">
        <v>416</v>
      </c>
      <c r="CD26" t="s">
        <v>416</v>
      </c>
      <c r="CE26" t="s">
        <v>416</v>
      </c>
      <c r="CF26" t="s">
        <v>416</v>
      </c>
      <c r="CG26" t="s">
        <v>416</v>
      </c>
      <c r="CH26" t="s">
        <v>416</v>
      </c>
      <c r="CI26" t="s">
        <v>416</v>
      </c>
      <c r="CJ26" t="s">
        <v>416</v>
      </c>
      <c r="CK26" t="s">
        <v>416</v>
      </c>
      <c r="CL26">
        <f t="shared" si="42"/>
        <v>1500.08</v>
      </c>
      <c r="CM26">
        <f t="shared" si="43"/>
        <v>1261.2780005569387</v>
      </c>
      <c r="CN26">
        <f t="shared" si="44"/>
        <v>0.8408071573229019</v>
      </c>
      <c r="CO26">
        <f t="shared" si="45"/>
        <v>0.16115781363320053</v>
      </c>
      <c r="CP26">
        <v>6</v>
      </c>
      <c r="CQ26">
        <v>0.5</v>
      </c>
      <c r="CR26" t="s">
        <v>418</v>
      </c>
      <c r="CS26">
        <v>2</v>
      </c>
      <c r="CT26">
        <v>1658500623.0999999</v>
      </c>
      <c r="CU26">
        <v>599.09100000000001</v>
      </c>
      <c r="CV26">
        <v>619.81100000000004</v>
      </c>
      <c r="CW26">
        <v>21.992599999999999</v>
      </c>
      <c r="CX26">
        <v>18.659500000000001</v>
      </c>
      <c r="CY26">
        <v>572.24400000000003</v>
      </c>
      <c r="CZ26">
        <v>18.837499999999999</v>
      </c>
      <c r="DA26">
        <v>600.279</v>
      </c>
      <c r="DB26">
        <v>101.485</v>
      </c>
      <c r="DC26">
        <v>9.98502E-2</v>
      </c>
      <c r="DD26">
        <v>26.3718</v>
      </c>
      <c r="DE26">
        <v>25.128900000000002</v>
      </c>
      <c r="DF26">
        <v>999.9</v>
      </c>
      <c r="DG26">
        <v>0</v>
      </c>
      <c r="DH26">
        <v>0</v>
      </c>
      <c r="DI26">
        <v>10018.799999999999</v>
      </c>
      <c r="DJ26">
        <v>0</v>
      </c>
      <c r="DK26">
        <v>318.41300000000001</v>
      </c>
      <c r="DL26">
        <v>-20.915600000000001</v>
      </c>
      <c r="DM26">
        <v>612.36199999999997</v>
      </c>
      <c r="DN26">
        <v>631.596</v>
      </c>
      <c r="DO26">
        <v>3.3330799999999998</v>
      </c>
      <c r="DP26">
        <v>619.81100000000004</v>
      </c>
      <c r="DQ26">
        <v>18.659500000000001</v>
      </c>
      <c r="DR26">
        <v>2.2319100000000001</v>
      </c>
      <c r="DS26">
        <v>1.8936599999999999</v>
      </c>
      <c r="DT26">
        <v>19.193200000000001</v>
      </c>
      <c r="DU26">
        <v>16.582100000000001</v>
      </c>
      <c r="DV26">
        <v>1500.08</v>
      </c>
      <c r="DW26">
        <v>0.97300699999999996</v>
      </c>
      <c r="DX26">
        <v>2.6993400000000001E-2</v>
      </c>
      <c r="DY26">
        <v>0</v>
      </c>
      <c r="DZ26">
        <v>698.43</v>
      </c>
      <c r="EA26">
        <v>4.9993100000000004</v>
      </c>
      <c r="EB26">
        <v>13646.4</v>
      </c>
      <c r="EC26">
        <v>13260</v>
      </c>
      <c r="ED26">
        <v>39.375</v>
      </c>
      <c r="EE26">
        <v>39.936999999999998</v>
      </c>
      <c r="EF26">
        <v>39.311999999999998</v>
      </c>
      <c r="EG26">
        <v>40.561999999999998</v>
      </c>
      <c r="EH26">
        <v>40.811999999999998</v>
      </c>
      <c r="EI26">
        <v>1454.72</v>
      </c>
      <c r="EJ26">
        <v>40.36</v>
      </c>
      <c r="EK26">
        <v>0</v>
      </c>
      <c r="EL26">
        <v>87.900000095367432</v>
      </c>
      <c r="EM26">
        <v>0</v>
      </c>
      <c r="EN26">
        <v>699.07234615384618</v>
      </c>
      <c r="EO26">
        <v>-3.0948033982309542</v>
      </c>
      <c r="EP26">
        <v>-58.33846129083566</v>
      </c>
      <c r="EQ26">
        <v>13644.83076923077</v>
      </c>
      <c r="ER26">
        <v>15</v>
      </c>
      <c r="ES26">
        <v>1658500651.0999999</v>
      </c>
      <c r="ET26" t="s">
        <v>458</v>
      </c>
      <c r="EU26">
        <v>1658500651.0999999</v>
      </c>
      <c r="EV26">
        <v>1658500232.5999999</v>
      </c>
      <c r="EW26">
        <v>7</v>
      </c>
      <c r="EX26">
        <v>-0.106</v>
      </c>
      <c r="EY26">
        <v>-3.1E-2</v>
      </c>
      <c r="EZ26">
        <v>26.847000000000001</v>
      </c>
      <c r="FA26">
        <v>2.96</v>
      </c>
      <c r="FB26">
        <v>620</v>
      </c>
      <c r="FC26">
        <v>18</v>
      </c>
      <c r="FD26">
        <v>7.0000000000000007E-2</v>
      </c>
      <c r="FE26">
        <v>0.02</v>
      </c>
      <c r="FF26">
        <v>-21.146925</v>
      </c>
      <c r="FG26">
        <v>2.4249275797373779</v>
      </c>
      <c r="FH26">
        <v>0.2418052612641006</v>
      </c>
      <c r="FI26">
        <v>1</v>
      </c>
      <c r="FJ26">
        <v>598.34399999999994</v>
      </c>
      <c r="FK26">
        <v>4.7172413793090886</v>
      </c>
      <c r="FL26">
        <v>0.3443787643472413</v>
      </c>
      <c r="FM26">
        <v>1</v>
      </c>
      <c r="FN26">
        <v>3.3063557499999998</v>
      </c>
      <c r="FO26">
        <v>0.16094195121951299</v>
      </c>
      <c r="FP26">
        <v>1.8424121673434001E-2</v>
      </c>
      <c r="FQ26">
        <v>1</v>
      </c>
      <c r="FR26">
        <v>21.919086666666662</v>
      </c>
      <c r="FS26">
        <v>0.57691835372638722</v>
      </c>
      <c r="FT26">
        <v>4.1681328620325739E-2</v>
      </c>
      <c r="FU26">
        <v>1</v>
      </c>
      <c r="FV26">
        <v>4</v>
      </c>
      <c r="FW26">
        <v>4</v>
      </c>
      <c r="FX26" t="s">
        <v>420</v>
      </c>
      <c r="FY26">
        <v>3.1840600000000001</v>
      </c>
      <c r="FZ26">
        <v>2.79697</v>
      </c>
      <c r="GA26">
        <v>0.13378499999999999</v>
      </c>
      <c r="GB26">
        <v>0.14217399999999999</v>
      </c>
      <c r="GC26">
        <v>0.103718</v>
      </c>
      <c r="GD26">
        <v>0.10321900000000001</v>
      </c>
      <c r="GE26">
        <v>27188.6</v>
      </c>
      <c r="GF26">
        <v>21466.2</v>
      </c>
      <c r="GG26">
        <v>29438.6</v>
      </c>
      <c r="GH26">
        <v>24447.4</v>
      </c>
      <c r="GI26">
        <v>33180.6</v>
      </c>
      <c r="GJ26">
        <v>31997.4</v>
      </c>
      <c r="GK26">
        <v>40699.5</v>
      </c>
      <c r="GL26">
        <v>39873.1</v>
      </c>
      <c r="GM26">
        <v>2.2328800000000002</v>
      </c>
      <c r="GN26">
        <v>2.0003500000000001</v>
      </c>
      <c r="GO26">
        <v>0.21266599999999999</v>
      </c>
      <c r="GP26">
        <v>0</v>
      </c>
      <c r="GQ26">
        <v>21.630199999999999</v>
      </c>
      <c r="GR26">
        <v>999.9</v>
      </c>
      <c r="GS26">
        <v>67.7</v>
      </c>
      <c r="GT26">
        <v>26.1</v>
      </c>
      <c r="GU26">
        <v>22.642399999999999</v>
      </c>
      <c r="GV26">
        <v>62.0809</v>
      </c>
      <c r="GW26">
        <v>39.799700000000001</v>
      </c>
      <c r="GX26">
        <v>1</v>
      </c>
      <c r="GY26">
        <v>-0.38353399999999999</v>
      </c>
      <c r="GZ26">
        <v>-2.2376</v>
      </c>
      <c r="HA26">
        <v>20.248000000000001</v>
      </c>
      <c r="HB26">
        <v>5.2253800000000004</v>
      </c>
      <c r="HC26">
        <v>11.902900000000001</v>
      </c>
      <c r="HD26">
        <v>4.9653</v>
      </c>
      <c r="HE26">
        <v>3.2919999999999998</v>
      </c>
      <c r="HF26">
        <v>9999</v>
      </c>
      <c r="HG26">
        <v>9999</v>
      </c>
      <c r="HH26">
        <v>9999</v>
      </c>
      <c r="HI26">
        <v>999.9</v>
      </c>
      <c r="HJ26">
        <v>1.8767100000000001</v>
      </c>
      <c r="HK26">
        <v>1.875</v>
      </c>
      <c r="HL26">
        <v>1.8736600000000001</v>
      </c>
      <c r="HM26">
        <v>1.87277</v>
      </c>
      <c r="HN26">
        <v>1.87439</v>
      </c>
      <c r="HO26">
        <v>1.8693500000000001</v>
      </c>
      <c r="HP26">
        <v>1.87361</v>
      </c>
      <c r="HQ26">
        <v>1.87866</v>
      </c>
      <c r="HR26">
        <v>0</v>
      </c>
      <c r="HS26">
        <v>0</v>
      </c>
      <c r="HT26">
        <v>0</v>
      </c>
      <c r="HU26">
        <v>0</v>
      </c>
      <c r="HV26" t="s">
        <v>421</v>
      </c>
      <c r="HW26" t="s">
        <v>422</v>
      </c>
      <c r="HX26" t="s">
        <v>423</v>
      </c>
      <c r="HY26" t="s">
        <v>424</v>
      </c>
      <c r="HZ26" t="s">
        <v>424</v>
      </c>
      <c r="IA26" t="s">
        <v>423</v>
      </c>
      <c r="IB26">
        <v>0</v>
      </c>
      <c r="IC26">
        <v>100</v>
      </c>
      <c r="ID26">
        <v>100</v>
      </c>
      <c r="IE26">
        <v>26.847000000000001</v>
      </c>
      <c r="IF26">
        <v>3.1551</v>
      </c>
      <c r="IG26">
        <v>16.014959394433792</v>
      </c>
      <c r="IH26">
        <v>2.3161266250017881E-2</v>
      </c>
      <c r="II26">
        <v>-8.877274916547316E-6</v>
      </c>
      <c r="IJ26">
        <v>1.545667160475541E-9</v>
      </c>
      <c r="IK26">
        <v>3.155100936249311</v>
      </c>
      <c r="IL26">
        <v>0</v>
      </c>
      <c r="IM26">
        <v>0</v>
      </c>
      <c r="IN26">
        <v>0</v>
      </c>
      <c r="IO26">
        <v>-12</v>
      </c>
      <c r="IP26">
        <v>1992</v>
      </c>
      <c r="IQ26">
        <v>-1</v>
      </c>
      <c r="IR26">
        <v>17</v>
      </c>
      <c r="IS26">
        <v>3.5</v>
      </c>
      <c r="IT26">
        <v>6.5</v>
      </c>
      <c r="IU26">
        <v>1.47583</v>
      </c>
      <c r="IV26">
        <v>2.3901400000000002</v>
      </c>
      <c r="IW26">
        <v>1.42578</v>
      </c>
      <c r="IX26">
        <v>2.2888199999999999</v>
      </c>
      <c r="IY26">
        <v>1.5478499999999999</v>
      </c>
      <c r="IZ26">
        <v>2.3877000000000002</v>
      </c>
      <c r="JA26">
        <v>29.623000000000001</v>
      </c>
      <c r="JB26">
        <v>15.646800000000001</v>
      </c>
      <c r="JC26">
        <v>18</v>
      </c>
      <c r="JD26">
        <v>619.87300000000005</v>
      </c>
      <c r="JE26">
        <v>456.49700000000001</v>
      </c>
      <c r="JF26">
        <v>27.9954</v>
      </c>
      <c r="JG26">
        <v>22.268999999999998</v>
      </c>
      <c r="JH26">
        <v>29.9999</v>
      </c>
      <c r="JI26">
        <v>22.200900000000001</v>
      </c>
      <c r="JJ26">
        <v>22.132300000000001</v>
      </c>
      <c r="JK26">
        <v>29.549900000000001</v>
      </c>
      <c r="JL26">
        <v>20.733899999999998</v>
      </c>
      <c r="JM26">
        <v>99.238299999999995</v>
      </c>
      <c r="JN26">
        <v>27.935700000000001</v>
      </c>
      <c r="JO26">
        <v>620.08100000000002</v>
      </c>
      <c r="JP26">
        <v>18.738299999999999</v>
      </c>
      <c r="JQ26">
        <v>96.044600000000003</v>
      </c>
      <c r="JR26">
        <v>101.458</v>
      </c>
    </row>
    <row r="27" spans="1:278" x14ac:dyDescent="0.2">
      <c r="A27">
        <v>11</v>
      </c>
      <c r="B27">
        <v>1658500743.0999999</v>
      </c>
      <c r="C27">
        <v>1333.099999904633</v>
      </c>
      <c r="D27" t="s">
        <v>459</v>
      </c>
      <c r="E27" t="s">
        <v>460</v>
      </c>
      <c r="F27" t="s">
        <v>408</v>
      </c>
      <c r="G27" t="s">
        <v>409</v>
      </c>
      <c r="H27" t="s">
        <v>410</v>
      </c>
      <c r="I27" t="s">
        <v>411</v>
      </c>
      <c r="J27" t="s">
        <v>412</v>
      </c>
      <c r="L27" t="s">
        <v>413</v>
      </c>
      <c r="M27" t="s">
        <v>414</v>
      </c>
      <c r="N27" t="s">
        <v>415</v>
      </c>
      <c r="O27">
        <v>1658500743.0999999</v>
      </c>
      <c r="P27">
        <f t="shared" si="0"/>
        <v>3.4500479806074298E-3</v>
      </c>
      <c r="Q27">
        <f t="shared" si="1"/>
        <v>3.45004798060743</v>
      </c>
      <c r="R27">
        <f t="shared" si="2"/>
        <v>20.702570188335347</v>
      </c>
      <c r="S27">
        <f t="shared" si="3"/>
        <v>799.17700000000002</v>
      </c>
      <c r="T27">
        <f t="shared" si="4"/>
        <v>661.87539977647612</v>
      </c>
      <c r="U27">
        <f t="shared" si="5"/>
        <v>67.235700421992433</v>
      </c>
      <c r="V27">
        <f t="shared" si="6"/>
        <v>81.183294279094</v>
      </c>
      <c r="W27">
        <f t="shared" si="7"/>
        <v>0.2828611548704465</v>
      </c>
      <c r="X27">
        <f t="shared" si="8"/>
        <v>2.9644576753708858</v>
      </c>
      <c r="Y27">
        <f t="shared" si="9"/>
        <v>0.26867662296212275</v>
      </c>
      <c r="Z27">
        <f t="shared" si="10"/>
        <v>0.16913801872107964</v>
      </c>
      <c r="AA27">
        <f t="shared" si="11"/>
        <v>241.75541807459643</v>
      </c>
      <c r="AB27">
        <f t="shared" si="12"/>
        <v>26.76650321637943</v>
      </c>
      <c r="AC27">
        <f t="shared" si="13"/>
        <v>26.76650321637943</v>
      </c>
      <c r="AD27">
        <f t="shared" si="14"/>
        <v>3.530368463388442</v>
      </c>
      <c r="AE27">
        <f t="shared" si="15"/>
        <v>66.111767269816824</v>
      </c>
      <c r="AF27">
        <f t="shared" si="16"/>
        <v>2.2631408810891998</v>
      </c>
      <c r="AG27">
        <f t="shared" si="17"/>
        <v>3.4232043319199419</v>
      </c>
      <c r="AH27">
        <f t="shared" si="18"/>
        <v>1.2672275822992423</v>
      </c>
      <c r="AI27">
        <f t="shared" si="19"/>
        <v>-152.14711594478766</v>
      </c>
      <c r="AJ27">
        <f t="shared" si="20"/>
        <v>-83.570309524806675</v>
      </c>
      <c r="AK27">
        <f t="shared" si="21"/>
        <v>-6.0538373820794478</v>
      </c>
      <c r="AL27">
        <f t="shared" si="22"/>
        <v>-1.5844777077347771E-2</v>
      </c>
      <c r="AM27">
        <v>0</v>
      </c>
      <c r="AN27">
        <v>0</v>
      </c>
      <c r="AO27">
        <f t="shared" si="23"/>
        <v>1</v>
      </c>
      <c r="AP27">
        <f t="shared" si="24"/>
        <v>0</v>
      </c>
      <c r="AQ27">
        <f t="shared" si="25"/>
        <v>54061.497945971729</v>
      </c>
      <c r="AR27" t="s">
        <v>416</v>
      </c>
      <c r="AS27">
        <v>0</v>
      </c>
      <c r="AT27">
        <v>0</v>
      </c>
      <c r="AU27">
        <v>0</v>
      </c>
      <c r="AV27" t="e">
        <f t="shared" si="26"/>
        <v>#DIV/0!</v>
      </c>
      <c r="AW27">
        <v>-1</v>
      </c>
      <c r="AX27" t="s">
        <v>461</v>
      </c>
      <c r="AY27">
        <v>10496.5</v>
      </c>
      <c r="AZ27">
        <v>704.64961538461534</v>
      </c>
      <c r="BA27">
        <v>843.89</v>
      </c>
      <c r="BB27">
        <f t="shared" si="27"/>
        <v>0.16499826353598768</v>
      </c>
      <c r="BC27">
        <v>0.5</v>
      </c>
      <c r="BD27">
        <f t="shared" si="28"/>
        <v>1261.3113005567857</v>
      </c>
      <c r="BE27">
        <f t="shared" si="29"/>
        <v>20.702570188335347</v>
      </c>
      <c r="BF27">
        <f t="shared" si="30"/>
        <v>104.05708718509395</v>
      </c>
      <c r="BG27">
        <f t="shared" si="31"/>
        <v>1.7206355147024444E-2</v>
      </c>
      <c r="BH27">
        <f t="shared" si="32"/>
        <v>-1</v>
      </c>
      <c r="BI27" t="e">
        <f t="shared" si="33"/>
        <v>#DIV/0!</v>
      </c>
      <c r="BJ27" t="s">
        <v>416</v>
      </c>
      <c r="BK27">
        <v>0</v>
      </c>
      <c r="BL27" t="e">
        <f t="shared" si="34"/>
        <v>#DIV/0!</v>
      </c>
      <c r="BM27" t="e">
        <f t="shared" si="35"/>
        <v>#DIV/0!</v>
      </c>
      <c r="BN27" t="e">
        <f t="shared" si="36"/>
        <v>#DIV/0!</v>
      </c>
      <c r="BO27" t="e">
        <f t="shared" si="37"/>
        <v>#DIV/0!</v>
      </c>
      <c r="BP27">
        <f t="shared" si="38"/>
        <v>0.16499826353598768</v>
      </c>
      <c r="BQ27" t="e">
        <f t="shared" si="39"/>
        <v>#DIV/0!</v>
      </c>
      <c r="BR27" t="e">
        <f t="shared" si="40"/>
        <v>#DIV/0!</v>
      </c>
      <c r="BS27" t="e">
        <f t="shared" si="41"/>
        <v>#DIV/0!</v>
      </c>
      <c r="BT27" t="s">
        <v>416</v>
      </c>
      <c r="BU27" t="s">
        <v>416</v>
      </c>
      <c r="BV27" t="s">
        <v>416</v>
      </c>
      <c r="BW27" t="s">
        <v>416</v>
      </c>
      <c r="BX27" t="s">
        <v>416</v>
      </c>
      <c r="BY27" t="s">
        <v>416</v>
      </c>
      <c r="BZ27" t="s">
        <v>416</v>
      </c>
      <c r="CA27" t="s">
        <v>416</v>
      </c>
      <c r="CB27" t="s">
        <v>416</v>
      </c>
      <c r="CC27" t="s">
        <v>416</v>
      </c>
      <c r="CD27" t="s">
        <v>416</v>
      </c>
      <c r="CE27" t="s">
        <v>416</v>
      </c>
      <c r="CF27" t="s">
        <v>416</v>
      </c>
      <c r="CG27" t="s">
        <v>416</v>
      </c>
      <c r="CH27" t="s">
        <v>416</v>
      </c>
      <c r="CI27" t="s">
        <v>416</v>
      </c>
      <c r="CJ27" t="s">
        <v>416</v>
      </c>
      <c r="CK27" t="s">
        <v>416</v>
      </c>
      <c r="CL27">
        <f t="shared" si="42"/>
        <v>1500.12</v>
      </c>
      <c r="CM27">
        <f t="shared" si="43"/>
        <v>1261.3113005567857</v>
      </c>
      <c r="CN27">
        <f t="shared" si="44"/>
        <v>0.84080693581632515</v>
      </c>
      <c r="CO27">
        <f t="shared" si="45"/>
        <v>0.16115738612550759</v>
      </c>
      <c r="CP27">
        <v>6</v>
      </c>
      <c r="CQ27">
        <v>0.5</v>
      </c>
      <c r="CR27" t="s">
        <v>418</v>
      </c>
      <c r="CS27">
        <v>2</v>
      </c>
      <c r="CT27">
        <v>1658500743.0999999</v>
      </c>
      <c r="CU27">
        <v>799.17700000000002</v>
      </c>
      <c r="CV27">
        <v>822.63199999999995</v>
      </c>
      <c r="CW27">
        <v>22.278600000000001</v>
      </c>
      <c r="CX27">
        <v>18.906099999999999</v>
      </c>
      <c r="CY27">
        <v>769.99199999999996</v>
      </c>
      <c r="CZ27">
        <v>19.1235</v>
      </c>
      <c r="DA27">
        <v>600.12199999999996</v>
      </c>
      <c r="DB27">
        <v>101.48399999999999</v>
      </c>
      <c r="DC27">
        <v>9.9622000000000002E-2</v>
      </c>
      <c r="DD27">
        <v>26.243600000000001</v>
      </c>
      <c r="DE27">
        <v>24.954999999999998</v>
      </c>
      <c r="DF27">
        <v>999.9</v>
      </c>
      <c r="DG27">
        <v>0</v>
      </c>
      <c r="DH27">
        <v>0</v>
      </c>
      <c r="DI27">
        <v>10051.200000000001</v>
      </c>
      <c r="DJ27">
        <v>0</v>
      </c>
      <c r="DK27">
        <v>321.34899999999999</v>
      </c>
      <c r="DL27">
        <v>-23.455300000000001</v>
      </c>
      <c r="DM27">
        <v>817.38699999999994</v>
      </c>
      <c r="DN27">
        <v>838.48500000000001</v>
      </c>
      <c r="DO27">
        <v>3.3724599999999998</v>
      </c>
      <c r="DP27">
        <v>822.63199999999995</v>
      </c>
      <c r="DQ27">
        <v>18.906099999999999</v>
      </c>
      <c r="DR27">
        <v>2.26092</v>
      </c>
      <c r="DS27">
        <v>1.9186700000000001</v>
      </c>
      <c r="DT27">
        <v>19.400700000000001</v>
      </c>
      <c r="DU27">
        <v>16.788699999999999</v>
      </c>
      <c r="DV27">
        <v>1500.12</v>
      </c>
      <c r="DW27">
        <v>0.97301199999999999</v>
      </c>
      <c r="DX27">
        <v>2.69883E-2</v>
      </c>
      <c r="DY27">
        <v>0</v>
      </c>
      <c r="DZ27">
        <v>705.00199999999995</v>
      </c>
      <c r="EA27">
        <v>4.9993100000000004</v>
      </c>
      <c r="EB27">
        <v>13826.4</v>
      </c>
      <c r="EC27">
        <v>13260.4</v>
      </c>
      <c r="ED27">
        <v>40.186999999999998</v>
      </c>
      <c r="EE27">
        <v>40.061999999999998</v>
      </c>
      <c r="EF27">
        <v>40.125</v>
      </c>
      <c r="EG27">
        <v>40.75</v>
      </c>
      <c r="EH27">
        <v>41.311999999999998</v>
      </c>
      <c r="EI27">
        <v>1454.77</v>
      </c>
      <c r="EJ27">
        <v>40.35</v>
      </c>
      <c r="EK27">
        <v>0</v>
      </c>
      <c r="EL27">
        <v>119.9000000953674</v>
      </c>
      <c r="EM27">
        <v>0</v>
      </c>
      <c r="EN27">
        <v>704.64961538461534</v>
      </c>
      <c r="EO27">
        <v>1.5907692356061409</v>
      </c>
      <c r="EP27">
        <v>-48.054700837719423</v>
      </c>
      <c r="EQ27">
        <v>13824.646153846161</v>
      </c>
      <c r="ER27">
        <v>15</v>
      </c>
      <c r="ES27">
        <v>1658500651.0999999</v>
      </c>
      <c r="ET27" t="s">
        <v>458</v>
      </c>
      <c r="EU27">
        <v>1658500651.0999999</v>
      </c>
      <c r="EV27">
        <v>1658500232.5999999</v>
      </c>
      <c r="EW27">
        <v>7</v>
      </c>
      <c r="EX27">
        <v>-0.106</v>
      </c>
      <c r="EY27">
        <v>-3.1E-2</v>
      </c>
      <c r="EZ27">
        <v>26.847000000000001</v>
      </c>
      <c r="FA27">
        <v>2.96</v>
      </c>
      <c r="FB27">
        <v>620</v>
      </c>
      <c r="FC27">
        <v>18</v>
      </c>
      <c r="FD27">
        <v>7.0000000000000007E-2</v>
      </c>
      <c r="FE27">
        <v>0.02</v>
      </c>
      <c r="FF27">
        <v>-23.774347500000001</v>
      </c>
      <c r="FG27">
        <v>2.035628893058163</v>
      </c>
      <c r="FH27">
        <v>0.21051310052761571</v>
      </c>
      <c r="FI27">
        <v>1</v>
      </c>
      <c r="FJ27">
        <v>798.54246666666666</v>
      </c>
      <c r="FK27">
        <v>4.7710077864302907</v>
      </c>
      <c r="FL27">
        <v>0.34444251899103723</v>
      </c>
      <c r="FM27">
        <v>1</v>
      </c>
      <c r="FN27">
        <v>3.2861712500000002</v>
      </c>
      <c r="FO27">
        <v>6.3167166979355149E-2</v>
      </c>
      <c r="FP27">
        <v>1.9467006214040721E-2</v>
      </c>
      <c r="FQ27">
        <v>1</v>
      </c>
      <c r="FR27">
        <v>22.308136666666659</v>
      </c>
      <c r="FS27">
        <v>-0.17084315906562039</v>
      </c>
      <c r="FT27">
        <v>1.24356606400929E-2</v>
      </c>
      <c r="FU27">
        <v>1</v>
      </c>
      <c r="FV27">
        <v>4</v>
      </c>
      <c r="FW27">
        <v>4</v>
      </c>
      <c r="FX27" t="s">
        <v>420</v>
      </c>
      <c r="FY27">
        <v>3.1837</v>
      </c>
      <c r="FZ27">
        <v>2.7970299999999999</v>
      </c>
      <c r="GA27">
        <v>0.16406100000000001</v>
      </c>
      <c r="GB27">
        <v>0.172235</v>
      </c>
      <c r="GC27">
        <v>0.104841</v>
      </c>
      <c r="GD27">
        <v>0.10417999999999999</v>
      </c>
      <c r="GE27">
        <v>26238.2</v>
      </c>
      <c r="GF27">
        <v>20715.099999999999</v>
      </c>
      <c r="GG27">
        <v>29436.5</v>
      </c>
      <c r="GH27">
        <v>24447</v>
      </c>
      <c r="GI27">
        <v>33138.800000000003</v>
      </c>
      <c r="GJ27">
        <v>31963.3</v>
      </c>
      <c r="GK27">
        <v>40699.599999999999</v>
      </c>
      <c r="GL27">
        <v>39873</v>
      </c>
      <c r="GM27">
        <v>2.2330999999999999</v>
      </c>
      <c r="GN27">
        <v>2.0015000000000001</v>
      </c>
      <c r="GO27">
        <v>0.183504</v>
      </c>
      <c r="GP27">
        <v>0</v>
      </c>
      <c r="GQ27">
        <v>21.936399999999999</v>
      </c>
      <c r="GR27">
        <v>999.9</v>
      </c>
      <c r="GS27">
        <v>68</v>
      </c>
      <c r="GT27">
        <v>26.1</v>
      </c>
      <c r="GU27">
        <v>22.743200000000002</v>
      </c>
      <c r="GV27">
        <v>62.170900000000003</v>
      </c>
      <c r="GW27">
        <v>40.821300000000001</v>
      </c>
      <c r="GX27">
        <v>1</v>
      </c>
      <c r="GY27">
        <v>-0.37823200000000001</v>
      </c>
      <c r="GZ27">
        <v>-5.5198600000000004</v>
      </c>
      <c r="HA27">
        <v>20.160599999999999</v>
      </c>
      <c r="HB27">
        <v>5.22553</v>
      </c>
      <c r="HC27">
        <v>11.9047</v>
      </c>
      <c r="HD27">
        <v>4.9649000000000001</v>
      </c>
      <c r="HE27">
        <v>3.29122</v>
      </c>
      <c r="HF27">
        <v>9999</v>
      </c>
      <c r="HG27">
        <v>9999</v>
      </c>
      <c r="HH27">
        <v>9999</v>
      </c>
      <c r="HI27">
        <v>999.9</v>
      </c>
      <c r="HJ27">
        <v>1.8766799999999999</v>
      </c>
      <c r="HK27">
        <v>1.875</v>
      </c>
      <c r="HL27">
        <v>1.8736600000000001</v>
      </c>
      <c r="HM27">
        <v>1.8727100000000001</v>
      </c>
      <c r="HN27">
        <v>1.87439</v>
      </c>
      <c r="HO27">
        <v>1.8693200000000001</v>
      </c>
      <c r="HP27">
        <v>1.87354</v>
      </c>
      <c r="HQ27">
        <v>1.87866</v>
      </c>
      <c r="HR27">
        <v>0</v>
      </c>
      <c r="HS27">
        <v>0</v>
      </c>
      <c r="HT27">
        <v>0</v>
      </c>
      <c r="HU27">
        <v>0</v>
      </c>
      <c r="HV27" t="s">
        <v>421</v>
      </c>
      <c r="HW27" t="s">
        <v>422</v>
      </c>
      <c r="HX27" t="s">
        <v>423</v>
      </c>
      <c r="HY27" t="s">
        <v>424</v>
      </c>
      <c r="HZ27" t="s">
        <v>424</v>
      </c>
      <c r="IA27" t="s">
        <v>423</v>
      </c>
      <c r="IB27">
        <v>0</v>
      </c>
      <c r="IC27">
        <v>100</v>
      </c>
      <c r="ID27">
        <v>100</v>
      </c>
      <c r="IE27">
        <v>29.184999999999999</v>
      </c>
      <c r="IF27">
        <v>3.1551</v>
      </c>
      <c r="IG27">
        <v>15.908833019097919</v>
      </c>
      <c r="IH27">
        <v>2.3161266250017881E-2</v>
      </c>
      <c r="II27">
        <v>-8.877274916547316E-6</v>
      </c>
      <c r="IJ27">
        <v>1.545667160475541E-9</v>
      </c>
      <c r="IK27">
        <v>3.155100936249311</v>
      </c>
      <c r="IL27">
        <v>0</v>
      </c>
      <c r="IM27">
        <v>0</v>
      </c>
      <c r="IN27">
        <v>0</v>
      </c>
      <c r="IO27">
        <v>-12</v>
      </c>
      <c r="IP27">
        <v>1992</v>
      </c>
      <c r="IQ27">
        <v>-1</v>
      </c>
      <c r="IR27">
        <v>17</v>
      </c>
      <c r="IS27">
        <v>1.5</v>
      </c>
      <c r="IT27">
        <v>8.5</v>
      </c>
      <c r="IU27">
        <v>1.8615699999999999</v>
      </c>
      <c r="IV27">
        <v>2.3901400000000002</v>
      </c>
      <c r="IW27">
        <v>1.42578</v>
      </c>
      <c r="IX27">
        <v>2.2900399999999999</v>
      </c>
      <c r="IY27">
        <v>1.5478499999999999</v>
      </c>
      <c r="IZ27">
        <v>2.32544</v>
      </c>
      <c r="JA27">
        <v>29.644300000000001</v>
      </c>
      <c r="JB27">
        <v>15.5943</v>
      </c>
      <c r="JC27">
        <v>18</v>
      </c>
      <c r="JD27">
        <v>619.84</v>
      </c>
      <c r="JE27">
        <v>457.06799999999998</v>
      </c>
      <c r="JF27">
        <v>26.2546</v>
      </c>
      <c r="JG27">
        <v>22.2727</v>
      </c>
      <c r="JH27">
        <v>30.005099999999999</v>
      </c>
      <c r="JI27">
        <v>22.184100000000001</v>
      </c>
      <c r="JJ27">
        <v>22.120799999999999</v>
      </c>
      <c r="JK27">
        <v>37.294400000000003</v>
      </c>
      <c r="JL27">
        <v>21.463100000000001</v>
      </c>
      <c r="JM27">
        <v>100</v>
      </c>
      <c r="JN27">
        <v>26.8584</v>
      </c>
      <c r="JO27">
        <v>822.51099999999997</v>
      </c>
      <c r="JP27">
        <v>18.700600000000001</v>
      </c>
      <c r="JQ27">
        <v>96.041799999999995</v>
      </c>
      <c r="JR27">
        <v>101.45699999999999</v>
      </c>
    </row>
    <row r="28" spans="1:278" x14ac:dyDescent="0.2">
      <c r="A28">
        <v>12</v>
      </c>
      <c r="B28">
        <v>1658500881.0999999</v>
      </c>
      <c r="C28">
        <v>1471.099999904633</v>
      </c>
      <c r="D28" t="s">
        <v>462</v>
      </c>
      <c r="E28" t="s">
        <v>463</v>
      </c>
      <c r="F28" t="s">
        <v>408</v>
      </c>
      <c r="G28" t="s">
        <v>409</v>
      </c>
      <c r="H28" t="s">
        <v>410</v>
      </c>
      <c r="I28" t="s">
        <v>411</v>
      </c>
      <c r="J28" t="s">
        <v>412</v>
      </c>
      <c r="L28" t="s">
        <v>413</v>
      </c>
      <c r="M28" t="s">
        <v>414</v>
      </c>
      <c r="N28" t="s">
        <v>415</v>
      </c>
      <c r="O28">
        <v>1658500881.0999999</v>
      </c>
      <c r="P28">
        <f t="shared" si="0"/>
        <v>2.6788990481264987E-3</v>
      </c>
      <c r="Q28">
        <f t="shared" si="1"/>
        <v>2.6788990481264987</v>
      </c>
      <c r="R28">
        <f t="shared" si="2"/>
        <v>21.600733418632043</v>
      </c>
      <c r="S28">
        <f t="shared" si="3"/>
        <v>999.11599999999999</v>
      </c>
      <c r="T28">
        <f t="shared" si="4"/>
        <v>829.1236334304142</v>
      </c>
      <c r="U28">
        <f t="shared" si="5"/>
        <v>84.230995765783703</v>
      </c>
      <c r="V28">
        <f t="shared" si="6"/>
        <v>101.50058709258799</v>
      </c>
      <c r="W28">
        <f t="shared" si="7"/>
        <v>0.23488567428336246</v>
      </c>
      <c r="X28">
        <f t="shared" si="8"/>
        <v>2.9575281625722258</v>
      </c>
      <c r="Y28">
        <f t="shared" si="9"/>
        <v>0.2249924062314656</v>
      </c>
      <c r="Z28">
        <f t="shared" si="10"/>
        <v>0.14147440035585004</v>
      </c>
      <c r="AA28">
        <f t="shared" si="11"/>
        <v>241.74321349646502</v>
      </c>
      <c r="AB28">
        <f t="shared" si="12"/>
        <v>26.829124516232614</v>
      </c>
      <c r="AC28">
        <f t="shared" si="13"/>
        <v>26.829124516232614</v>
      </c>
      <c r="AD28">
        <f t="shared" si="14"/>
        <v>3.5433964147700907</v>
      </c>
      <c r="AE28">
        <f t="shared" si="15"/>
        <v>69.768272986736662</v>
      </c>
      <c r="AF28">
        <f t="shared" si="16"/>
        <v>2.3689965334062997</v>
      </c>
      <c r="AG28">
        <f t="shared" si="17"/>
        <v>3.3955212476832544</v>
      </c>
      <c r="AH28">
        <f t="shared" si="18"/>
        <v>1.174399881363791</v>
      </c>
      <c r="AI28">
        <f t="shared" si="19"/>
        <v>-118.13944802237859</v>
      </c>
      <c r="AJ28">
        <f t="shared" si="20"/>
        <v>-115.26760914705707</v>
      </c>
      <c r="AK28">
        <f t="shared" si="21"/>
        <v>-8.3664271539217712</v>
      </c>
      <c r="AL28">
        <f t="shared" si="22"/>
        <v>-3.0270826892405012E-2</v>
      </c>
      <c r="AM28">
        <v>1</v>
      </c>
      <c r="AN28">
        <v>0</v>
      </c>
      <c r="AO28">
        <f t="shared" si="23"/>
        <v>1</v>
      </c>
      <c r="AP28">
        <f t="shared" si="24"/>
        <v>0</v>
      </c>
      <c r="AQ28">
        <f t="shared" si="25"/>
        <v>53883.216097885059</v>
      </c>
      <c r="AR28" t="s">
        <v>416</v>
      </c>
      <c r="AS28">
        <v>0</v>
      </c>
      <c r="AT28">
        <v>0</v>
      </c>
      <c r="AU28">
        <v>0</v>
      </c>
      <c r="AV28" t="e">
        <f t="shared" si="26"/>
        <v>#DIV/0!</v>
      </c>
      <c r="AW28">
        <v>-1</v>
      </c>
      <c r="AX28" t="s">
        <v>464</v>
      </c>
      <c r="AY28">
        <v>10508.6</v>
      </c>
      <c r="AZ28">
        <v>711.62749999999994</v>
      </c>
      <c r="BA28">
        <v>853.09</v>
      </c>
      <c r="BB28">
        <f t="shared" si="27"/>
        <v>0.16582365283850486</v>
      </c>
      <c r="BC28">
        <v>0.5</v>
      </c>
      <c r="BD28">
        <f t="shared" si="28"/>
        <v>1261.244392485215</v>
      </c>
      <c r="BE28">
        <f t="shared" si="29"/>
        <v>21.600733418632043</v>
      </c>
      <c r="BF28">
        <f t="shared" si="30"/>
        <v>104.57207614198964</v>
      </c>
      <c r="BG28">
        <f t="shared" si="31"/>
        <v>1.7919392588218765E-2</v>
      </c>
      <c r="BH28">
        <f t="shared" si="32"/>
        <v>-1</v>
      </c>
      <c r="BI28" t="e">
        <f t="shared" si="33"/>
        <v>#DIV/0!</v>
      </c>
      <c r="BJ28" t="s">
        <v>416</v>
      </c>
      <c r="BK28">
        <v>0</v>
      </c>
      <c r="BL28" t="e">
        <f t="shared" si="34"/>
        <v>#DIV/0!</v>
      </c>
      <c r="BM28" t="e">
        <f t="shared" si="35"/>
        <v>#DIV/0!</v>
      </c>
      <c r="BN28" t="e">
        <f t="shared" si="36"/>
        <v>#DIV/0!</v>
      </c>
      <c r="BO28" t="e">
        <f t="shared" si="37"/>
        <v>#DIV/0!</v>
      </c>
      <c r="BP28">
        <f t="shared" si="38"/>
        <v>0.16582365283850484</v>
      </c>
      <c r="BQ28" t="e">
        <f t="shared" si="39"/>
        <v>#DIV/0!</v>
      </c>
      <c r="BR28" t="e">
        <f t="shared" si="40"/>
        <v>#DIV/0!</v>
      </c>
      <c r="BS28" t="e">
        <f t="shared" si="41"/>
        <v>#DIV/0!</v>
      </c>
      <c r="BT28" t="s">
        <v>416</v>
      </c>
      <c r="BU28" t="s">
        <v>416</v>
      </c>
      <c r="BV28" t="s">
        <v>416</v>
      </c>
      <c r="BW28" t="s">
        <v>416</v>
      </c>
      <c r="BX28" t="s">
        <v>416</v>
      </c>
      <c r="BY28" t="s">
        <v>416</v>
      </c>
      <c r="BZ28" t="s">
        <v>416</v>
      </c>
      <c r="CA28" t="s">
        <v>416</v>
      </c>
      <c r="CB28" t="s">
        <v>416</v>
      </c>
      <c r="CC28" t="s">
        <v>416</v>
      </c>
      <c r="CD28" t="s">
        <v>416</v>
      </c>
      <c r="CE28" t="s">
        <v>416</v>
      </c>
      <c r="CF28" t="s">
        <v>416</v>
      </c>
      <c r="CG28" t="s">
        <v>416</v>
      </c>
      <c r="CH28" t="s">
        <v>416</v>
      </c>
      <c r="CI28" t="s">
        <v>416</v>
      </c>
      <c r="CJ28" t="s">
        <v>416</v>
      </c>
      <c r="CK28" t="s">
        <v>416</v>
      </c>
      <c r="CL28">
        <f t="shared" si="42"/>
        <v>1500.04</v>
      </c>
      <c r="CM28">
        <f t="shared" si="43"/>
        <v>1261.244392485215</v>
      </c>
      <c r="CN28">
        <f t="shared" si="44"/>
        <v>0.8408071734655177</v>
      </c>
      <c r="CO28">
        <f t="shared" si="45"/>
        <v>0.161157844788449</v>
      </c>
      <c r="CP28">
        <v>6</v>
      </c>
      <c r="CQ28">
        <v>0.5</v>
      </c>
      <c r="CR28" t="s">
        <v>418</v>
      </c>
      <c r="CS28">
        <v>2</v>
      </c>
      <c r="CT28">
        <v>1658500881.0999999</v>
      </c>
      <c r="CU28">
        <v>999.11599999999999</v>
      </c>
      <c r="CV28">
        <v>1023.38</v>
      </c>
      <c r="CW28">
        <v>23.319099999999999</v>
      </c>
      <c r="CX28">
        <v>20.7041</v>
      </c>
      <c r="CY28">
        <v>967.95399999999995</v>
      </c>
      <c r="CZ28">
        <v>20.159099999999999</v>
      </c>
      <c r="DA28">
        <v>600.32799999999997</v>
      </c>
      <c r="DB28">
        <v>101.49</v>
      </c>
      <c r="DC28">
        <v>0.100393</v>
      </c>
      <c r="DD28">
        <v>26.106200000000001</v>
      </c>
      <c r="DE28">
        <v>25.008800000000001</v>
      </c>
      <c r="DF28">
        <v>999.9</v>
      </c>
      <c r="DG28">
        <v>0</v>
      </c>
      <c r="DH28">
        <v>0</v>
      </c>
      <c r="DI28">
        <v>10011.200000000001</v>
      </c>
      <c r="DJ28">
        <v>0</v>
      </c>
      <c r="DK28">
        <v>326.85500000000002</v>
      </c>
      <c r="DL28">
        <v>-24.015999999999998</v>
      </c>
      <c r="DM28">
        <v>1023.22</v>
      </c>
      <c r="DN28">
        <v>1045.02</v>
      </c>
      <c r="DO28">
        <v>2.6100300000000001</v>
      </c>
      <c r="DP28">
        <v>1023.38</v>
      </c>
      <c r="DQ28">
        <v>20.7041</v>
      </c>
      <c r="DR28">
        <v>2.3661400000000001</v>
      </c>
      <c r="DS28">
        <v>2.1012499999999998</v>
      </c>
      <c r="DT28">
        <v>20.133900000000001</v>
      </c>
      <c r="DU28">
        <v>18.2287</v>
      </c>
      <c r="DV28">
        <v>1500.04</v>
      </c>
      <c r="DW28">
        <v>0.97300699999999996</v>
      </c>
      <c r="DX28">
        <v>2.6993300000000001E-2</v>
      </c>
      <c r="DY28">
        <v>0</v>
      </c>
      <c r="DZ28">
        <v>710.55</v>
      </c>
      <c r="EA28">
        <v>4.9993100000000004</v>
      </c>
      <c r="EB28">
        <v>13838.1</v>
      </c>
      <c r="EC28">
        <v>13259.6</v>
      </c>
      <c r="ED28">
        <v>36.811999999999998</v>
      </c>
      <c r="EE28">
        <v>37.186999999999998</v>
      </c>
      <c r="EF28">
        <v>37.061999999999998</v>
      </c>
      <c r="EG28">
        <v>36.5</v>
      </c>
      <c r="EH28">
        <v>38.125</v>
      </c>
      <c r="EI28">
        <v>1454.69</v>
      </c>
      <c r="EJ28">
        <v>40.36</v>
      </c>
      <c r="EK28">
        <v>0</v>
      </c>
      <c r="EL28">
        <v>137.70000004768369</v>
      </c>
      <c r="EM28">
        <v>0</v>
      </c>
      <c r="EN28">
        <v>711.62749999999994</v>
      </c>
      <c r="EO28">
        <v>-9.8446837518102903</v>
      </c>
      <c r="EP28">
        <v>-169.30940172370811</v>
      </c>
      <c r="EQ28">
        <v>13867.40384615384</v>
      </c>
      <c r="ER28">
        <v>15</v>
      </c>
      <c r="ES28">
        <v>1658500907.0999999</v>
      </c>
      <c r="ET28" t="s">
        <v>465</v>
      </c>
      <c r="EU28">
        <v>1658500907.0999999</v>
      </c>
      <c r="EV28">
        <v>1658500903.0999999</v>
      </c>
      <c r="EW28">
        <v>8</v>
      </c>
      <c r="EX28">
        <v>-0.49299999999999999</v>
      </c>
      <c r="EY28">
        <v>5.0000000000000001E-3</v>
      </c>
      <c r="EZ28">
        <v>31.161999999999999</v>
      </c>
      <c r="FA28">
        <v>3.16</v>
      </c>
      <c r="FB28">
        <v>1023</v>
      </c>
      <c r="FC28">
        <v>21</v>
      </c>
      <c r="FD28">
        <v>0.14000000000000001</v>
      </c>
      <c r="FE28">
        <v>0.04</v>
      </c>
      <c r="FF28">
        <v>-24.053080000000001</v>
      </c>
      <c r="FG28">
        <v>2.169302814258967</v>
      </c>
      <c r="FH28">
        <v>0.23288112010208131</v>
      </c>
      <c r="FI28">
        <v>1</v>
      </c>
      <c r="FJ28">
        <v>999.03289999999993</v>
      </c>
      <c r="FK28">
        <v>3.1445873192436662</v>
      </c>
      <c r="FL28">
        <v>0.23499409212431541</v>
      </c>
      <c r="FM28">
        <v>1</v>
      </c>
      <c r="FN28">
        <v>2.6422055000000002</v>
      </c>
      <c r="FO28">
        <v>-0.19801328330207379</v>
      </c>
      <c r="FP28">
        <v>1.9151214706905669E-2</v>
      </c>
      <c r="FQ28">
        <v>1</v>
      </c>
      <c r="FR28">
        <v>23.279843333333339</v>
      </c>
      <c r="FS28">
        <v>0.25921334816462721</v>
      </c>
      <c r="FT28">
        <v>1.872452372929391E-2</v>
      </c>
      <c r="FU28">
        <v>1</v>
      </c>
      <c r="FV28">
        <v>4</v>
      </c>
      <c r="FW28">
        <v>4</v>
      </c>
      <c r="FX28" t="s">
        <v>420</v>
      </c>
      <c r="FY28">
        <v>3.1841900000000001</v>
      </c>
      <c r="FZ28">
        <v>2.79745</v>
      </c>
      <c r="GA28">
        <v>0.190692</v>
      </c>
      <c r="GB28">
        <v>0.19855500000000001</v>
      </c>
      <c r="GC28">
        <v>0.108843</v>
      </c>
      <c r="GD28">
        <v>0.111026</v>
      </c>
      <c r="GE28">
        <v>25390.7</v>
      </c>
      <c r="GF28">
        <v>20053.8</v>
      </c>
      <c r="GG28">
        <v>29420.799999999999</v>
      </c>
      <c r="GH28">
        <v>24441.9</v>
      </c>
      <c r="GI28">
        <v>32968.199999999997</v>
      </c>
      <c r="GJ28">
        <v>31708.9</v>
      </c>
      <c r="GK28">
        <v>40676.9</v>
      </c>
      <c r="GL28">
        <v>39866.800000000003</v>
      </c>
      <c r="GM28">
        <v>2.23183</v>
      </c>
      <c r="GN28">
        <v>2.0045199999999999</v>
      </c>
      <c r="GO28">
        <v>0.179254</v>
      </c>
      <c r="GP28">
        <v>0</v>
      </c>
      <c r="GQ28">
        <v>22.060500000000001</v>
      </c>
      <c r="GR28">
        <v>999.9</v>
      </c>
      <c r="GS28">
        <v>68.2</v>
      </c>
      <c r="GT28">
        <v>26.1</v>
      </c>
      <c r="GU28">
        <v>22.809100000000001</v>
      </c>
      <c r="GV28">
        <v>62.230899999999998</v>
      </c>
      <c r="GW28">
        <v>39.7196</v>
      </c>
      <c r="GX28">
        <v>1</v>
      </c>
      <c r="GY28">
        <v>-0.384459</v>
      </c>
      <c r="GZ28">
        <v>-0.91327599999999998</v>
      </c>
      <c r="HA28">
        <v>20.258099999999999</v>
      </c>
      <c r="HB28">
        <v>5.2282200000000003</v>
      </c>
      <c r="HC28">
        <v>11.902100000000001</v>
      </c>
      <c r="HD28">
        <v>4.9655500000000004</v>
      </c>
      <c r="HE28">
        <v>3.2919200000000002</v>
      </c>
      <c r="HF28">
        <v>9999</v>
      </c>
      <c r="HG28">
        <v>9999</v>
      </c>
      <c r="HH28">
        <v>9999</v>
      </c>
      <c r="HI28">
        <v>999.9</v>
      </c>
      <c r="HJ28">
        <v>1.8767499999999999</v>
      </c>
      <c r="HK28">
        <v>1.875</v>
      </c>
      <c r="HL28">
        <v>1.8737600000000001</v>
      </c>
      <c r="HM28">
        <v>1.8728</v>
      </c>
      <c r="HN28">
        <v>1.8744000000000001</v>
      </c>
      <c r="HO28">
        <v>1.8693500000000001</v>
      </c>
      <c r="HP28">
        <v>1.8736299999999999</v>
      </c>
      <c r="HQ28">
        <v>1.87866</v>
      </c>
      <c r="HR28">
        <v>0</v>
      </c>
      <c r="HS28">
        <v>0</v>
      </c>
      <c r="HT28">
        <v>0</v>
      </c>
      <c r="HU28">
        <v>0</v>
      </c>
      <c r="HV28" t="s">
        <v>421</v>
      </c>
      <c r="HW28" t="s">
        <v>422</v>
      </c>
      <c r="HX28" t="s">
        <v>423</v>
      </c>
      <c r="HY28" t="s">
        <v>424</v>
      </c>
      <c r="HZ28" t="s">
        <v>424</v>
      </c>
      <c r="IA28" t="s">
        <v>423</v>
      </c>
      <c r="IB28">
        <v>0</v>
      </c>
      <c r="IC28">
        <v>100</v>
      </c>
      <c r="ID28">
        <v>100</v>
      </c>
      <c r="IE28">
        <v>31.161999999999999</v>
      </c>
      <c r="IF28">
        <v>3.16</v>
      </c>
      <c r="IG28">
        <v>15.908833019097919</v>
      </c>
      <c r="IH28">
        <v>2.3161266250017881E-2</v>
      </c>
      <c r="II28">
        <v>-8.877274916547316E-6</v>
      </c>
      <c r="IJ28">
        <v>1.545667160475541E-9</v>
      </c>
      <c r="IK28">
        <v>3.155100936249311</v>
      </c>
      <c r="IL28">
        <v>0</v>
      </c>
      <c r="IM28">
        <v>0</v>
      </c>
      <c r="IN28">
        <v>0</v>
      </c>
      <c r="IO28">
        <v>-12</v>
      </c>
      <c r="IP28">
        <v>1992</v>
      </c>
      <c r="IQ28">
        <v>-1</v>
      </c>
      <c r="IR28">
        <v>17</v>
      </c>
      <c r="IS28">
        <v>3.8</v>
      </c>
      <c r="IT28">
        <v>10.8</v>
      </c>
      <c r="IU28">
        <v>2.2338900000000002</v>
      </c>
      <c r="IV28">
        <v>2.36572</v>
      </c>
      <c r="IW28">
        <v>1.42578</v>
      </c>
      <c r="IX28">
        <v>2.2900399999999999</v>
      </c>
      <c r="IY28">
        <v>1.5478499999999999</v>
      </c>
      <c r="IZ28">
        <v>2.4011200000000001</v>
      </c>
      <c r="JA28">
        <v>29.772400000000001</v>
      </c>
      <c r="JB28">
        <v>15.603</v>
      </c>
      <c r="JC28">
        <v>18</v>
      </c>
      <c r="JD28">
        <v>619.16800000000001</v>
      </c>
      <c r="JE28">
        <v>458.94200000000001</v>
      </c>
      <c r="JF28">
        <v>25.1568</v>
      </c>
      <c r="JG28">
        <v>22.294</v>
      </c>
      <c r="JH28">
        <v>30.0002</v>
      </c>
      <c r="JI28">
        <v>22.204599999999999</v>
      </c>
      <c r="JJ28">
        <v>22.132000000000001</v>
      </c>
      <c r="JK28">
        <v>44.732500000000002</v>
      </c>
      <c r="JL28">
        <v>16.473400000000002</v>
      </c>
      <c r="JM28">
        <v>100</v>
      </c>
      <c r="JN28">
        <v>25.158799999999999</v>
      </c>
      <c r="JO28">
        <v>1023.12</v>
      </c>
      <c r="JP28">
        <v>18.914899999999999</v>
      </c>
      <c r="JQ28">
        <v>95.989199999999997</v>
      </c>
      <c r="JR28">
        <v>101.43899999999999</v>
      </c>
    </row>
    <row r="29" spans="1:278" x14ac:dyDescent="0.2">
      <c r="A29">
        <v>13</v>
      </c>
      <c r="B29">
        <v>1658501002.5999999</v>
      </c>
      <c r="C29">
        <v>1592.599999904633</v>
      </c>
      <c r="D29" t="s">
        <v>466</v>
      </c>
      <c r="E29" t="s">
        <v>467</v>
      </c>
      <c r="F29" t="s">
        <v>408</v>
      </c>
      <c r="G29" t="s">
        <v>409</v>
      </c>
      <c r="H29" t="s">
        <v>410</v>
      </c>
      <c r="I29" t="s">
        <v>411</v>
      </c>
      <c r="J29" t="s">
        <v>412</v>
      </c>
      <c r="L29" t="s">
        <v>413</v>
      </c>
      <c r="M29" t="s">
        <v>414</v>
      </c>
      <c r="N29" t="s">
        <v>415</v>
      </c>
      <c r="O29">
        <v>1658501002.5999999</v>
      </c>
      <c r="P29">
        <f t="shared" si="0"/>
        <v>4.0214422730125094E-3</v>
      </c>
      <c r="Q29">
        <f t="shared" si="1"/>
        <v>4.021442273012509</v>
      </c>
      <c r="R29">
        <f t="shared" si="2"/>
        <v>20.709135128773337</v>
      </c>
      <c r="S29">
        <f t="shared" si="3"/>
        <v>1199.3599999999999</v>
      </c>
      <c r="T29">
        <f t="shared" si="4"/>
        <v>1067.0827296660316</v>
      </c>
      <c r="U29">
        <f t="shared" si="5"/>
        <v>108.40488947588095</v>
      </c>
      <c r="V29">
        <f t="shared" si="6"/>
        <v>121.84293178700798</v>
      </c>
      <c r="W29">
        <f t="shared" si="7"/>
        <v>0.3213536267227653</v>
      </c>
      <c r="X29">
        <f t="shared" si="8"/>
        <v>2.9568765357307951</v>
      </c>
      <c r="Y29">
        <f t="shared" si="9"/>
        <v>0.3031353068151485</v>
      </c>
      <c r="Z29">
        <f t="shared" si="10"/>
        <v>0.19101028745303222</v>
      </c>
      <c r="AA29">
        <f t="shared" si="11"/>
        <v>241.73104007524378</v>
      </c>
      <c r="AB29">
        <f t="shared" si="12"/>
        <v>26.431963110548903</v>
      </c>
      <c r="AC29">
        <f t="shared" si="13"/>
        <v>26.431963110548903</v>
      </c>
      <c r="AD29">
        <f t="shared" si="14"/>
        <v>3.4614755818024019</v>
      </c>
      <c r="AE29">
        <f t="shared" si="15"/>
        <v>63.538966727134436</v>
      </c>
      <c r="AF29">
        <f t="shared" si="16"/>
        <v>2.1509946534867401</v>
      </c>
      <c r="AG29">
        <f t="shared" si="17"/>
        <v>3.3853157586337543</v>
      </c>
      <c r="AH29">
        <f t="shared" si="18"/>
        <v>1.3104809283156618</v>
      </c>
      <c r="AI29">
        <f t="shared" si="19"/>
        <v>-177.34560423985167</v>
      </c>
      <c r="AJ29">
        <f t="shared" si="20"/>
        <v>-60.044291251116896</v>
      </c>
      <c r="AK29">
        <f t="shared" si="21"/>
        <v>-4.3493530449463345</v>
      </c>
      <c r="AL29">
        <f t="shared" si="22"/>
        <v>-8.2084606711063657E-3</v>
      </c>
      <c r="AM29">
        <v>0</v>
      </c>
      <c r="AN29">
        <v>0</v>
      </c>
      <c r="AO29">
        <f t="shared" si="23"/>
        <v>1</v>
      </c>
      <c r="AP29">
        <f t="shared" si="24"/>
        <v>0</v>
      </c>
      <c r="AQ29">
        <f t="shared" si="25"/>
        <v>53873.287722082256</v>
      </c>
      <c r="AR29" t="s">
        <v>416</v>
      </c>
      <c r="AS29">
        <v>0</v>
      </c>
      <c r="AT29">
        <v>0</v>
      </c>
      <c r="AU29">
        <v>0</v>
      </c>
      <c r="AV29" t="e">
        <f t="shared" si="26"/>
        <v>#DIV/0!</v>
      </c>
      <c r="AW29">
        <v>-1</v>
      </c>
      <c r="AX29" t="s">
        <v>468</v>
      </c>
      <c r="AY29">
        <v>10500.7</v>
      </c>
      <c r="AZ29">
        <v>709.08588461538466</v>
      </c>
      <c r="BA29">
        <v>845.49</v>
      </c>
      <c r="BB29">
        <f t="shared" si="27"/>
        <v>0.16133143548074536</v>
      </c>
      <c r="BC29">
        <v>0.5</v>
      </c>
      <c r="BD29">
        <f t="shared" si="28"/>
        <v>1261.1775005571212</v>
      </c>
      <c r="BE29">
        <f t="shared" si="29"/>
        <v>20.709135128773337</v>
      </c>
      <c r="BF29">
        <f t="shared" si="30"/>
        <v>101.73378828044945</v>
      </c>
      <c r="BG29">
        <f t="shared" si="31"/>
        <v>1.7213385997754793E-2</v>
      </c>
      <c r="BH29">
        <f t="shared" si="32"/>
        <v>-1</v>
      </c>
      <c r="BI29" t="e">
        <f t="shared" si="33"/>
        <v>#DIV/0!</v>
      </c>
      <c r="BJ29" t="s">
        <v>416</v>
      </c>
      <c r="BK29">
        <v>0</v>
      </c>
      <c r="BL29" t="e">
        <f t="shared" si="34"/>
        <v>#DIV/0!</v>
      </c>
      <c r="BM29" t="e">
        <f t="shared" si="35"/>
        <v>#DIV/0!</v>
      </c>
      <c r="BN29" t="e">
        <f t="shared" si="36"/>
        <v>#DIV/0!</v>
      </c>
      <c r="BO29" t="e">
        <f t="shared" si="37"/>
        <v>#DIV/0!</v>
      </c>
      <c r="BP29">
        <f t="shared" si="38"/>
        <v>0.1613314354807453</v>
      </c>
      <c r="BQ29" t="e">
        <f t="shared" si="39"/>
        <v>#DIV/0!</v>
      </c>
      <c r="BR29" t="e">
        <f t="shared" si="40"/>
        <v>#DIV/0!</v>
      </c>
      <c r="BS29" t="e">
        <f t="shared" si="41"/>
        <v>#DIV/0!</v>
      </c>
      <c r="BT29" t="s">
        <v>416</v>
      </c>
      <c r="BU29" t="s">
        <v>416</v>
      </c>
      <c r="BV29" t="s">
        <v>416</v>
      </c>
      <c r="BW29" t="s">
        <v>416</v>
      </c>
      <c r="BX29" t="s">
        <v>416</v>
      </c>
      <c r="BY29" t="s">
        <v>416</v>
      </c>
      <c r="BZ29" t="s">
        <v>416</v>
      </c>
      <c r="CA29" t="s">
        <v>416</v>
      </c>
      <c r="CB29" t="s">
        <v>416</v>
      </c>
      <c r="CC29" t="s">
        <v>416</v>
      </c>
      <c r="CD29" t="s">
        <v>416</v>
      </c>
      <c r="CE29" t="s">
        <v>416</v>
      </c>
      <c r="CF29" t="s">
        <v>416</v>
      </c>
      <c r="CG29" t="s">
        <v>416</v>
      </c>
      <c r="CH29" t="s">
        <v>416</v>
      </c>
      <c r="CI29" t="s">
        <v>416</v>
      </c>
      <c r="CJ29" t="s">
        <v>416</v>
      </c>
      <c r="CK29" t="s">
        <v>416</v>
      </c>
      <c r="CL29">
        <f t="shared" si="42"/>
        <v>1499.96</v>
      </c>
      <c r="CM29">
        <f t="shared" si="43"/>
        <v>1261.1775005571212</v>
      </c>
      <c r="CN29">
        <f t="shared" si="44"/>
        <v>0.84080742190266489</v>
      </c>
      <c r="CO29">
        <f t="shared" si="45"/>
        <v>0.16115832427214311</v>
      </c>
      <c r="CP29">
        <v>6</v>
      </c>
      <c r="CQ29">
        <v>0.5</v>
      </c>
      <c r="CR29" t="s">
        <v>418</v>
      </c>
      <c r="CS29">
        <v>2</v>
      </c>
      <c r="CT29">
        <v>1658501002.5999999</v>
      </c>
      <c r="CU29">
        <v>1199.3599999999999</v>
      </c>
      <c r="CV29">
        <v>1224.8800000000001</v>
      </c>
      <c r="CW29">
        <v>21.173300000000001</v>
      </c>
      <c r="CX29">
        <v>17.238900000000001</v>
      </c>
      <c r="CY29">
        <v>1166.55</v>
      </c>
      <c r="CZ29">
        <v>17.944500000000001</v>
      </c>
      <c r="DA29">
        <v>600.28899999999999</v>
      </c>
      <c r="DB29">
        <v>101.49</v>
      </c>
      <c r="DC29">
        <v>9.9957799999999999E-2</v>
      </c>
      <c r="DD29">
        <v>26.055299999999999</v>
      </c>
      <c r="DE29">
        <v>25.037500000000001</v>
      </c>
      <c r="DF29">
        <v>999.9</v>
      </c>
      <c r="DG29">
        <v>0</v>
      </c>
      <c r="DH29">
        <v>0</v>
      </c>
      <c r="DI29">
        <v>10007.5</v>
      </c>
      <c r="DJ29">
        <v>0</v>
      </c>
      <c r="DK29">
        <v>331.53699999999998</v>
      </c>
      <c r="DL29">
        <v>-25.515899999999998</v>
      </c>
      <c r="DM29">
        <v>1225.3</v>
      </c>
      <c r="DN29">
        <v>1246.3599999999999</v>
      </c>
      <c r="DO29">
        <v>3.93438</v>
      </c>
      <c r="DP29">
        <v>1224.8800000000001</v>
      </c>
      <c r="DQ29">
        <v>17.238900000000001</v>
      </c>
      <c r="DR29">
        <v>2.1488900000000002</v>
      </c>
      <c r="DS29">
        <v>1.74959</v>
      </c>
      <c r="DT29">
        <v>18.586300000000001</v>
      </c>
      <c r="DU29">
        <v>15.343500000000001</v>
      </c>
      <c r="DV29">
        <v>1499.96</v>
      </c>
      <c r="DW29">
        <v>0.97299599999999997</v>
      </c>
      <c r="DX29">
        <v>2.7003599999999999E-2</v>
      </c>
      <c r="DY29">
        <v>0</v>
      </c>
      <c r="DZ29">
        <v>708.17100000000005</v>
      </c>
      <c r="EA29">
        <v>4.9993100000000004</v>
      </c>
      <c r="EB29">
        <v>13906.9</v>
      </c>
      <c r="EC29">
        <v>13258.8</v>
      </c>
      <c r="ED29">
        <v>38.375</v>
      </c>
      <c r="EE29">
        <v>39.125</v>
      </c>
      <c r="EF29">
        <v>38.5</v>
      </c>
      <c r="EG29">
        <v>39.375</v>
      </c>
      <c r="EH29">
        <v>39.875</v>
      </c>
      <c r="EI29">
        <v>1454.59</v>
      </c>
      <c r="EJ29">
        <v>40.369999999999997</v>
      </c>
      <c r="EK29">
        <v>0</v>
      </c>
      <c r="EL29">
        <v>121.2000000476837</v>
      </c>
      <c r="EM29">
        <v>0</v>
      </c>
      <c r="EN29">
        <v>709.08588461538466</v>
      </c>
      <c r="EO29">
        <v>-6.4324444389927589</v>
      </c>
      <c r="EP29">
        <v>-52.724786383682329</v>
      </c>
      <c r="EQ29">
        <v>13917.35384615385</v>
      </c>
      <c r="ER29">
        <v>15</v>
      </c>
      <c r="ES29">
        <v>1658500907.0999999</v>
      </c>
      <c r="ET29" t="s">
        <v>465</v>
      </c>
      <c r="EU29">
        <v>1658500907.0999999</v>
      </c>
      <c r="EV29">
        <v>1658500903.0999999</v>
      </c>
      <c r="EW29">
        <v>8</v>
      </c>
      <c r="EX29">
        <v>-0.49299999999999999</v>
      </c>
      <c r="EY29">
        <v>5.0000000000000001E-3</v>
      </c>
      <c r="EZ29">
        <v>31.161999999999999</v>
      </c>
      <c r="FA29">
        <v>3.16</v>
      </c>
      <c r="FB29">
        <v>1023</v>
      </c>
      <c r="FC29">
        <v>21</v>
      </c>
      <c r="FD29">
        <v>0.14000000000000001</v>
      </c>
      <c r="FE29">
        <v>0.04</v>
      </c>
      <c r="FF29">
        <v>-25.873731707317081</v>
      </c>
      <c r="FG29">
        <v>2.3811344947735291</v>
      </c>
      <c r="FH29">
        <v>0.25029411522566242</v>
      </c>
      <c r="FI29">
        <v>1</v>
      </c>
      <c r="FJ29">
        <v>1198.823225806452</v>
      </c>
      <c r="FK29">
        <v>4.2391935483866314</v>
      </c>
      <c r="FL29">
        <v>0.31900436943892663</v>
      </c>
      <c r="FM29">
        <v>1</v>
      </c>
      <c r="FN29">
        <v>3.8849546341463421</v>
      </c>
      <c r="FO29">
        <v>0.31220216027875891</v>
      </c>
      <c r="FP29">
        <v>3.4054150787264717E-2</v>
      </c>
      <c r="FQ29">
        <v>1</v>
      </c>
      <c r="FR29">
        <v>21.077945161290319</v>
      </c>
      <c r="FS29">
        <v>0.8242161290321447</v>
      </c>
      <c r="FT29">
        <v>6.1825607173672983E-2</v>
      </c>
      <c r="FU29">
        <v>1</v>
      </c>
      <c r="FV29">
        <v>4</v>
      </c>
      <c r="FW29">
        <v>4</v>
      </c>
      <c r="FX29" t="s">
        <v>420</v>
      </c>
      <c r="FY29">
        <v>3.18405</v>
      </c>
      <c r="FZ29">
        <v>2.79698</v>
      </c>
      <c r="GA29">
        <v>0.21467800000000001</v>
      </c>
      <c r="GB29">
        <v>0.22228300000000001</v>
      </c>
      <c r="GC29">
        <v>0.10018299999999999</v>
      </c>
      <c r="GD29">
        <v>9.7600500000000007E-2</v>
      </c>
      <c r="GE29">
        <v>24659.3</v>
      </c>
      <c r="GF29">
        <v>19471.5</v>
      </c>
      <c r="GG29">
        <v>29443.3</v>
      </c>
      <c r="GH29">
        <v>24453.9</v>
      </c>
      <c r="GI29">
        <v>33337.9</v>
      </c>
      <c r="GJ29">
        <v>32211.3</v>
      </c>
      <c r="GK29">
        <v>40722.6</v>
      </c>
      <c r="GL29">
        <v>39880.300000000003</v>
      </c>
      <c r="GM29">
        <v>2.2323300000000001</v>
      </c>
      <c r="GN29">
        <v>1.99647</v>
      </c>
      <c r="GO29">
        <v>0.178672</v>
      </c>
      <c r="GP29">
        <v>0</v>
      </c>
      <c r="GQ29">
        <v>22.0989</v>
      </c>
      <c r="GR29">
        <v>999.9</v>
      </c>
      <c r="GS29">
        <v>67.8</v>
      </c>
      <c r="GT29">
        <v>26.2</v>
      </c>
      <c r="GU29">
        <v>22.8095</v>
      </c>
      <c r="GV29">
        <v>62.460900000000002</v>
      </c>
      <c r="GW29">
        <v>39.887799999999999</v>
      </c>
      <c r="GX29">
        <v>1</v>
      </c>
      <c r="GY29">
        <v>-0.38391799999999998</v>
      </c>
      <c r="GZ29">
        <v>-1.3528199999999999</v>
      </c>
      <c r="HA29">
        <v>20.257200000000001</v>
      </c>
      <c r="HB29">
        <v>5.2286700000000002</v>
      </c>
      <c r="HC29">
        <v>11.902100000000001</v>
      </c>
      <c r="HD29">
        <v>4.9657</v>
      </c>
      <c r="HE29">
        <v>3.2919999999999998</v>
      </c>
      <c r="HF29">
        <v>9999</v>
      </c>
      <c r="HG29">
        <v>9999</v>
      </c>
      <c r="HH29">
        <v>9999</v>
      </c>
      <c r="HI29">
        <v>999.9</v>
      </c>
      <c r="HJ29">
        <v>1.87679</v>
      </c>
      <c r="HK29">
        <v>1.875</v>
      </c>
      <c r="HL29">
        <v>1.87371</v>
      </c>
      <c r="HM29">
        <v>1.8728400000000001</v>
      </c>
      <c r="HN29">
        <v>1.87439</v>
      </c>
      <c r="HO29">
        <v>1.8693500000000001</v>
      </c>
      <c r="HP29">
        <v>1.8736299999999999</v>
      </c>
      <c r="HQ29">
        <v>1.87866</v>
      </c>
      <c r="HR29">
        <v>0</v>
      </c>
      <c r="HS29">
        <v>0</v>
      </c>
      <c r="HT29">
        <v>0</v>
      </c>
      <c r="HU29">
        <v>0</v>
      </c>
      <c r="HV29" t="s">
        <v>421</v>
      </c>
      <c r="HW29" t="s">
        <v>422</v>
      </c>
      <c r="HX29" t="s">
        <v>423</v>
      </c>
      <c r="HY29" t="s">
        <v>424</v>
      </c>
      <c r="HZ29" t="s">
        <v>424</v>
      </c>
      <c r="IA29" t="s">
        <v>423</v>
      </c>
      <c r="IB29">
        <v>0</v>
      </c>
      <c r="IC29">
        <v>100</v>
      </c>
      <c r="ID29">
        <v>100</v>
      </c>
      <c r="IE29">
        <v>32.81</v>
      </c>
      <c r="IF29">
        <v>3.2288000000000001</v>
      </c>
      <c r="IG29">
        <v>15.41503197780311</v>
      </c>
      <c r="IH29">
        <v>2.3161266250017881E-2</v>
      </c>
      <c r="II29">
        <v>-8.877274916547316E-6</v>
      </c>
      <c r="IJ29">
        <v>1.545667160475541E-9</v>
      </c>
      <c r="IK29">
        <v>1.4692407444847879</v>
      </c>
      <c r="IL29">
        <v>0.1548916013869121</v>
      </c>
      <c r="IM29">
        <v>-5.9062191654428173E-3</v>
      </c>
      <c r="IN29">
        <v>1.5263987741021429E-4</v>
      </c>
      <c r="IO29">
        <v>-12</v>
      </c>
      <c r="IP29">
        <v>1992</v>
      </c>
      <c r="IQ29">
        <v>-1</v>
      </c>
      <c r="IR29">
        <v>17</v>
      </c>
      <c r="IS29">
        <v>1.6</v>
      </c>
      <c r="IT29">
        <v>1.7</v>
      </c>
      <c r="IU29">
        <v>2.5878899999999998</v>
      </c>
      <c r="IV29">
        <v>2.36206</v>
      </c>
      <c r="IW29">
        <v>1.42578</v>
      </c>
      <c r="IX29">
        <v>2.2888199999999999</v>
      </c>
      <c r="IY29">
        <v>1.5478499999999999</v>
      </c>
      <c r="IZ29">
        <v>2.34131</v>
      </c>
      <c r="JA29">
        <v>29.879200000000001</v>
      </c>
      <c r="JB29">
        <v>15.5768</v>
      </c>
      <c r="JC29">
        <v>18</v>
      </c>
      <c r="JD29">
        <v>619.45899999999995</v>
      </c>
      <c r="JE29">
        <v>454.23</v>
      </c>
      <c r="JF29">
        <v>25.860800000000001</v>
      </c>
      <c r="JG29">
        <v>22.298999999999999</v>
      </c>
      <c r="JH29">
        <v>30.0001</v>
      </c>
      <c r="JI29">
        <v>22.198899999999998</v>
      </c>
      <c r="JJ29">
        <v>22.131900000000002</v>
      </c>
      <c r="JK29">
        <v>51.806699999999999</v>
      </c>
      <c r="JL29">
        <v>26.684999999999999</v>
      </c>
      <c r="JM29">
        <v>98.096100000000007</v>
      </c>
      <c r="JN29">
        <v>25.862100000000002</v>
      </c>
      <c r="JO29">
        <v>1224.83</v>
      </c>
      <c r="JP29">
        <v>17.282900000000001</v>
      </c>
      <c r="JQ29">
        <v>96.082700000000003</v>
      </c>
      <c r="JR29">
        <v>101.479</v>
      </c>
    </row>
    <row r="30" spans="1:278" x14ac:dyDescent="0.2">
      <c r="A30">
        <v>14</v>
      </c>
      <c r="B30">
        <v>1658501190.0999999</v>
      </c>
      <c r="C30">
        <v>1780.099999904633</v>
      </c>
      <c r="D30" t="s">
        <v>469</v>
      </c>
      <c r="E30" t="s">
        <v>470</v>
      </c>
      <c r="F30" t="s">
        <v>408</v>
      </c>
      <c r="G30" t="s">
        <v>409</v>
      </c>
      <c r="H30" t="s">
        <v>410</v>
      </c>
      <c r="I30" t="s">
        <v>411</v>
      </c>
      <c r="J30" t="s">
        <v>412</v>
      </c>
      <c r="L30" t="s">
        <v>413</v>
      </c>
      <c r="M30" t="s">
        <v>414</v>
      </c>
      <c r="N30" t="s">
        <v>415</v>
      </c>
      <c r="O30">
        <v>1658501190.0999999</v>
      </c>
      <c r="P30">
        <f t="shared" si="0"/>
        <v>3.8698491674874309E-3</v>
      </c>
      <c r="Q30">
        <f t="shared" si="1"/>
        <v>3.8698491674874309</v>
      </c>
      <c r="R30">
        <f t="shared" si="2"/>
        <v>20.661820223934683</v>
      </c>
      <c r="S30">
        <f t="shared" si="3"/>
        <v>1499.979</v>
      </c>
      <c r="T30">
        <f t="shared" si="4"/>
        <v>1360.9968208951054</v>
      </c>
      <c r="U30">
        <f t="shared" si="5"/>
        <v>138.26913415896328</v>
      </c>
      <c r="V30">
        <f t="shared" si="6"/>
        <v>152.388892025643</v>
      </c>
      <c r="W30">
        <f t="shared" si="7"/>
        <v>0.31691894642183477</v>
      </c>
      <c r="X30">
        <f t="shared" si="8"/>
        <v>2.955183990265946</v>
      </c>
      <c r="Y30">
        <f t="shared" si="9"/>
        <v>0.29917554215655795</v>
      </c>
      <c r="Z30">
        <f t="shared" si="10"/>
        <v>0.18849605641532524</v>
      </c>
      <c r="AA30">
        <f t="shared" si="11"/>
        <v>241.77253607505739</v>
      </c>
      <c r="AB30">
        <f t="shared" si="12"/>
        <v>26.504728319237181</v>
      </c>
      <c r="AC30">
        <f t="shared" si="13"/>
        <v>26.504728319237181</v>
      </c>
      <c r="AD30">
        <f t="shared" si="14"/>
        <v>3.4763596073537477</v>
      </c>
      <c r="AE30">
        <f t="shared" si="15"/>
        <v>64.827871965390585</v>
      </c>
      <c r="AF30">
        <f t="shared" si="16"/>
        <v>2.1989415415548001</v>
      </c>
      <c r="AG30">
        <f t="shared" si="17"/>
        <v>3.3919693411018348</v>
      </c>
      <c r="AH30">
        <f t="shared" si="18"/>
        <v>1.2774180657989476</v>
      </c>
      <c r="AI30">
        <f t="shared" si="19"/>
        <v>-170.6603482861957</v>
      </c>
      <c r="AJ30">
        <f t="shared" si="20"/>
        <v>-66.313445575124263</v>
      </c>
      <c r="AK30">
        <f t="shared" si="21"/>
        <v>-4.8087688086469749</v>
      </c>
      <c r="AL30">
        <f t="shared" si="22"/>
        <v>-1.0026594909561481E-2</v>
      </c>
      <c r="AM30">
        <v>0</v>
      </c>
      <c r="AN30">
        <v>0</v>
      </c>
      <c r="AO30">
        <f t="shared" si="23"/>
        <v>1</v>
      </c>
      <c r="AP30">
        <f t="shared" si="24"/>
        <v>0</v>
      </c>
      <c r="AQ30">
        <f t="shared" si="25"/>
        <v>53817.803896916761</v>
      </c>
      <c r="AR30" t="s">
        <v>416</v>
      </c>
      <c r="AS30">
        <v>0</v>
      </c>
      <c r="AT30">
        <v>0</v>
      </c>
      <c r="AU30">
        <v>0</v>
      </c>
      <c r="AV30" t="e">
        <f t="shared" si="26"/>
        <v>#DIV/0!</v>
      </c>
      <c r="AW30">
        <v>-1</v>
      </c>
      <c r="AX30" t="s">
        <v>471</v>
      </c>
      <c r="AY30">
        <v>10499.4</v>
      </c>
      <c r="AZ30">
        <v>705.75639999999999</v>
      </c>
      <c r="BA30">
        <v>843.01</v>
      </c>
      <c r="BB30">
        <f t="shared" si="27"/>
        <v>0.16281372700205221</v>
      </c>
      <c r="BC30">
        <v>0.5</v>
      </c>
      <c r="BD30">
        <f t="shared" si="28"/>
        <v>1261.3959005570246</v>
      </c>
      <c r="BE30">
        <f t="shared" si="29"/>
        <v>20.661820223934683</v>
      </c>
      <c r="BF30">
        <f t="shared" si="30"/>
        <v>102.68628389739959</v>
      </c>
      <c r="BG30">
        <f t="shared" si="31"/>
        <v>1.717289568990113E-2</v>
      </c>
      <c r="BH30">
        <f t="shared" si="32"/>
        <v>-1</v>
      </c>
      <c r="BI30" t="e">
        <f t="shared" si="33"/>
        <v>#DIV/0!</v>
      </c>
      <c r="BJ30" t="s">
        <v>416</v>
      </c>
      <c r="BK30">
        <v>0</v>
      </c>
      <c r="BL30" t="e">
        <f t="shared" si="34"/>
        <v>#DIV/0!</v>
      </c>
      <c r="BM30" t="e">
        <f t="shared" si="35"/>
        <v>#DIV/0!</v>
      </c>
      <c r="BN30" t="e">
        <f t="shared" si="36"/>
        <v>#DIV/0!</v>
      </c>
      <c r="BO30" t="e">
        <f t="shared" si="37"/>
        <v>#DIV/0!</v>
      </c>
      <c r="BP30">
        <f t="shared" si="38"/>
        <v>0.16281372700205218</v>
      </c>
      <c r="BQ30" t="e">
        <f t="shared" si="39"/>
        <v>#DIV/0!</v>
      </c>
      <c r="BR30" t="e">
        <f t="shared" si="40"/>
        <v>#DIV/0!</v>
      </c>
      <c r="BS30" t="e">
        <f t="shared" si="41"/>
        <v>#DIV/0!</v>
      </c>
      <c r="BT30" t="s">
        <v>416</v>
      </c>
      <c r="BU30" t="s">
        <v>416</v>
      </c>
      <c r="BV30" t="s">
        <v>416</v>
      </c>
      <c r="BW30" t="s">
        <v>416</v>
      </c>
      <c r="BX30" t="s">
        <v>416</v>
      </c>
      <c r="BY30" t="s">
        <v>416</v>
      </c>
      <c r="BZ30" t="s">
        <v>416</v>
      </c>
      <c r="CA30" t="s">
        <v>416</v>
      </c>
      <c r="CB30" t="s">
        <v>416</v>
      </c>
      <c r="CC30" t="s">
        <v>416</v>
      </c>
      <c r="CD30" t="s">
        <v>416</v>
      </c>
      <c r="CE30" t="s">
        <v>416</v>
      </c>
      <c r="CF30" t="s">
        <v>416</v>
      </c>
      <c r="CG30" t="s">
        <v>416</v>
      </c>
      <c r="CH30" t="s">
        <v>416</v>
      </c>
      <c r="CI30" t="s">
        <v>416</v>
      </c>
      <c r="CJ30" t="s">
        <v>416</v>
      </c>
      <c r="CK30" t="s">
        <v>416</v>
      </c>
      <c r="CL30">
        <f t="shared" si="42"/>
        <v>1500.22</v>
      </c>
      <c r="CM30">
        <f t="shared" si="43"/>
        <v>1261.3959005570246</v>
      </c>
      <c r="CN30">
        <f t="shared" si="44"/>
        <v>0.8408072819699941</v>
      </c>
      <c r="CO30">
        <f t="shared" si="45"/>
        <v>0.16115805420208862</v>
      </c>
      <c r="CP30">
        <v>6</v>
      </c>
      <c r="CQ30">
        <v>0.5</v>
      </c>
      <c r="CR30" t="s">
        <v>418</v>
      </c>
      <c r="CS30">
        <v>2</v>
      </c>
      <c r="CT30">
        <v>1658501190.0999999</v>
      </c>
      <c r="CU30">
        <v>1499.979</v>
      </c>
      <c r="CV30">
        <v>1526.44</v>
      </c>
      <c r="CW30">
        <v>21.644400000000001</v>
      </c>
      <c r="CX30">
        <v>17.859100000000002</v>
      </c>
      <c r="CY30">
        <v>1464.87</v>
      </c>
      <c r="CZ30">
        <v>18.4846</v>
      </c>
      <c r="DA30">
        <v>600.125</v>
      </c>
      <c r="DB30">
        <v>101.494</v>
      </c>
      <c r="DC30">
        <v>0.10001699999999999</v>
      </c>
      <c r="DD30">
        <v>26.0885</v>
      </c>
      <c r="DE30">
        <v>24.915900000000001</v>
      </c>
      <c r="DF30">
        <v>999.9</v>
      </c>
      <c r="DG30">
        <v>0</v>
      </c>
      <c r="DH30">
        <v>0</v>
      </c>
      <c r="DI30">
        <v>9997.5</v>
      </c>
      <c r="DJ30">
        <v>0</v>
      </c>
      <c r="DK30">
        <v>343.12599999999998</v>
      </c>
      <c r="DL30">
        <v>-26.410499999999999</v>
      </c>
      <c r="DM30">
        <v>1533.21</v>
      </c>
      <c r="DN30">
        <v>1554.19</v>
      </c>
      <c r="DO30">
        <v>3.78525</v>
      </c>
      <c r="DP30">
        <v>1526.44</v>
      </c>
      <c r="DQ30">
        <v>17.859100000000002</v>
      </c>
      <c r="DR30">
        <v>2.1967699999999999</v>
      </c>
      <c r="DS30">
        <v>1.8125899999999999</v>
      </c>
      <c r="DT30">
        <v>18.938800000000001</v>
      </c>
      <c r="DU30">
        <v>15.895799999999999</v>
      </c>
      <c r="DV30">
        <v>1500.22</v>
      </c>
      <c r="DW30">
        <v>0.97300200000000003</v>
      </c>
      <c r="DX30">
        <v>2.6998500000000002E-2</v>
      </c>
      <c r="DY30">
        <v>0</v>
      </c>
      <c r="DZ30">
        <v>706.947</v>
      </c>
      <c r="EA30">
        <v>4.9993100000000004</v>
      </c>
      <c r="EB30">
        <v>14042.9</v>
      </c>
      <c r="EC30">
        <v>13261.2</v>
      </c>
      <c r="ED30">
        <v>39.311999999999998</v>
      </c>
      <c r="EE30">
        <v>39.436999999999998</v>
      </c>
      <c r="EF30">
        <v>39.375</v>
      </c>
      <c r="EG30">
        <v>39.5</v>
      </c>
      <c r="EH30">
        <v>40.436999999999998</v>
      </c>
      <c r="EI30">
        <v>1454.85</v>
      </c>
      <c r="EJ30">
        <v>40.369999999999997</v>
      </c>
      <c r="EK30">
        <v>0</v>
      </c>
      <c r="EL30">
        <v>187.30000019073489</v>
      </c>
      <c r="EM30">
        <v>0</v>
      </c>
      <c r="EN30">
        <v>705.75639999999999</v>
      </c>
      <c r="EO30">
        <v>10.10253845171485</v>
      </c>
      <c r="EP30">
        <v>153.62307701230989</v>
      </c>
      <c r="EQ30">
        <v>14016.404</v>
      </c>
      <c r="ER30">
        <v>15</v>
      </c>
      <c r="ES30">
        <v>1658501213.0999999</v>
      </c>
      <c r="ET30" t="s">
        <v>472</v>
      </c>
      <c r="EU30">
        <v>1658501213.0999999</v>
      </c>
      <c r="EV30">
        <v>1658500903.0999999</v>
      </c>
      <c r="EW30">
        <v>9</v>
      </c>
      <c r="EX30">
        <v>-0.23</v>
      </c>
      <c r="EY30">
        <v>5.0000000000000001E-3</v>
      </c>
      <c r="EZ30">
        <v>35.109000000000002</v>
      </c>
      <c r="FA30">
        <v>3.16</v>
      </c>
      <c r="FB30">
        <v>1527</v>
      </c>
      <c r="FC30">
        <v>21</v>
      </c>
      <c r="FD30">
        <v>0.11</v>
      </c>
      <c r="FE30">
        <v>0.04</v>
      </c>
      <c r="FF30">
        <v>-26.70436097560976</v>
      </c>
      <c r="FG30">
        <v>-0.40687735191637719</v>
      </c>
      <c r="FH30">
        <v>0.10351280320963439</v>
      </c>
      <c r="FI30">
        <v>1</v>
      </c>
      <c r="FJ30">
        <v>1499.792903225806</v>
      </c>
      <c r="FK30">
        <v>1.3533870967689381</v>
      </c>
      <c r="FL30">
        <v>0.12019321939939601</v>
      </c>
      <c r="FM30">
        <v>1</v>
      </c>
      <c r="FN30">
        <v>3.5668060975609759</v>
      </c>
      <c r="FO30">
        <v>1.1870128222996561</v>
      </c>
      <c r="FP30">
        <v>0.11759681671645771</v>
      </c>
      <c r="FQ30">
        <v>0</v>
      </c>
      <c r="FR30">
        <v>21.691987096774191</v>
      </c>
      <c r="FS30">
        <v>-4.3238709677442429E-2</v>
      </c>
      <c r="FT30">
        <v>1.3918350429129801E-2</v>
      </c>
      <c r="FU30">
        <v>1</v>
      </c>
      <c r="FV30">
        <v>3</v>
      </c>
      <c r="FW30">
        <v>4</v>
      </c>
      <c r="FX30" t="s">
        <v>439</v>
      </c>
      <c r="FY30">
        <v>3.18364</v>
      </c>
      <c r="FZ30">
        <v>2.7969499999999998</v>
      </c>
      <c r="GA30">
        <v>0.247088</v>
      </c>
      <c r="GB30">
        <v>0.25434899999999999</v>
      </c>
      <c r="GC30">
        <v>0.102329</v>
      </c>
      <c r="GD30">
        <v>0.100073</v>
      </c>
      <c r="GE30">
        <v>23640.2</v>
      </c>
      <c r="GF30">
        <v>18666.400000000001</v>
      </c>
      <c r="GG30">
        <v>29437.3</v>
      </c>
      <c r="GH30">
        <v>24447.4</v>
      </c>
      <c r="GI30">
        <v>33250.400000000001</v>
      </c>
      <c r="GJ30">
        <v>32115.3</v>
      </c>
      <c r="GK30">
        <v>40714.400000000001</v>
      </c>
      <c r="GL30">
        <v>39871.699999999997</v>
      </c>
      <c r="GM30">
        <v>2.2322199999999999</v>
      </c>
      <c r="GN30">
        <v>1.99787</v>
      </c>
      <c r="GO30">
        <v>0.171017</v>
      </c>
      <c r="GP30">
        <v>0</v>
      </c>
      <c r="GQ30">
        <v>22.103000000000002</v>
      </c>
      <c r="GR30">
        <v>999.9</v>
      </c>
      <c r="GS30">
        <v>68</v>
      </c>
      <c r="GT30">
        <v>26.3</v>
      </c>
      <c r="GU30">
        <v>23.013200000000001</v>
      </c>
      <c r="GV30">
        <v>62.380899999999997</v>
      </c>
      <c r="GW30">
        <v>40.741199999999999</v>
      </c>
      <c r="GX30">
        <v>1</v>
      </c>
      <c r="GY30">
        <v>-0.38015199999999999</v>
      </c>
      <c r="GZ30">
        <v>-2.2313299999999998</v>
      </c>
      <c r="HA30">
        <v>20.245100000000001</v>
      </c>
      <c r="HB30">
        <v>5.2285199999999996</v>
      </c>
      <c r="HC30">
        <v>11.902100000000001</v>
      </c>
      <c r="HD30">
        <v>4.9655500000000004</v>
      </c>
      <c r="HE30">
        <v>3.2919999999999998</v>
      </c>
      <c r="HF30">
        <v>9999</v>
      </c>
      <c r="HG30">
        <v>9999</v>
      </c>
      <c r="HH30">
        <v>9999</v>
      </c>
      <c r="HI30">
        <v>999.9</v>
      </c>
      <c r="HJ30">
        <v>1.87677</v>
      </c>
      <c r="HK30">
        <v>1.875</v>
      </c>
      <c r="HL30">
        <v>1.8737200000000001</v>
      </c>
      <c r="HM30">
        <v>1.8728199999999999</v>
      </c>
      <c r="HN30">
        <v>1.8744000000000001</v>
      </c>
      <c r="HO30">
        <v>1.8693500000000001</v>
      </c>
      <c r="HP30">
        <v>1.8736200000000001</v>
      </c>
      <c r="HQ30">
        <v>1.87866</v>
      </c>
      <c r="HR30">
        <v>0</v>
      </c>
      <c r="HS30">
        <v>0</v>
      </c>
      <c r="HT30">
        <v>0</v>
      </c>
      <c r="HU30">
        <v>0</v>
      </c>
      <c r="HV30" t="s">
        <v>421</v>
      </c>
      <c r="HW30" t="s">
        <v>422</v>
      </c>
      <c r="HX30" t="s">
        <v>423</v>
      </c>
      <c r="HY30" t="s">
        <v>424</v>
      </c>
      <c r="HZ30" t="s">
        <v>424</v>
      </c>
      <c r="IA30" t="s">
        <v>423</v>
      </c>
      <c r="IB30">
        <v>0</v>
      </c>
      <c r="IC30">
        <v>100</v>
      </c>
      <c r="ID30">
        <v>100</v>
      </c>
      <c r="IE30">
        <v>35.109000000000002</v>
      </c>
      <c r="IF30">
        <v>3.1598000000000002</v>
      </c>
      <c r="IG30">
        <v>15.41503197780311</v>
      </c>
      <c r="IH30">
        <v>2.3161266250017881E-2</v>
      </c>
      <c r="II30">
        <v>-8.877274916547316E-6</v>
      </c>
      <c r="IJ30">
        <v>1.545667160475541E-9</v>
      </c>
      <c r="IK30">
        <v>3.1597399999999989</v>
      </c>
      <c r="IL30">
        <v>0</v>
      </c>
      <c r="IM30">
        <v>0</v>
      </c>
      <c r="IN30">
        <v>0</v>
      </c>
      <c r="IO30">
        <v>-12</v>
      </c>
      <c r="IP30">
        <v>1992</v>
      </c>
      <c r="IQ30">
        <v>-1</v>
      </c>
      <c r="IR30">
        <v>17</v>
      </c>
      <c r="IS30">
        <v>4.7</v>
      </c>
      <c r="IT30">
        <v>4.8</v>
      </c>
      <c r="IU30">
        <v>3.10425</v>
      </c>
      <c r="IV30">
        <v>2.34863</v>
      </c>
      <c r="IW30">
        <v>1.42578</v>
      </c>
      <c r="IX30">
        <v>2.2888199999999999</v>
      </c>
      <c r="IY30">
        <v>1.5478499999999999</v>
      </c>
      <c r="IZ30">
        <v>2.33521</v>
      </c>
      <c r="JA30">
        <v>30.0718</v>
      </c>
      <c r="JB30">
        <v>15.532999999999999</v>
      </c>
      <c r="JC30">
        <v>18</v>
      </c>
      <c r="JD30">
        <v>619.73299999999995</v>
      </c>
      <c r="JE30">
        <v>455.34</v>
      </c>
      <c r="JF30">
        <v>26.6538</v>
      </c>
      <c r="JG30">
        <v>22.3353</v>
      </c>
      <c r="JH30">
        <v>30.0002</v>
      </c>
      <c r="JI30">
        <v>22.228899999999999</v>
      </c>
      <c r="JJ30">
        <v>22.165299999999998</v>
      </c>
      <c r="JK30">
        <v>62.165999999999997</v>
      </c>
      <c r="JL30">
        <v>25.255500000000001</v>
      </c>
      <c r="JM30">
        <v>99.193399999999997</v>
      </c>
      <c r="JN30">
        <v>26.6891</v>
      </c>
      <c r="JO30">
        <v>1526.42</v>
      </c>
      <c r="JP30">
        <v>17.8278</v>
      </c>
      <c r="JQ30">
        <v>96.063299999999998</v>
      </c>
      <c r="JR30">
        <v>101.455</v>
      </c>
    </row>
    <row r="31" spans="1:278" x14ac:dyDescent="0.2">
      <c r="A31">
        <v>15</v>
      </c>
      <c r="B31">
        <v>1658501334.0999999</v>
      </c>
      <c r="C31">
        <v>1924.099999904633</v>
      </c>
      <c r="D31" t="s">
        <v>473</v>
      </c>
      <c r="E31" t="s">
        <v>474</v>
      </c>
      <c r="F31" t="s">
        <v>408</v>
      </c>
      <c r="G31" t="s">
        <v>409</v>
      </c>
      <c r="H31" t="s">
        <v>410</v>
      </c>
      <c r="I31" t="s">
        <v>411</v>
      </c>
      <c r="J31" t="s">
        <v>412</v>
      </c>
      <c r="L31" t="s">
        <v>413</v>
      </c>
      <c r="M31" t="s">
        <v>414</v>
      </c>
      <c r="N31" t="s">
        <v>415</v>
      </c>
      <c r="O31">
        <v>1658501334.0999999</v>
      </c>
      <c r="P31">
        <f t="shared" si="0"/>
        <v>4.0824900259857294E-3</v>
      </c>
      <c r="Q31">
        <f t="shared" si="1"/>
        <v>4.0824900259857291</v>
      </c>
      <c r="R31">
        <f t="shared" si="2"/>
        <v>20.326211946260951</v>
      </c>
      <c r="S31">
        <f t="shared" si="3"/>
        <v>1999.405</v>
      </c>
      <c r="T31">
        <f t="shared" si="4"/>
        <v>1855.4725642763474</v>
      </c>
      <c r="U31">
        <f t="shared" si="5"/>
        <v>188.50667041166304</v>
      </c>
      <c r="V31">
        <f t="shared" si="6"/>
        <v>203.12948119576552</v>
      </c>
      <c r="W31">
        <f t="shared" si="7"/>
        <v>0.3299980451474438</v>
      </c>
      <c r="X31">
        <f t="shared" si="8"/>
        <v>2.956522985116349</v>
      </c>
      <c r="Y31">
        <f t="shared" si="9"/>
        <v>0.31081564257663097</v>
      </c>
      <c r="Z31">
        <f t="shared" si="10"/>
        <v>0.19589025509282609</v>
      </c>
      <c r="AA31">
        <f t="shared" si="11"/>
        <v>241.73684507494875</v>
      </c>
      <c r="AB31">
        <f t="shared" si="12"/>
        <v>26.480271940360343</v>
      </c>
      <c r="AC31">
        <f t="shared" si="13"/>
        <v>26.480271940360343</v>
      </c>
      <c r="AD31">
        <f t="shared" si="14"/>
        <v>3.4713508654515195</v>
      </c>
      <c r="AE31">
        <f t="shared" si="15"/>
        <v>63.975951721773541</v>
      </c>
      <c r="AF31">
        <f t="shared" si="16"/>
        <v>2.1740001796853705</v>
      </c>
      <c r="AG31">
        <f t="shared" si="17"/>
        <v>3.3981521512019532</v>
      </c>
      <c r="AH31">
        <f t="shared" si="18"/>
        <v>1.297350685766149</v>
      </c>
      <c r="AI31">
        <f t="shared" si="19"/>
        <v>-180.03781014597067</v>
      </c>
      <c r="AJ31">
        <f t="shared" si="20"/>
        <v>-57.536063765697939</v>
      </c>
      <c r="AK31">
        <f t="shared" si="21"/>
        <v>-4.1705129289428182</v>
      </c>
      <c r="AL31">
        <f t="shared" si="22"/>
        <v>-7.5417656626868279E-3</v>
      </c>
      <c r="AM31">
        <v>0</v>
      </c>
      <c r="AN31">
        <v>0</v>
      </c>
      <c r="AO31">
        <f t="shared" si="23"/>
        <v>1</v>
      </c>
      <c r="AP31">
        <f t="shared" si="24"/>
        <v>0</v>
      </c>
      <c r="AQ31">
        <f t="shared" si="25"/>
        <v>53851.510395516947</v>
      </c>
      <c r="AR31" t="s">
        <v>416</v>
      </c>
      <c r="AS31">
        <v>0</v>
      </c>
      <c r="AT31">
        <v>0</v>
      </c>
      <c r="AU31">
        <v>0</v>
      </c>
      <c r="AV31" t="e">
        <f t="shared" si="26"/>
        <v>#DIV/0!</v>
      </c>
      <c r="AW31">
        <v>-1</v>
      </c>
      <c r="AX31" t="s">
        <v>475</v>
      </c>
      <c r="AY31">
        <v>10506.5</v>
      </c>
      <c r="AZ31">
        <v>709.09952000000021</v>
      </c>
      <c r="BA31">
        <v>840.88</v>
      </c>
      <c r="BB31">
        <f t="shared" si="27"/>
        <v>0.15671734373513435</v>
      </c>
      <c r="BC31">
        <v>0.5</v>
      </c>
      <c r="BD31">
        <f t="shared" si="28"/>
        <v>1261.210800556968</v>
      </c>
      <c r="BE31">
        <f t="shared" si="29"/>
        <v>20.326211946260951</v>
      </c>
      <c r="BF31">
        <f t="shared" si="30"/>
        <v>98.826803276675165</v>
      </c>
      <c r="BG31">
        <f t="shared" si="31"/>
        <v>1.6909315981787503E-2</v>
      </c>
      <c r="BH31">
        <f t="shared" si="32"/>
        <v>-1</v>
      </c>
      <c r="BI31" t="e">
        <f t="shared" si="33"/>
        <v>#DIV/0!</v>
      </c>
      <c r="BJ31" t="s">
        <v>416</v>
      </c>
      <c r="BK31">
        <v>0</v>
      </c>
      <c r="BL31" t="e">
        <f t="shared" si="34"/>
        <v>#DIV/0!</v>
      </c>
      <c r="BM31" t="e">
        <f t="shared" si="35"/>
        <v>#DIV/0!</v>
      </c>
      <c r="BN31" t="e">
        <f t="shared" si="36"/>
        <v>#DIV/0!</v>
      </c>
      <c r="BO31" t="e">
        <f t="shared" si="37"/>
        <v>#DIV/0!</v>
      </c>
      <c r="BP31">
        <f t="shared" si="38"/>
        <v>0.15671734373513435</v>
      </c>
      <c r="BQ31" t="e">
        <f t="shared" si="39"/>
        <v>#DIV/0!</v>
      </c>
      <c r="BR31" t="e">
        <f t="shared" si="40"/>
        <v>#DIV/0!</v>
      </c>
      <c r="BS31" t="e">
        <f t="shared" si="41"/>
        <v>#DIV/0!</v>
      </c>
      <c r="BT31" t="s">
        <v>416</v>
      </c>
      <c r="BU31" t="s">
        <v>416</v>
      </c>
      <c r="BV31" t="s">
        <v>416</v>
      </c>
      <c r="BW31" t="s">
        <v>416</v>
      </c>
      <c r="BX31" t="s">
        <v>416</v>
      </c>
      <c r="BY31" t="s">
        <v>416</v>
      </c>
      <c r="BZ31" t="s">
        <v>416</v>
      </c>
      <c r="CA31" t="s">
        <v>416</v>
      </c>
      <c r="CB31" t="s">
        <v>416</v>
      </c>
      <c r="CC31" t="s">
        <v>416</v>
      </c>
      <c r="CD31" t="s">
        <v>416</v>
      </c>
      <c r="CE31" t="s">
        <v>416</v>
      </c>
      <c r="CF31" t="s">
        <v>416</v>
      </c>
      <c r="CG31" t="s">
        <v>416</v>
      </c>
      <c r="CH31" t="s">
        <v>416</v>
      </c>
      <c r="CI31" t="s">
        <v>416</v>
      </c>
      <c r="CJ31" t="s">
        <v>416</v>
      </c>
      <c r="CK31" t="s">
        <v>416</v>
      </c>
      <c r="CL31">
        <f t="shared" si="42"/>
        <v>1500</v>
      </c>
      <c r="CM31">
        <f t="shared" si="43"/>
        <v>1261.210800556968</v>
      </c>
      <c r="CN31">
        <f t="shared" si="44"/>
        <v>0.84080720037131207</v>
      </c>
      <c r="CO31">
        <f t="shared" si="45"/>
        <v>0.1611578967166325</v>
      </c>
      <c r="CP31">
        <v>6</v>
      </c>
      <c r="CQ31">
        <v>0.5</v>
      </c>
      <c r="CR31" t="s">
        <v>418</v>
      </c>
      <c r="CS31">
        <v>2</v>
      </c>
      <c r="CT31">
        <v>1658501334.0999999</v>
      </c>
      <c r="CU31">
        <v>1999.405</v>
      </c>
      <c r="CV31">
        <v>2027.88</v>
      </c>
      <c r="CW31">
        <v>21.398700000000002</v>
      </c>
      <c r="CX31">
        <v>17.4055</v>
      </c>
      <c r="CY31">
        <v>1961.35</v>
      </c>
      <c r="CZ31">
        <v>18.1511</v>
      </c>
      <c r="DA31">
        <v>600.29</v>
      </c>
      <c r="DB31">
        <v>101.495</v>
      </c>
      <c r="DC31">
        <v>9.9965100000000001E-2</v>
      </c>
      <c r="DD31">
        <v>26.119299999999999</v>
      </c>
      <c r="DE31">
        <v>25.162600000000001</v>
      </c>
      <c r="DF31">
        <v>999.9</v>
      </c>
      <c r="DG31">
        <v>0</v>
      </c>
      <c r="DH31">
        <v>0</v>
      </c>
      <c r="DI31">
        <v>10005</v>
      </c>
      <c r="DJ31">
        <v>0</v>
      </c>
      <c r="DK31">
        <v>355.74299999999999</v>
      </c>
      <c r="DL31">
        <v>-28.412199999999999</v>
      </c>
      <c r="DM31">
        <v>2043.19</v>
      </c>
      <c r="DN31">
        <v>2063.8000000000002</v>
      </c>
      <c r="DO31">
        <v>3.9931899999999998</v>
      </c>
      <c r="DP31">
        <v>2027.88</v>
      </c>
      <c r="DQ31">
        <v>17.4055</v>
      </c>
      <c r="DR31">
        <v>2.1718700000000002</v>
      </c>
      <c r="DS31">
        <v>1.76658</v>
      </c>
      <c r="DT31">
        <v>18.7563</v>
      </c>
      <c r="DU31">
        <v>15.4941</v>
      </c>
      <c r="DV31">
        <v>1500</v>
      </c>
      <c r="DW31">
        <v>0.97300200000000003</v>
      </c>
      <c r="DX31">
        <v>2.6998500000000002E-2</v>
      </c>
      <c r="DY31">
        <v>0</v>
      </c>
      <c r="DZ31">
        <v>707.99099999999999</v>
      </c>
      <c r="EA31">
        <v>4.9993100000000004</v>
      </c>
      <c r="EB31">
        <v>14014.4</v>
      </c>
      <c r="EC31">
        <v>13259.3</v>
      </c>
      <c r="ED31">
        <v>36.811999999999998</v>
      </c>
      <c r="EE31">
        <v>37.625</v>
      </c>
      <c r="EF31">
        <v>37.125</v>
      </c>
      <c r="EG31">
        <v>37.061999999999998</v>
      </c>
      <c r="EH31">
        <v>38.375</v>
      </c>
      <c r="EI31">
        <v>1454.64</v>
      </c>
      <c r="EJ31">
        <v>40.36</v>
      </c>
      <c r="EK31">
        <v>0</v>
      </c>
      <c r="EL31">
        <v>143.5</v>
      </c>
      <c r="EM31">
        <v>0</v>
      </c>
      <c r="EN31">
        <v>709.09952000000021</v>
      </c>
      <c r="EO31">
        <v>-8.3042307727827449</v>
      </c>
      <c r="EP31">
        <v>-82.007692391427568</v>
      </c>
      <c r="EQ31">
        <v>14021.672</v>
      </c>
      <c r="ER31">
        <v>15</v>
      </c>
      <c r="ES31">
        <v>1658501373</v>
      </c>
      <c r="ET31" t="s">
        <v>476</v>
      </c>
      <c r="EU31">
        <v>1658501373</v>
      </c>
      <c r="EV31">
        <v>1658500903.0999999</v>
      </c>
      <c r="EW31">
        <v>10</v>
      </c>
      <c r="EX31">
        <v>-0.25</v>
      </c>
      <c r="EY31">
        <v>5.0000000000000001E-3</v>
      </c>
      <c r="EZ31">
        <v>38.055</v>
      </c>
      <c r="FA31">
        <v>3.16</v>
      </c>
      <c r="FB31">
        <v>2028</v>
      </c>
      <c r="FC31">
        <v>21</v>
      </c>
      <c r="FD31">
        <v>0.13</v>
      </c>
      <c r="FE31">
        <v>0.04</v>
      </c>
      <c r="FF31">
        <v>-28.6087925</v>
      </c>
      <c r="FG31">
        <v>2.1242645403377618</v>
      </c>
      <c r="FH31">
        <v>0.2209496304449276</v>
      </c>
      <c r="FI31">
        <v>1</v>
      </c>
      <c r="FJ31">
        <v>1999.227333333333</v>
      </c>
      <c r="FK31">
        <v>2.4160177975551931</v>
      </c>
      <c r="FL31">
        <v>0.18259122529729249</v>
      </c>
      <c r="FM31">
        <v>1</v>
      </c>
      <c r="FN31">
        <v>4.0141705000000014</v>
      </c>
      <c r="FO31">
        <v>-0.13196848030018499</v>
      </c>
      <c r="FP31">
        <v>1.2915515659469461E-2</v>
      </c>
      <c r="FQ31">
        <v>1</v>
      </c>
      <c r="FR31">
        <v>21.409003333333331</v>
      </c>
      <c r="FS31">
        <v>-6.0421802002261202E-2</v>
      </c>
      <c r="FT31">
        <v>4.3828060519365596E-3</v>
      </c>
      <c r="FU31">
        <v>1</v>
      </c>
      <c r="FV31">
        <v>4</v>
      </c>
      <c r="FW31">
        <v>4</v>
      </c>
      <c r="FX31" t="s">
        <v>420</v>
      </c>
      <c r="FY31">
        <v>3.18397</v>
      </c>
      <c r="FZ31">
        <v>2.79697</v>
      </c>
      <c r="GA31">
        <v>0.29333100000000001</v>
      </c>
      <c r="GB31">
        <v>0.30005700000000002</v>
      </c>
      <c r="GC31">
        <v>0.100998</v>
      </c>
      <c r="GD31">
        <v>9.8258700000000004E-2</v>
      </c>
      <c r="GE31">
        <v>22194.9</v>
      </c>
      <c r="GF31">
        <v>17526.400000000001</v>
      </c>
      <c r="GG31">
        <v>29438.1</v>
      </c>
      <c r="GH31">
        <v>24446.400000000001</v>
      </c>
      <c r="GI31">
        <v>33306.199999999997</v>
      </c>
      <c r="GJ31">
        <v>32182.799999999999</v>
      </c>
      <c r="GK31">
        <v>40718.199999999997</v>
      </c>
      <c r="GL31">
        <v>39871.1</v>
      </c>
      <c r="GM31">
        <v>2.2317999999999998</v>
      </c>
      <c r="GN31">
        <v>1.9971699999999999</v>
      </c>
      <c r="GO31">
        <v>0.161942</v>
      </c>
      <c r="GP31">
        <v>0</v>
      </c>
      <c r="GQ31">
        <v>22.500399999999999</v>
      </c>
      <c r="GR31">
        <v>999.9</v>
      </c>
      <c r="GS31">
        <v>67.7</v>
      </c>
      <c r="GT31">
        <v>26.4</v>
      </c>
      <c r="GU31">
        <v>23.043900000000001</v>
      </c>
      <c r="GV31">
        <v>62.290900000000001</v>
      </c>
      <c r="GW31">
        <v>39.735599999999998</v>
      </c>
      <c r="GX31">
        <v>1</v>
      </c>
      <c r="GY31">
        <v>-0.37857000000000002</v>
      </c>
      <c r="GZ31">
        <v>-0.64285099999999995</v>
      </c>
      <c r="HA31">
        <v>20.260999999999999</v>
      </c>
      <c r="HB31">
        <v>5.2249299999999996</v>
      </c>
      <c r="HC31">
        <v>11.902100000000001</v>
      </c>
      <c r="HD31">
        <v>4.9643499999999996</v>
      </c>
      <c r="HE31">
        <v>3.2919999999999998</v>
      </c>
      <c r="HF31">
        <v>9999</v>
      </c>
      <c r="HG31">
        <v>9999</v>
      </c>
      <c r="HH31">
        <v>9999</v>
      </c>
      <c r="HI31">
        <v>999.9</v>
      </c>
      <c r="HJ31">
        <v>1.87679</v>
      </c>
      <c r="HK31">
        <v>1.8750199999999999</v>
      </c>
      <c r="HL31">
        <v>1.8737600000000001</v>
      </c>
      <c r="HM31">
        <v>1.8728400000000001</v>
      </c>
      <c r="HN31">
        <v>1.87439</v>
      </c>
      <c r="HO31">
        <v>1.8693500000000001</v>
      </c>
      <c r="HP31">
        <v>1.8736299999999999</v>
      </c>
      <c r="HQ31">
        <v>1.87866</v>
      </c>
      <c r="HR31">
        <v>0</v>
      </c>
      <c r="HS31">
        <v>0</v>
      </c>
      <c r="HT31">
        <v>0</v>
      </c>
      <c r="HU31">
        <v>0</v>
      </c>
      <c r="HV31" t="s">
        <v>421</v>
      </c>
      <c r="HW31" t="s">
        <v>422</v>
      </c>
      <c r="HX31" t="s">
        <v>423</v>
      </c>
      <c r="HY31" t="s">
        <v>424</v>
      </c>
      <c r="HZ31" t="s">
        <v>424</v>
      </c>
      <c r="IA31" t="s">
        <v>423</v>
      </c>
      <c r="IB31">
        <v>0</v>
      </c>
      <c r="IC31">
        <v>100</v>
      </c>
      <c r="ID31">
        <v>100</v>
      </c>
      <c r="IE31">
        <v>38.055</v>
      </c>
      <c r="IF31">
        <v>3.2475999999999998</v>
      </c>
      <c r="IG31">
        <v>15.185298578869791</v>
      </c>
      <c r="IH31">
        <v>2.3161266250017881E-2</v>
      </c>
      <c r="II31">
        <v>-8.877274916547316E-6</v>
      </c>
      <c r="IJ31">
        <v>1.545667160475541E-9</v>
      </c>
      <c r="IK31">
        <v>1.4692407444847879</v>
      </c>
      <c r="IL31">
        <v>0.1548916013869121</v>
      </c>
      <c r="IM31">
        <v>-5.9062191654428173E-3</v>
      </c>
      <c r="IN31">
        <v>1.5263987741021429E-4</v>
      </c>
      <c r="IO31">
        <v>-12</v>
      </c>
      <c r="IP31">
        <v>1992</v>
      </c>
      <c r="IQ31">
        <v>-1</v>
      </c>
      <c r="IR31">
        <v>17</v>
      </c>
      <c r="IS31">
        <v>2</v>
      </c>
      <c r="IT31">
        <v>7.2</v>
      </c>
      <c r="IU31">
        <v>3.90381</v>
      </c>
      <c r="IV31">
        <v>2.3168899999999999</v>
      </c>
      <c r="IW31">
        <v>1.42578</v>
      </c>
      <c r="IX31">
        <v>2.2888199999999999</v>
      </c>
      <c r="IY31">
        <v>1.5478499999999999</v>
      </c>
      <c r="IZ31">
        <v>2.3706100000000001</v>
      </c>
      <c r="JA31">
        <v>30.222000000000001</v>
      </c>
      <c r="JB31">
        <v>15.5242</v>
      </c>
      <c r="JC31">
        <v>18</v>
      </c>
      <c r="JD31">
        <v>619.77</v>
      </c>
      <c r="JE31">
        <v>455.19799999999998</v>
      </c>
      <c r="JF31">
        <v>25.555</v>
      </c>
      <c r="JG31">
        <v>22.371099999999998</v>
      </c>
      <c r="JH31">
        <v>30</v>
      </c>
      <c r="JI31">
        <v>22.258400000000002</v>
      </c>
      <c r="JJ31">
        <v>22.195599999999999</v>
      </c>
      <c r="JK31">
        <v>78.174300000000002</v>
      </c>
      <c r="JL31">
        <v>26.809200000000001</v>
      </c>
      <c r="JM31">
        <v>97.033000000000001</v>
      </c>
      <c r="JN31">
        <v>25.438400000000001</v>
      </c>
      <c r="JO31">
        <v>2028.1</v>
      </c>
      <c r="JP31">
        <v>17.349599999999999</v>
      </c>
      <c r="JQ31">
        <v>96.069500000000005</v>
      </c>
      <c r="JR31">
        <v>101.453</v>
      </c>
    </row>
    <row r="32" spans="1:278" x14ac:dyDescent="0.2">
      <c r="A32">
        <v>16</v>
      </c>
      <c r="B32">
        <v>1658502061.5</v>
      </c>
      <c r="C32">
        <v>2651.5</v>
      </c>
      <c r="D32" t="s">
        <v>477</v>
      </c>
      <c r="E32" t="s">
        <v>478</v>
      </c>
      <c r="F32" t="s">
        <v>408</v>
      </c>
      <c r="G32" t="s">
        <v>479</v>
      </c>
      <c r="H32" t="s">
        <v>480</v>
      </c>
      <c r="I32" t="s">
        <v>411</v>
      </c>
      <c r="J32" t="s">
        <v>412</v>
      </c>
      <c r="L32" t="s">
        <v>413</v>
      </c>
      <c r="M32" t="s">
        <v>414</v>
      </c>
      <c r="N32" t="s">
        <v>481</v>
      </c>
      <c r="O32">
        <v>1658502061.5</v>
      </c>
      <c r="P32">
        <f t="shared" si="0"/>
        <v>3.4042253101374373E-3</v>
      </c>
      <c r="Q32">
        <f t="shared" si="1"/>
        <v>3.4042253101374373</v>
      </c>
      <c r="R32">
        <f t="shared" si="2"/>
        <v>19.540137928879702</v>
      </c>
      <c r="S32">
        <f t="shared" si="3"/>
        <v>410.63600000000002</v>
      </c>
      <c r="T32">
        <f t="shared" si="4"/>
        <v>280.53128143527186</v>
      </c>
      <c r="U32">
        <f t="shared" si="5"/>
        <v>28.496802111149858</v>
      </c>
      <c r="V32">
        <f t="shared" si="6"/>
        <v>41.713040955164004</v>
      </c>
      <c r="W32">
        <f t="shared" si="7"/>
        <v>0.26560178844517879</v>
      </c>
      <c r="X32">
        <f t="shared" si="8"/>
        <v>2.9613656539026696</v>
      </c>
      <c r="Y32">
        <f t="shared" si="9"/>
        <v>0.2530417594331158</v>
      </c>
      <c r="Z32">
        <f t="shared" si="10"/>
        <v>0.15923006278264579</v>
      </c>
      <c r="AA32">
        <f t="shared" si="11"/>
        <v>241.75498007513625</v>
      </c>
      <c r="AB32">
        <f t="shared" si="12"/>
        <v>26.1851280063782</v>
      </c>
      <c r="AC32">
        <f t="shared" si="13"/>
        <v>26.1851280063782</v>
      </c>
      <c r="AD32">
        <f t="shared" si="14"/>
        <v>3.4113995109591055</v>
      </c>
      <c r="AE32">
        <f t="shared" si="15"/>
        <v>62.988978368150086</v>
      </c>
      <c r="AF32">
        <f t="shared" si="16"/>
        <v>2.0817513162766001</v>
      </c>
      <c r="AG32">
        <f t="shared" si="17"/>
        <v>3.3049453574392667</v>
      </c>
      <c r="AH32">
        <f t="shared" si="18"/>
        <v>1.3296481946825054</v>
      </c>
      <c r="AI32">
        <f t="shared" si="19"/>
        <v>-150.12633617706098</v>
      </c>
      <c r="AJ32">
        <f t="shared" si="20"/>
        <v>-85.482765210679204</v>
      </c>
      <c r="AK32">
        <f t="shared" si="21"/>
        <v>-6.1624262199203184</v>
      </c>
      <c r="AL32">
        <f t="shared" si="22"/>
        <v>-1.6547532524256781E-2</v>
      </c>
      <c r="AM32">
        <v>0</v>
      </c>
      <c r="AN32">
        <v>0</v>
      </c>
      <c r="AO32">
        <f t="shared" si="23"/>
        <v>1</v>
      </c>
      <c r="AP32">
        <f t="shared" si="24"/>
        <v>0</v>
      </c>
      <c r="AQ32">
        <f t="shared" si="25"/>
        <v>54078.091108886125</v>
      </c>
      <c r="AR32" t="s">
        <v>416</v>
      </c>
      <c r="AS32">
        <v>0</v>
      </c>
      <c r="AT32">
        <v>0</v>
      </c>
      <c r="AU32">
        <v>0</v>
      </c>
      <c r="AV32" t="e">
        <f t="shared" si="26"/>
        <v>#DIV/0!</v>
      </c>
      <c r="AW32">
        <v>-1</v>
      </c>
      <c r="AX32" t="s">
        <v>482</v>
      </c>
      <c r="AY32">
        <v>10444.799999999999</v>
      </c>
      <c r="AZ32">
        <v>900.63619230769223</v>
      </c>
      <c r="BA32">
        <v>1135.92</v>
      </c>
      <c r="BB32">
        <f t="shared" si="27"/>
        <v>0.20713061456115556</v>
      </c>
      <c r="BC32">
        <v>0.5</v>
      </c>
      <c r="BD32">
        <f t="shared" si="28"/>
        <v>1261.3035005570655</v>
      </c>
      <c r="BE32">
        <f t="shared" si="29"/>
        <v>19.540137928879702</v>
      </c>
      <c r="BF32">
        <f t="shared" si="30"/>
        <v>130.6272846092609</v>
      </c>
      <c r="BG32">
        <f t="shared" si="31"/>
        <v>1.628484969700629E-2</v>
      </c>
      <c r="BH32">
        <f t="shared" si="32"/>
        <v>-1</v>
      </c>
      <c r="BI32" t="e">
        <f t="shared" si="33"/>
        <v>#DIV/0!</v>
      </c>
      <c r="BJ32" t="s">
        <v>416</v>
      </c>
      <c r="BK32">
        <v>0</v>
      </c>
      <c r="BL32" t="e">
        <f t="shared" si="34"/>
        <v>#DIV/0!</v>
      </c>
      <c r="BM32" t="e">
        <f t="shared" si="35"/>
        <v>#DIV/0!</v>
      </c>
      <c r="BN32" t="e">
        <f t="shared" si="36"/>
        <v>#DIV/0!</v>
      </c>
      <c r="BO32" t="e">
        <f t="shared" si="37"/>
        <v>#DIV/0!</v>
      </c>
      <c r="BP32">
        <f t="shared" si="38"/>
        <v>0.20713061456115556</v>
      </c>
      <c r="BQ32" t="e">
        <f t="shared" si="39"/>
        <v>#DIV/0!</v>
      </c>
      <c r="BR32" t="e">
        <f t="shared" si="40"/>
        <v>#DIV/0!</v>
      </c>
      <c r="BS32" t="e">
        <f t="shared" si="41"/>
        <v>#DIV/0!</v>
      </c>
      <c r="BT32" t="s">
        <v>416</v>
      </c>
      <c r="BU32" t="s">
        <v>416</v>
      </c>
      <c r="BV32" t="s">
        <v>416</v>
      </c>
      <c r="BW32" t="s">
        <v>416</v>
      </c>
      <c r="BX32" t="s">
        <v>416</v>
      </c>
      <c r="BY32" t="s">
        <v>416</v>
      </c>
      <c r="BZ32" t="s">
        <v>416</v>
      </c>
      <c r="CA32" t="s">
        <v>416</v>
      </c>
      <c r="CB32" t="s">
        <v>416</v>
      </c>
      <c r="CC32" t="s">
        <v>416</v>
      </c>
      <c r="CD32" t="s">
        <v>416</v>
      </c>
      <c r="CE32" t="s">
        <v>416</v>
      </c>
      <c r="CF32" t="s">
        <v>416</v>
      </c>
      <c r="CG32" t="s">
        <v>416</v>
      </c>
      <c r="CH32" t="s">
        <v>416</v>
      </c>
      <c r="CI32" t="s">
        <v>416</v>
      </c>
      <c r="CJ32" t="s">
        <v>416</v>
      </c>
      <c r="CK32" t="s">
        <v>416</v>
      </c>
      <c r="CL32">
        <f t="shared" si="42"/>
        <v>1500.11</v>
      </c>
      <c r="CM32">
        <f t="shared" si="43"/>
        <v>1261.3035005570655</v>
      </c>
      <c r="CN32">
        <f t="shared" si="44"/>
        <v>0.84080734116635814</v>
      </c>
      <c r="CO32">
        <f t="shared" si="45"/>
        <v>0.16115816845107109</v>
      </c>
      <c r="CP32">
        <v>6</v>
      </c>
      <c r="CQ32">
        <v>0.5</v>
      </c>
      <c r="CR32" t="s">
        <v>418</v>
      </c>
      <c r="CS32">
        <v>2</v>
      </c>
      <c r="CT32">
        <v>1658502061.5</v>
      </c>
      <c r="CU32">
        <v>410.63600000000002</v>
      </c>
      <c r="CV32">
        <v>431.56799999999998</v>
      </c>
      <c r="CW32">
        <v>20.493400000000001</v>
      </c>
      <c r="CX32">
        <v>17.1599</v>
      </c>
      <c r="CY32">
        <v>387.26499999999999</v>
      </c>
      <c r="CZ32">
        <v>17.6084</v>
      </c>
      <c r="DA32">
        <v>600.173</v>
      </c>
      <c r="DB32">
        <v>101.482</v>
      </c>
      <c r="DC32">
        <v>9.9548999999999999E-2</v>
      </c>
      <c r="DD32">
        <v>25.649699999999999</v>
      </c>
      <c r="DE32">
        <v>24.982800000000001</v>
      </c>
      <c r="DF32">
        <v>999.9</v>
      </c>
      <c r="DG32">
        <v>0</v>
      </c>
      <c r="DH32">
        <v>0</v>
      </c>
      <c r="DI32">
        <v>10033.799999999999</v>
      </c>
      <c r="DJ32">
        <v>0</v>
      </c>
      <c r="DK32">
        <v>324.01799999999997</v>
      </c>
      <c r="DL32">
        <v>-21.639299999999999</v>
      </c>
      <c r="DM32">
        <v>418.63900000000001</v>
      </c>
      <c r="DN32">
        <v>439.10300000000001</v>
      </c>
      <c r="DO32">
        <v>3.6472199999999999</v>
      </c>
      <c r="DP32">
        <v>431.56799999999998</v>
      </c>
      <c r="DQ32">
        <v>17.1599</v>
      </c>
      <c r="DR32">
        <v>2.1115499999999998</v>
      </c>
      <c r="DS32">
        <v>1.74142</v>
      </c>
      <c r="DT32">
        <v>18.3066</v>
      </c>
      <c r="DU32">
        <v>15.2707</v>
      </c>
      <c r="DV32">
        <v>1500.11</v>
      </c>
      <c r="DW32">
        <v>0.973001</v>
      </c>
      <c r="DX32">
        <v>2.69987E-2</v>
      </c>
      <c r="DY32">
        <v>0</v>
      </c>
      <c r="DZ32">
        <v>895.71400000000006</v>
      </c>
      <c r="EA32">
        <v>4.9993100000000004</v>
      </c>
      <c r="EB32">
        <v>15935.5</v>
      </c>
      <c r="EC32">
        <v>13260.2</v>
      </c>
      <c r="ED32">
        <v>38.061999999999998</v>
      </c>
      <c r="EE32">
        <v>38.561999999999998</v>
      </c>
      <c r="EF32">
        <v>38.436999999999998</v>
      </c>
      <c r="EG32">
        <v>37.875</v>
      </c>
      <c r="EH32">
        <v>39.25</v>
      </c>
      <c r="EI32">
        <v>1454.74</v>
      </c>
      <c r="EJ32">
        <v>40.369999999999997</v>
      </c>
      <c r="EK32">
        <v>0</v>
      </c>
      <c r="EL32">
        <v>727.10000014305115</v>
      </c>
      <c r="EM32">
        <v>0</v>
      </c>
      <c r="EN32">
        <v>900.63619230769223</v>
      </c>
      <c r="EO32">
        <v>-38.347453021907349</v>
      </c>
      <c r="EP32">
        <v>-587.13846188030129</v>
      </c>
      <c r="EQ32">
        <v>16000.02307692308</v>
      </c>
      <c r="ER32">
        <v>15</v>
      </c>
      <c r="ES32">
        <v>1658502100</v>
      </c>
      <c r="ET32" t="s">
        <v>483</v>
      </c>
      <c r="EU32">
        <v>1658502082.5</v>
      </c>
      <c r="EV32">
        <v>1658502100</v>
      </c>
      <c r="EW32">
        <v>11</v>
      </c>
      <c r="EX32">
        <v>0.35199999999999998</v>
      </c>
      <c r="EY32">
        <v>-3.6999999999999998E-2</v>
      </c>
      <c r="EZ32">
        <v>23.370999999999999</v>
      </c>
      <c r="FA32">
        <v>2.8849999999999998</v>
      </c>
      <c r="FB32">
        <v>432</v>
      </c>
      <c r="FC32">
        <v>17</v>
      </c>
      <c r="FD32">
        <v>0.06</v>
      </c>
      <c r="FE32">
        <v>0.03</v>
      </c>
      <c r="FF32">
        <v>-21.6264675</v>
      </c>
      <c r="FG32">
        <v>-0.33048742964349692</v>
      </c>
      <c r="FH32">
        <v>3.9450110186791683E-2</v>
      </c>
      <c r="FI32">
        <v>1</v>
      </c>
      <c r="FJ32">
        <v>409.93759999999992</v>
      </c>
      <c r="FK32">
        <v>-5.9959955504940092E-2</v>
      </c>
      <c r="FL32">
        <v>2.8794212381424839E-2</v>
      </c>
      <c r="FM32">
        <v>1</v>
      </c>
      <c r="FN32">
        <v>3.6466849999999988</v>
      </c>
      <c r="FO32">
        <v>3.5099437148081898E-3</v>
      </c>
      <c r="FP32">
        <v>1.064418996448298E-2</v>
      </c>
      <c r="FQ32">
        <v>1</v>
      </c>
      <c r="FR32">
        <v>20.801396666666669</v>
      </c>
      <c r="FS32">
        <v>0.10198264738598969</v>
      </c>
      <c r="FT32">
        <v>8.3041147765567092E-3</v>
      </c>
      <c r="FU32">
        <v>1</v>
      </c>
      <c r="FV32">
        <v>4</v>
      </c>
      <c r="FW32">
        <v>4</v>
      </c>
      <c r="FX32" t="s">
        <v>420</v>
      </c>
      <c r="FY32">
        <v>3.1836000000000002</v>
      </c>
      <c r="FZ32">
        <v>2.7968000000000002</v>
      </c>
      <c r="GA32">
        <v>0.100258</v>
      </c>
      <c r="GB32">
        <v>0.109412</v>
      </c>
      <c r="GC32">
        <v>9.8783999999999997E-2</v>
      </c>
      <c r="GD32">
        <v>9.7231999999999999E-2</v>
      </c>
      <c r="GE32">
        <v>28235.3</v>
      </c>
      <c r="GF32">
        <v>22277.7</v>
      </c>
      <c r="GG32">
        <v>29435.200000000001</v>
      </c>
      <c r="GH32">
        <v>24440.2</v>
      </c>
      <c r="GI32">
        <v>33385.300000000003</v>
      </c>
      <c r="GJ32">
        <v>32205.200000000001</v>
      </c>
      <c r="GK32">
        <v>40720.300000000003</v>
      </c>
      <c r="GL32">
        <v>39860.9</v>
      </c>
      <c r="GM32">
        <v>2.2342</v>
      </c>
      <c r="GN32">
        <v>1.98353</v>
      </c>
      <c r="GO32">
        <v>0.12847800000000001</v>
      </c>
      <c r="GP32">
        <v>0</v>
      </c>
      <c r="GQ32">
        <v>22.871099999999998</v>
      </c>
      <c r="GR32">
        <v>999.9</v>
      </c>
      <c r="GS32">
        <v>65.900000000000006</v>
      </c>
      <c r="GT32">
        <v>26.5</v>
      </c>
      <c r="GU32">
        <v>22.5672</v>
      </c>
      <c r="GV32">
        <v>62.520899999999997</v>
      </c>
      <c r="GW32">
        <v>40.332500000000003</v>
      </c>
      <c r="GX32">
        <v>1</v>
      </c>
      <c r="GY32">
        <v>-0.368836</v>
      </c>
      <c r="GZ32">
        <v>-3.8795099999999998</v>
      </c>
      <c r="HA32">
        <v>20.2059</v>
      </c>
      <c r="HB32">
        <v>5.2280699999999998</v>
      </c>
      <c r="HC32">
        <v>11.903499999999999</v>
      </c>
      <c r="HD32">
        <v>4.9655500000000004</v>
      </c>
      <c r="HE32">
        <v>3.2919999999999998</v>
      </c>
      <c r="HF32">
        <v>9999</v>
      </c>
      <c r="HG32">
        <v>9999</v>
      </c>
      <c r="HH32">
        <v>9999</v>
      </c>
      <c r="HI32">
        <v>999.9</v>
      </c>
      <c r="HJ32">
        <v>1.8768</v>
      </c>
      <c r="HK32">
        <v>1.8750100000000001</v>
      </c>
      <c r="HL32">
        <v>1.8737600000000001</v>
      </c>
      <c r="HM32">
        <v>1.87286</v>
      </c>
      <c r="HN32">
        <v>1.8744400000000001</v>
      </c>
      <c r="HO32">
        <v>1.86937</v>
      </c>
      <c r="HP32">
        <v>1.8736200000000001</v>
      </c>
      <c r="HQ32">
        <v>1.8786700000000001</v>
      </c>
      <c r="HR32">
        <v>0</v>
      </c>
      <c r="HS32">
        <v>0</v>
      </c>
      <c r="HT32">
        <v>0</v>
      </c>
      <c r="HU32">
        <v>0</v>
      </c>
      <c r="HV32" t="s">
        <v>421</v>
      </c>
      <c r="HW32" t="s">
        <v>422</v>
      </c>
      <c r="HX32" t="s">
        <v>423</v>
      </c>
      <c r="HY32" t="s">
        <v>424</v>
      </c>
      <c r="HZ32" t="s">
        <v>424</v>
      </c>
      <c r="IA32" t="s">
        <v>423</v>
      </c>
      <c r="IB32">
        <v>0</v>
      </c>
      <c r="IC32">
        <v>100</v>
      </c>
      <c r="ID32">
        <v>100</v>
      </c>
      <c r="IE32">
        <v>23.370999999999999</v>
      </c>
      <c r="IF32">
        <v>2.8849999999999998</v>
      </c>
      <c r="IG32">
        <v>14.936224350104039</v>
      </c>
      <c r="IH32">
        <v>2.3161266250017881E-2</v>
      </c>
      <c r="II32">
        <v>-8.877274916547316E-6</v>
      </c>
      <c r="IJ32">
        <v>1.545667160475541E-9</v>
      </c>
      <c r="IK32">
        <v>1.4692407444847879</v>
      </c>
      <c r="IL32">
        <v>0.1548916013869121</v>
      </c>
      <c r="IM32">
        <v>-5.9062191654428173E-3</v>
      </c>
      <c r="IN32">
        <v>1.5263987741021429E-4</v>
      </c>
      <c r="IO32">
        <v>-12</v>
      </c>
      <c r="IP32">
        <v>1992</v>
      </c>
      <c r="IQ32">
        <v>-1</v>
      </c>
      <c r="IR32">
        <v>17</v>
      </c>
      <c r="IS32">
        <v>11.5</v>
      </c>
      <c r="IT32">
        <v>19.3</v>
      </c>
      <c r="IU32">
        <v>1.09619</v>
      </c>
      <c r="IV32">
        <v>2.3913600000000002</v>
      </c>
      <c r="IW32">
        <v>1.42578</v>
      </c>
      <c r="IX32">
        <v>2.2863799999999999</v>
      </c>
      <c r="IY32">
        <v>1.5478499999999999</v>
      </c>
      <c r="IZ32">
        <v>2.2607400000000002</v>
      </c>
      <c r="JA32">
        <v>30.393899999999999</v>
      </c>
      <c r="JB32">
        <v>15.375400000000001</v>
      </c>
      <c r="JC32">
        <v>18</v>
      </c>
      <c r="JD32">
        <v>622.76700000000005</v>
      </c>
      <c r="JE32">
        <v>448.3</v>
      </c>
      <c r="JF32">
        <v>24.1525</v>
      </c>
      <c r="JG32">
        <v>22.446200000000001</v>
      </c>
      <c r="JH32">
        <v>30.0031</v>
      </c>
      <c r="JI32">
        <v>22.369399999999999</v>
      </c>
      <c r="JJ32">
        <v>22.313600000000001</v>
      </c>
      <c r="JK32">
        <v>21.969200000000001</v>
      </c>
      <c r="JL32">
        <v>25.680399999999999</v>
      </c>
      <c r="JM32">
        <v>85.083699999999993</v>
      </c>
      <c r="JN32">
        <v>24.752099999999999</v>
      </c>
      <c r="JO32">
        <v>431.76499999999999</v>
      </c>
      <c r="JP32">
        <v>17.086099999999998</v>
      </c>
      <c r="JQ32">
        <v>96.068299999999994</v>
      </c>
      <c r="JR32">
        <v>101.42700000000001</v>
      </c>
    </row>
    <row r="33" spans="1:278" x14ac:dyDescent="0.2">
      <c r="A33">
        <v>17</v>
      </c>
      <c r="B33">
        <v>1658502227.5</v>
      </c>
      <c r="C33">
        <v>2817.5</v>
      </c>
      <c r="D33" t="s">
        <v>484</v>
      </c>
      <c r="E33" t="s">
        <v>485</v>
      </c>
      <c r="F33" t="s">
        <v>408</v>
      </c>
      <c r="G33" t="s">
        <v>479</v>
      </c>
      <c r="H33" t="s">
        <v>480</v>
      </c>
      <c r="I33" t="s">
        <v>411</v>
      </c>
      <c r="J33" t="s">
        <v>412</v>
      </c>
      <c r="L33" t="s">
        <v>413</v>
      </c>
      <c r="M33" t="s">
        <v>414</v>
      </c>
      <c r="N33" t="s">
        <v>481</v>
      </c>
      <c r="O33">
        <v>1658502227.5</v>
      </c>
      <c r="P33">
        <f t="shared" si="0"/>
        <v>3.662008632963688E-3</v>
      </c>
      <c r="Q33">
        <f t="shared" si="1"/>
        <v>3.6620086329636878</v>
      </c>
      <c r="R33">
        <f t="shared" si="2"/>
        <v>19.639810174629901</v>
      </c>
      <c r="S33">
        <f t="shared" si="3"/>
        <v>400.06</v>
      </c>
      <c r="T33">
        <f t="shared" si="4"/>
        <v>278.16214424595046</v>
      </c>
      <c r="U33">
        <f t="shared" si="5"/>
        <v>28.254606308790994</v>
      </c>
      <c r="V33">
        <f t="shared" si="6"/>
        <v>40.636506561799997</v>
      </c>
      <c r="W33">
        <f t="shared" si="7"/>
        <v>0.28668964217798026</v>
      </c>
      <c r="X33">
        <f t="shared" si="8"/>
        <v>2.9554177732402804</v>
      </c>
      <c r="Y33">
        <f t="shared" si="9"/>
        <v>0.27208705584822018</v>
      </c>
      <c r="Z33">
        <f t="shared" si="10"/>
        <v>0.17130439021347668</v>
      </c>
      <c r="AA33">
        <f t="shared" si="11"/>
        <v>241.72088507502042</v>
      </c>
      <c r="AB33">
        <f t="shared" si="12"/>
        <v>26.120378685725807</v>
      </c>
      <c r="AC33">
        <f t="shared" si="13"/>
        <v>26.120378685725807</v>
      </c>
      <c r="AD33">
        <f t="shared" si="14"/>
        <v>3.3983688654790933</v>
      </c>
      <c r="AE33">
        <f t="shared" si="15"/>
        <v>62.570615423041133</v>
      </c>
      <c r="AF33">
        <f t="shared" si="16"/>
        <v>2.068047340388</v>
      </c>
      <c r="AG33">
        <f t="shared" si="17"/>
        <v>3.3051414412434532</v>
      </c>
      <c r="AH33">
        <f t="shared" si="18"/>
        <v>1.3303215250910934</v>
      </c>
      <c r="AI33">
        <f t="shared" si="19"/>
        <v>-161.49458071369864</v>
      </c>
      <c r="AJ33">
        <f t="shared" si="20"/>
        <v>-74.835071204609477</v>
      </c>
      <c r="AK33">
        <f t="shared" si="21"/>
        <v>-5.4039644335862658</v>
      </c>
      <c r="AL33">
        <f t="shared" si="22"/>
        <v>-1.2731276873950037E-2</v>
      </c>
      <c r="AM33">
        <v>0</v>
      </c>
      <c r="AN33">
        <v>0</v>
      </c>
      <c r="AO33">
        <f t="shared" si="23"/>
        <v>1</v>
      </c>
      <c r="AP33">
        <f t="shared" si="24"/>
        <v>0</v>
      </c>
      <c r="AQ33">
        <f t="shared" si="25"/>
        <v>53903.164767225884</v>
      </c>
      <c r="AR33" t="s">
        <v>416</v>
      </c>
      <c r="AS33">
        <v>0</v>
      </c>
      <c r="AT33">
        <v>0</v>
      </c>
      <c r="AU33">
        <v>0</v>
      </c>
      <c r="AV33" t="e">
        <f t="shared" si="26"/>
        <v>#DIV/0!</v>
      </c>
      <c r="AW33">
        <v>-1</v>
      </c>
      <c r="AX33" t="s">
        <v>486</v>
      </c>
      <c r="AY33">
        <v>10442.5</v>
      </c>
      <c r="AZ33">
        <v>833.75240000000008</v>
      </c>
      <c r="BA33">
        <v>1062.72</v>
      </c>
      <c r="BB33">
        <f t="shared" si="27"/>
        <v>0.21545430593194814</v>
      </c>
      <c r="BC33">
        <v>0.5</v>
      </c>
      <c r="BD33">
        <f t="shared" si="28"/>
        <v>1261.1268005570055</v>
      </c>
      <c r="BE33">
        <f t="shared" si="29"/>
        <v>19.639810174629901</v>
      </c>
      <c r="BF33">
        <f t="shared" si="30"/>
        <v>135.85759975309401</v>
      </c>
      <c r="BG33">
        <f t="shared" si="31"/>
        <v>1.6366165690487156E-2</v>
      </c>
      <c r="BH33">
        <f t="shared" si="32"/>
        <v>-1</v>
      </c>
      <c r="BI33" t="e">
        <f t="shared" si="33"/>
        <v>#DIV/0!</v>
      </c>
      <c r="BJ33" t="s">
        <v>416</v>
      </c>
      <c r="BK33">
        <v>0</v>
      </c>
      <c r="BL33" t="e">
        <f t="shared" si="34"/>
        <v>#DIV/0!</v>
      </c>
      <c r="BM33" t="e">
        <f t="shared" si="35"/>
        <v>#DIV/0!</v>
      </c>
      <c r="BN33" t="e">
        <f t="shared" si="36"/>
        <v>#DIV/0!</v>
      </c>
      <c r="BO33" t="e">
        <f t="shared" si="37"/>
        <v>#DIV/0!</v>
      </c>
      <c r="BP33">
        <f t="shared" si="38"/>
        <v>0.21545430593194814</v>
      </c>
      <c r="BQ33" t="e">
        <f t="shared" si="39"/>
        <v>#DIV/0!</v>
      </c>
      <c r="BR33" t="e">
        <f t="shared" si="40"/>
        <v>#DIV/0!</v>
      </c>
      <c r="BS33" t="e">
        <f t="shared" si="41"/>
        <v>#DIV/0!</v>
      </c>
      <c r="BT33" t="s">
        <v>416</v>
      </c>
      <c r="BU33" t="s">
        <v>416</v>
      </c>
      <c r="BV33" t="s">
        <v>416</v>
      </c>
      <c r="BW33" t="s">
        <v>416</v>
      </c>
      <c r="BX33" t="s">
        <v>416</v>
      </c>
      <c r="BY33" t="s">
        <v>416</v>
      </c>
      <c r="BZ33" t="s">
        <v>416</v>
      </c>
      <c r="CA33" t="s">
        <v>416</v>
      </c>
      <c r="CB33" t="s">
        <v>416</v>
      </c>
      <c r="CC33" t="s">
        <v>416</v>
      </c>
      <c r="CD33" t="s">
        <v>416</v>
      </c>
      <c r="CE33" t="s">
        <v>416</v>
      </c>
      <c r="CF33" t="s">
        <v>416</v>
      </c>
      <c r="CG33" t="s">
        <v>416</v>
      </c>
      <c r="CH33" t="s">
        <v>416</v>
      </c>
      <c r="CI33" t="s">
        <v>416</v>
      </c>
      <c r="CJ33" t="s">
        <v>416</v>
      </c>
      <c r="CK33" t="s">
        <v>416</v>
      </c>
      <c r="CL33">
        <f t="shared" si="42"/>
        <v>1499.9</v>
      </c>
      <c r="CM33">
        <f t="shared" si="43"/>
        <v>1261.1268005570055</v>
      </c>
      <c r="CN33">
        <f t="shared" si="44"/>
        <v>0.84080725418828284</v>
      </c>
      <c r="CO33">
        <f t="shared" si="45"/>
        <v>0.16115800058338584</v>
      </c>
      <c r="CP33">
        <v>6</v>
      </c>
      <c r="CQ33">
        <v>0.5</v>
      </c>
      <c r="CR33" t="s">
        <v>418</v>
      </c>
      <c r="CS33">
        <v>2</v>
      </c>
      <c r="CT33">
        <v>1658502227.5</v>
      </c>
      <c r="CU33">
        <v>400.06</v>
      </c>
      <c r="CV33">
        <v>421.161</v>
      </c>
      <c r="CW33">
        <v>20.3596</v>
      </c>
      <c r="CX33">
        <v>16.7728</v>
      </c>
      <c r="CY33">
        <v>377.21600000000001</v>
      </c>
      <c r="CZ33">
        <v>17.231200000000001</v>
      </c>
      <c r="DA33">
        <v>600.10900000000004</v>
      </c>
      <c r="DB33">
        <v>101.476</v>
      </c>
      <c r="DC33">
        <v>0.10002999999999999</v>
      </c>
      <c r="DD33">
        <v>25.650700000000001</v>
      </c>
      <c r="DE33">
        <v>25.054500000000001</v>
      </c>
      <c r="DF33">
        <v>999.9</v>
      </c>
      <c r="DG33">
        <v>0</v>
      </c>
      <c r="DH33">
        <v>0</v>
      </c>
      <c r="DI33">
        <v>10000.6</v>
      </c>
      <c r="DJ33">
        <v>0</v>
      </c>
      <c r="DK33">
        <v>325.12099999999998</v>
      </c>
      <c r="DL33">
        <v>-21.1008</v>
      </c>
      <c r="DM33">
        <v>408.37400000000002</v>
      </c>
      <c r="DN33">
        <v>428.346</v>
      </c>
      <c r="DO33">
        <v>3.5867800000000001</v>
      </c>
      <c r="DP33">
        <v>421.161</v>
      </c>
      <c r="DQ33">
        <v>16.7728</v>
      </c>
      <c r="DR33">
        <v>2.0660099999999999</v>
      </c>
      <c r="DS33">
        <v>1.70204</v>
      </c>
      <c r="DT33">
        <v>17.959499999999998</v>
      </c>
      <c r="DU33">
        <v>14.914999999999999</v>
      </c>
      <c r="DV33">
        <v>1499.9</v>
      </c>
      <c r="DW33">
        <v>0.973001</v>
      </c>
      <c r="DX33">
        <v>2.69987E-2</v>
      </c>
      <c r="DY33">
        <v>0</v>
      </c>
      <c r="DZ33">
        <v>831.34699999999998</v>
      </c>
      <c r="EA33">
        <v>4.9993100000000004</v>
      </c>
      <c r="EB33">
        <v>14982.9</v>
      </c>
      <c r="EC33">
        <v>13258.4</v>
      </c>
      <c r="ED33">
        <v>38.125</v>
      </c>
      <c r="EE33">
        <v>39.25</v>
      </c>
      <c r="EF33">
        <v>38.375</v>
      </c>
      <c r="EG33">
        <v>39.061999999999998</v>
      </c>
      <c r="EH33">
        <v>39.561999999999998</v>
      </c>
      <c r="EI33">
        <v>1454.54</v>
      </c>
      <c r="EJ33">
        <v>40.36</v>
      </c>
      <c r="EK33">
        <v>0</v>
      </c>
      <c r="EL33">
        <v>165.70000004768369</v>
      </c>
      <c r="EM33">
        <v>0</v>
      </c>
      <c r="EN33">
        <v>833.75240000000008</v>
      </c>
      <c r="EO33">
        <v>-19.543307683803231</v>
      </c>
      <c r="EP33">
        <v>-299.78461549529572</v>
      </c>
      <c r="EQ33">
        <v>15006.912</v>
      </c>
      <c r="ER33">
        <v>15</v>
      </c>
      <c r="ES33">
        <v>1658502100</v>
      </c>
      <c r="ET33" t="s">
        <v>483</v>
      </c>
      <c r="EU33">
        <v>1658502082.5</v>
      </c>
      <c r="EV33">
        <v>1658502100</v>
      </c>
      <c r="EW33">
        <v>11</v>
      </c>
      <c r="EX33">
        <v>0.35199999999999998</v>
      </c>
      <c r="EY33">
        <v>-3.6999999999999998E-2</v>
      </c>
      <c r="EZ33">
        <v>23.370999999999999</v>
      </c>
      <c r="FA33">
        <v>2.8849999999999998</v>
      </c>
      <c r="FB33">
        <v>432</v>
      </c>
      <c r="FC33">
        <v>17</v>
      </c>
      <c r="FD33">
        <v>0.06</v>
      </c>
      <c r="FE33">
        <v>0.03</v>
      </c>
      <c r="FF33">
        <v>-20.993304999999999</v>
      </c>
      <c r="FG33">
        <v>-0.6526424015008786</v>
      </c>
      <c r="FH33">
        <v>6.6869675302037815E-2</v>
      </c>
      <c r="FI33">
        <v>1</v>
      </c>
      <c r="FJ33">
        <v>400.1139</v>
      </c>
      <c r="FK33">
        <v>-0.71570189098863768</v>
      </c>
      <c r="FL33">
        <v>5.459386412409338E-2</v>
      </c>
      <c r="FM33">
        <v>1</v>
      </c>
      <c r="FN33">
        <v>3.6818447500000011</v>
      </c>
      <c r="FO33">
        <v>-0.24839133208254671</v>
      </c>
      <c r="FP33">
        <v>2.936917414462822E-2</v>
      </c>
      <c r="FQ33">
        <v>1</v>
      </c>
      <c r="FR33">
        <v>20.345626666666671</v>
      </c>
      <c r="FS33">
        <v>4.4347942157876422E-2</v>
      </c>
      <c r="FT33">
        <v>4.9611781754835991E-3</v>
      </c>
      <c r="FU33">
        <v>1</v>
      </c>
      <c r="FV33">
        <v>4</v>
      </c>
      <c r="FW33">
        <v>4</v>
      </c>
      <c r="FX33" t="s">
        <v>420</v>
      </c>
      <c r="FY33">
        <v>3.1833</v>
      </c>
      <c r="FZ33">
        <v>2.7970000000000002</v>
      </c>
      <c r="GA33">
        <v>9.8205000000000001E-2</v>
      </c>
      <c r="GB33">
        <v>0.10738</v>
      </c>
      <c r="GC33">
        <v>9.7226000000000007E-2</v>
      </c>
      <c r="GD33">
        <v>9.5634999999999998E-2</v>
      </c>
      <c r="GE33">
        <v>28291.200000000001</v>
      </c>
      <c r="GF33">
        <v>22321.200000000001</v>
      </c>
      <c r="GG33">
        <v>29427.1</v>
      </c>
      <c r="GH33">
        <v>24432.9</v>
      </c>
      <c r="GI33">
        <v>33436.300000000003</v>
      </c>
      <c r="GJ33">
        <v>32253.8</v>
      </c>
      <c r="GK33">
        <v>40709.9</v>
      </c>
      <c r="GL33">
        <v>39849</v>
      </c>
      <c r="GM33">
        <v>2.2319300000000002</v>
      </c>
      <c r="GN33">
        <v>1.97922</v>
      </c>
      <c r="GO33">
        <v>0.142515</v>
      </c>
      <c r="GP33">
        <v>0</v>
      </c>
      <c r="GQ33">
        <v>22.7118</v>
      </c>
      <c r="GR33">
        <v>999.9</v>
      </c>
      <c r="GS33">
        <v>65.5</v>
      </c>
      <c r="GT33">
        <v>26.6</v>
      </c>
      <c r="GU33">
        <v>22.567599999999999</v>
      </c>
      <c r="GV33">
        <v>63.020899999999997</v>
      </c>
      <c r="GW33">
        <v>40.464700000000001</v>
      </c>
      <c r="GX33">
        <v>1</v>
      </c>
      <c r="GY33">
        <v>-0.35703299999999999</v>
      </c>
      <c r="GZ33">
        <v>0.21781900000000001</v>
      </c>
      <c r="HA33">
        <v>20.261099999999999</v>
      </c>
      <c r="HB33">
        <v>5.2262700000000004</v>
      </c>
      <c r="HC33">
        <v>11.902100000000001</v>
      </c>
      <c r="HD33">
        <v>4.9647500000000004</v>
      </c>
      <c r="HE33">
        <v>3.2916300000000001</v>
      </c>
      <c r="HF33">
        <v>9999</v>
      </c>
      <c r="HG33">
        <v>9999</v>
      </c>
      <c r="HH33">
        <v>9999</v>
      </c>
      <c r="HI33">
        <v>999.9</v>
      </c>
      <c r="HJ33">
        <v>1.8768199999999999</v>
      </c>
      <c r="HK33">
        <v>1.8750599999999999</v>
      </c>
      <c r="HL33">
        <v>1.87378</v>
      </c>
      <c r="HM33">
        <v>1.87286</v>
      </c>
      <c r="HN33">
        <v>1.87453</v>
      </c>
      <c r="HO33">
        <v>1.8694299999999999</v>
      </c>
      <c r="HP33">
        <v>1.8736299999999999</v>
      </c>
      <c r="HQ33">
        <v>1.87873</v>
      </c>
      <c r="HR33">
        <v>0</v>
      </c>
      <c r="HS33">
        <v>0</v>
      </c>
      <c r="HT33">
        <v>0</v>
      </c>
      <c r="HU33">
        <v>0</v>
      </c>
      <c r="HV33" t="s">
        <v>421</v>
      </c>
      <c r="HW33" t="s">
        <v>422</v>
      </c>
      <c r="HX33" t="s">
        <v>423</v>
      </c>
      <c r="HY33" t="s">
        <v>424</v>
      </c>
      <c r="HZ33" t="s">
        <v>424</v>
      </c>
      <c r="IA33" t="s">
        <v>423</v>
      </c>
      <c r="IB33">
        <v>0</v>
      </c>
      <c r="IC33">
        <v>100</v>
      </c>
      <c r="ID33">
        <v>100</v>
      </c>
      <c r="IE33">
        <v>22.844000000000001</v>
      </c>
      <c r="IF33">
        <v>3.1284000000000001</v>
      </c>
      <c r="IG33">
        <v>15.28805467958607</v>
      </c>
      <c r="IH33">
        <v>2.3161266250017881E-2</v>
      </c>
      <c r="II33">
        <v>-8.877274916547316E-6</v>
      </c>
      <c r="IJ33">
        <v>1.545667160475541E-9</v>
      </c>
      <c r="IK33">
        <v>1.4321474537170771</v>
      </c>
      <c r="IL33">
        <v>0.1548916013869121</v>
      </c>
      <c r="IM33">
        <v>-5.9062191654428173E-3</v>
      </c>
      <c r="IN33">
        <v>1.5263987741021429E-4</v>
      </c>
      <c r="IO33">
        <v>-12</v>
      </c>
      <c r="IP33">
        <v>1992</v>
      </c>
      <c r="IQ33">
        <v>-1</v>
      </c>
      <c r="IR33">
        <v>17</v>
      </c>
      <c r="IS33">
        <v>2.4</v>
      </c>
      <c r="IT33">
        <v>2.1</v>
      </c>
      <c r="IU33">
        <v>1.073</v>
      </c>
      <c r="IV33">
        <v>2.3913600000000002</v>
      </c>
      <c r="IW33">
        <v>1.42578</v>
      </c>
      <c r="IX33">
        <v>2.2863799999999999</v>
      </c>
      <c r="IY33">
        <v>1.5478499999999999</v>
      </c>
      <c r="IZ33">
        <v>2.3034699999999999</v>
      </c>
      <c r="JA33">
        <v>30.544599999999999</v>
      </c>
      <c r="JB33">
        <v>15.375400000000001</v>
      </c>
      <c r="JC33">
        <v>18</v>
      </c>
      <c r="JD33">
        <v>622.38499999999999</v>
      </c>
      <c r="JE33">
        <v>446.75599999999997</v>
      </c>
      <c r="JF33">
        <v>25.198599999999999</v>
      </c>
      <c r="JG33">
        <v>22.584399999999999</v>
      </c>
      <c r="JH33">
        <v>30.000299999999999</v>
      </c>
      <c r="JI33">
        <v>22.477499999999999</v>
      </c>
      <c r="JJ33">
        <v>22.4224</v>
      </c>
      <c r="JK33">
        <v>21.520700000000001</v>
      </c>
      <c r="JL33">
        <v>26.371200000000002</v>
      </c>
      <c r="JM33">
        <v>82.849000000000004</v>
      </c>
      <c r="JN33">
        <v>25.1328</v>
      </c>
      <c r="JO33">
        <v>421.21499999999997</v>
      </c>
      <c r="JP33">
        <v>16.972200000000001</v>
      </c>
      <c r="JQ33">
        <v>96.043000000000006</v>
      </c>
      <c r="JR33">
        <v>101.39700000000001</v>
      </c>
    </row>
    <row r="34" spans="1:278" x14ac:dyDescent="0.2">
      <c r="A34">
        <v>18</v>
      </c>
      <c r="B34">
        <v>1658502308</v>
      </c>
      <c r="C34">
        <v>2898</v>
      </c>
      <c r="D34" t="s">
        <v>487</v>
      </c>
      <c r="E34" t="s">
        <v>488</v>
      </c>
      <c r="F34" t="s">
        <v>408</v>
      </c>
      <c r="G34" t="s">
        <v>479</v>
      </c>
      <c r="H34" t="s">
        <v>480</v>
      </c>
      <c r="I34" t="s">
        <v>411</v>
      </c>
      <c r="J34" t="s">
        <v>412</v>
      </c>
      <c r="L34" t="s">
        <v>413</v>
      </c>
      <c r="M34" t="s">
        <v>414</v>
      </c>
      <c r="N34" t="s">
        <v>481</v>
      </c>
      <c r="O34">
        <v>1658502308</v>
      </c>
      <c r="P34">
        <f t="shared" si="0"/>
        <v>3.6224680834040044E-3</v>
      </c>
      <c r="Q34">
        <f t="shared" si="1"/>
        <v>3.6224680834040046</v>
      </c>
      <c r="R34">
        <f t="shared" si="2"/>
        <v>13.320127690428061</v>
      </c>
      <c r="S34">
        <f t="shared" si="3"/>
        <v>301.42399999999998</v>
      </c>
      <c r="T34">
        <f t="shared" si="4"/>
        <v>218.43936516569769</v>
      </c>
      <c r="U34">
        <f t="shared" si="5"/>
        <v>22.189033666215241</v>
      </c>
      <c r="V34">
        <f t="shared" si="6"/>
        <v>30.618598798489597</v>
      </c>
      <c r="W34">
        <f t="shared" si="7"/>
        <v>0.28764432987414185</v>
      </c>
      <c r="X34">
        <f t="shared" si="8"/>
        <v>2.9593434569016619</v>
      </c>
      <c r="Y34">
        <f t="shared" si="9"/>
        <v>0.27296543282903352</v>
      </c>
      <c r="Z34">
        <f t="shared" si="10"/>
        <v>0.17185978998312998</v>
      </c>
      <c r="AA34">
        <f t="shared" si="11"/>
        <v>241.74380807518639</v>
      </c>
      <c r="AB34">
        <f t="shared" si="12"/>
        <v>26.129927502692539</v>
      </c>
      <c r="AC34">
        <f t="shared" si="13"/>
        <v>26.129927502692539</v>
      </c>
      <c r="AD34">
        <f t="shared" si="14"/>
        <v>3.4002878051214238</v>
      </c>
      <c r="AE34">
        <f t="shared" si="15"/>
        <v>63.195145425780609</v>
      </c>
      <c r="AF34">
        <f t="shared" si="16"/>
        <v>2.0886641567187203</v>
      </c>
      <c r="AG34">
        <f t="shared" si="17"/>
        <v>3.3051022236696128</v>
      </c>
      <c r="AH34">
        <f t="shared" si="18"/>
        <v>1.3116236484027035</v>
      </c>
      <c r="AI34">
        <f t="shared" si="19"/>
        <v>-159.7508424781166</v>
      </c>
      <c r="AJ34">
        <f t="shared" si="20"/>
        <v>-76.489841153603365</v>
      </c>
      <c r="AK34">
        <f t="shared" si="21"/>
        <v>-5.5163899859293952</v>
      </c>
      <c r="AL34">
        <f t="shared" si="22"/>
        <v>-1.3265542462974622E-2</v>
      </c>
      <c r="AM34">
        <v>0</v>
      </c>
      <c r="AN34">
        <v>0</v>
      </c>
      <c r="AO34">
        <f t="shared" si="23"/>
        <v>1</v>
      </c>
      <c r="AP34">
        <f t="shared" si="24"/>
        <v>0</v>
      </c>
      <c r="AQ34">
        <f t="shared" si="25"/>
        <v>54018.508484943544</v>
      </c>
      <c r="AR34" t="s">
        <v>416</v>
      </c>
      <c r="AS34">
        <v>0</v>
      </c>
      <c r="AT34">
        <v>0</v>
      </c>
      <c r="AU34">
        <v>0</v>
      </c>
      <c r="AV34" t="e">
        <f t="shared" si="26"/>
        <v>#DIV/0!</v>
      </c>
      <c r="AW34">
        <v>-1</v>
      </c>
      <c r="AX34" t="s">
        <v>489</v>
      </c>
      <c r="AY34">
        <v>10436.200000000001</v>
      </c>
      <c r="AZ34">
        <v>759.1085384615385</v>
      </c>
      <c r="BA34">
        <v>935.33</v>
      </c>
      <c r="BB34">
        <f t="shared" si="27"/>
        <v>0.188405655264411</v>
      </c>
      <c r="BC34">
        <v>0.5</v>
      </c>
      <c r="BD34">
        <f t="shared" si="28"/>
        <v>1261.2447005570914</v>
      </c>
      <c r="BE34">
        <f t="shared" si="29"/>
        <v>13.320127690428061</v>
      </c>
      <c r="BF34">
        <f t="shared" si="30"/>
        <v>118.81281712861232</v>
      </c>
      <c r="BG34">
        <f t="shared" si="31"/>
        <v>1.1353964606632532E-2</v>
      </c>
      <c r="BH34">
        <f t="shared" si="32"/>
        <v>-1</v>
      </c>
      <c r="BI34" t="e">
        <f t="shared" si="33"/>
        <v>#DIV/0!</v>
      </c>
      <c r="BJ34" t="s">
        <v>416</v>
      </c>
      <c r="BK34">
        <v>0</v>
      </c>
      <c r="BL34" t="e">
        <f t="shared" si="34"/>
        <v>#DIV/0!</v>
      </c>
      <c r="BM34" t="e">
        <f t="shared" si="35"/>
        <v>#DIV/0!</v>
      </c>
      <c r="BN34" t="e">
        <f t="shared" si="36"/>
        <v>#DIV/0!</v>
      </c>
      <c r="BO34" t="e">
        <f t="shared" si="37"/>
        <v>#DIV/0!</v>
      </c>
      <c r="BP34">
        <f t="shared" si="38"/>
        <v>0.188405655264411</v>
      </c>
      <c r="BQ34" t="e">
        <f t="shared" si="39"/>
        <v>#DIV/0!</v>
      </c>
      <c r="BR34" t="e">
        <f t="shared" si="40"/>
        <v>#DIV/0!</v>
      </c>
      <c r="BS34" t="e">
        <f t="shared" si="41"/>
        <v>#DIV/0!</v>
      </c>
      <c r="BT34" t="s">
        <v>416</v>
      </c>
      <c r="BU34" t="s">
        <v>416</v>
      </c>
      <c r="BV34" t="s">
        <v>416</v>
      </c>
      <c r="BW34" t="s">
        <v>416</v>
      </c>
      <c r="BX34" t="s">
        <v>416</v>
      </c>
      <c r="BY34" t="s">
        <v>416</v>
      </c>
      <c r="BZ34" t="s">
        <v>416</v>
      </c>
      <c r="CA34" t="s">
        <v>416</v>
      </c>
      <c r="CB34" t="s">
        <v>416</v>
      </c>
      <c r="CC34" t="s">
        <v>416</v>
      </c>
      <c r="CD34" t="s">
        <v>416</v>
      </c>
      <c r="CE34" t="s">
        <v>416</v>
      </c>
      <c r="CF34" t="s">
        <v>416</v>
      </c>
      <c r="CG34" t="s">
        <v>416</v>
      </c>
      <c r="CH34" t="s">
        <v>416</v>
      </c>
      <c r="CI34" t="s">
        <v>416</v>
      </c>
      <c r="CJ34" t="s">
        <v>416</v>
      </c>
      <c r="CK34" t="s">
        <v>416</v>
      </c>
      <c r="CL34">
        <f t="shared" si="42"/>
        <v>1500.04</v>
      </c>
      <c r="CM34">
        <f t="shared" si="43"/>
        <v>1261.2447005570914</v>
      </c>
      <c r="CN34">
        <f t="shared" si="44"/>
        <v>0.84080737884129186</v>
      </c>
      <c r="CO34">
        <f t="shared" si="45"/>
        <v>0.16115824116369323</v>
      </c>
      <c r="CP34">
        <v>6</v>
      </c>
      <c r="CQ34">
        <v>0.5</v>
      </c>
      <c r="CR34" t="s">
        <v>418</v>
      </c>
      <c r="CS34">
        <v>2</v>
      </c>
      <c r="CT34">
        <v>1658502308</v>
      </c>
      <c r="CU34">
        <v>301.42399999999998</v>
      </c>
      <c r="CV34">
        <v>315.83</v>
      </c>
      <c r="CW34">
        <v>20.561800000000002</v>
      </c>
      <c r="CX34">
        <v>17.0153</v>
      </c>
      <c r="CY34">
        <v>279.863</v>
      </c>
      <c r="CZ34">
        <v>17.417100000000001</v>
      </c>
      <c r="DA34">
        <v>600.25099999999998</v>
      </c>
      <c r="DB34">
        <v>101.48</v>
      </c>
      <c r="DC34">
        <v>9.98304E-2</v>
      </c>
      <c r="DD34">
        <v>25.650500000000001</v>
      </c>
      <c r="DE34">
        <v>24.928799999999999</v>
      </c>
      <c r="DF34">
        <v>999.9</v>
      </c>
      <c r="DG34">
        <v>0</v>
      </c>
      <c r="DH34">
        <v>0</v>
      </c>
      <c r="DI34">
        <v>10022.5</v>
      </c>
      <c r="DJ34">
        <v>0</v>
      </c>
      <c r="DK34">
        <v>322.24900000000002</v>
      </c>
      <c r="DL34">
        <v>-14.8582</v>
      </c>
      <c r="DM34">
        <v>307.29000000000002</v>
      </c>
      <c r="DN34">
        <v>321.29700000000003</v>
      </c>
      <c r="DO34">
        <v>3.5465</v>
      </c>
      <c r="DP34">
        <v>315.83</v>
      </c>
      <c r="DQ34">
        <v>17.0153</v>
      </c>
      <c r="DR34">
        <v>2.0866099999999999</v>
      </c>
      <c r="DS34">
        <v>1.72671</v>
      </c>
      <c r="DT34">
        <v>18.1173</v>
      </c>
      <c r="DU34">
        <v>15.1387</v>
      </c>
      <c r="DV34">
        <v>1500.04</v>
      </c>
      <c r="DW34">
        <v>0.97299599999999997</v>
      </c>
      <c r="DX34">
        <v>2.7003800000000001E-2</v>
      </c>
      <c r="DY34">
        <v>0</v>
      </c>
      <c r="DZ34">
        <v>755.68299999999999</v>
      </c>
      <c r="EA34">
        <v>4.9993100000000004</v>
      </c>
      <c r="EB34">
        <v>13930.2</v>
      </c>
      <c r="EC34">
        <v>13259.5</v>
      </c>
      <c r="ED34">
        <v>39.436999999999998</v>
      </c>
      <c r="EE34">
        <v>40.375</v>
      </c>
      <c r="EF34">
        <v>39.5</v>
      </c>
      <c r="EG34">
        <v>41</v>
      </c>
      <c r="EH34">
        <v>40.811999999999998</v>
      </c>
      <c r="EI34">
        <v>1454.67</v>
      </c>
      <c r="EJ34">
        <v>40.369999999999997</v>
      </c>
      <c r="EK34">
        <v>0</v>
      </c>
      <c r="EL34">
        <v>79.900000095367432</v>
      </c>
      <c r="EM34">
        <v>0</v>
      </c>
      <c r="EN34">
        <v>759.1085384615385</v>
      </c>
      <c r="EO34">
        <v>-29.477948679913759</v>
      </c>
      <c r="EP34">
        <v>-422.30769184764972</v>
      </c>
      <c r="EQ34">
        <v>13988.88846153846</v>
      </c>
      <c r="ER34">
        <v>15</v>
      </c>
      <c r="ES34">
        <v>1658502338</v>
      </c>
      <c r="ET34" t="s">
        <v>490</v>
      </c>
      <c r="EU34">
        <v>1658502338</v>
      </c>
      <c r="EV34">
        <v>1658502100</v>
      </c>
      <c r="EW34">
        <v>12</v>
      </c>
      <c r="EX34">
        <v>0.1</v>
      </c>
      <c r="EY34">
        <v>-3.6999999999999998E-2</v>
      </c>
      <c r="EZ34">
        <v>21.561</v>
      </c>
      <c r="FA34">
        <v>2.8849999999999998</v>
      </c>
      <c r="FB34">
        <v>321</v>
      </c>
      <c r="FC34">
        <v>17</v>
      </c>
      <c r="FD34">
        <v>0.18</v>
      </c>
      <c r="FE34">
        <v>0.03</v>
      </c>
      <c r="FF34">
        <v>-14.668177500000001</v>
      </c>
      <c r="FG34">
        <v>-1.243169606003744</v>
      </c>
      <c r="FH34">
        <v>0.12171773389177939</v>
      </c>
      <c r="FI34">
        <v>1</v>
      </c>
      <c r="FJ34">
        <v>301.54430000000002</v>
      </c>
      <c r="FK34">
        <v>-4.8897797552839606</v>
      </c>
      <c r="FL34">
        <v>0.3544248063176928</v>
      </c>
      <c r="FM34">
        <v>1</v>
      </c>
      <c r="FN34">
        <v>3.5287717500000002</v>
      </c>
      <c r="FO34">
        <v>0.1010070168855481</v>
      </c>
      <c r="FP34">
        <v>1.031678168992148E-2</v>
      </c>
      <c r="FQ34">
        <v>1</v>
      </c>
      <c r="FR34">
        <v>20.559133333333332</v>
      </c>
      <c r="FS34">
        <v>3.7919466073467648E-2</v>
      </c>
      <c r="FT34">
        <v>3.6773480782879252E-3</v>
      </c>
      <c r="FU34">
        <v>1</v>
      </c>
      <c r="FV34">
        <v>4</v>
      </c>
      <c r="FW34">
        <v>4</v>
      </c>
      <c r="FX34" t="s">
        <v>420</v>
      </c>
      <c r="FY34">
        <v>3.1835</v>
      </c>
      <c r="FZ34">
        <v>2.7969900000000001</v>
      </c>
      <c r="GA34">
        <v>7.7271599999999996E-2</v>
      </c>
      <c r="GB34">
        <v>8.5756299999999994E-2</v>
      </c>
      <c r="GC34">
        <v>9.7960699999999998E-2</v>
      </c>
      <c r="GD34">
        <v>9.6599400000000002E-2</v>
      </c>
      <c r="GE34">
        <v>28939.7</v>
      </c>
      <c r="GF34">
        <v>22856.1</v>
      </c>
      <c r="GG34">
        <v>29419.8</v>
      </c>
      <c r="GH34">
        <v>24427.5</v>
      </c>
      <c r="GI34">
        <v>33400.5</v>
      </c>
      <c r="GJ34">
        <v>32210.799999999999</v>
      </c>
      <c r="GK34">
        <v>40701.199999999997</v>
      </c>
      <c r="GL34">
        <v>39840.199999999997</v>
      </c>
      <c r="GM34">
        <v>2.2313200000000002</v>
      </c>
      <c r="GN34">
        <v>1.97665</v>
      </c>
      <c r="GO34">
        <v>0.139594</v>
      </c>
      <c r="GP34">
        <v>0</v>
      </c>
      <c r="GQ34">
        <v>22.633800000000001</v>
      </c>
      <c r="GR34">
        <v>999.9</v>
      </c>
      <c r="GS34">
        <v>65.3</v>
      </c>
      <c r="GT34">
        <v>26.6</v>
      </c>
      <c r="GU34">
        <v>22.494700000000002</v>
      </c>
      <c r="GV34">
        <v>62.480899999999998</v>
      </c>
      <c r="GW34">
        <v>39.663499999999999</v>
      </c>
      <c r="GX34">
        <v>1</v>
      </c>
      <c r="GY34">
        <v>-0.348082</v>
      </c>
      <c r="GZ34">
        <v>-1.61757</v>
      </c>
      <c r="HA34">
        <v>20.255299999999998</v>
      </c>
      <c r="HB34">
        <v>5.2277699999999996</v>
      </c>
      <c r="HC34">
        <v>11.9026</v>
      </c>
      <c r="HD34">
        <v>4.9652000000000003</v>
      </c>
      <c r="HE34">
        <v>3.2919999999999998</v>
      </c>
      <c r="HF34">
        <v>9999</v>
      </c>
      <c r="HG34">
        <v>9999</v>
      </c>
      <c r="HH34">
        <v>9999</v>
      </c>
      <c r="HI34">
        <v>999.9</v>
      </c>
      <c r="HJ34">
        <v>1.87683</v>
      </c>
      <c r="HK34">
        <v>1.87514</v>
      </c>
      <c r="HL34">
        <v>1.87378</v>
      </c>
      <c r="HM34">
        <v>1.87286</v>
      </c>
      <c r="HN34">
        <v>1.87453</v>
      </c>
      <c r="HO34">
        <v>1.8694</v>
      </c>
      <c r="HP34">
        <v>1.8736600000000001</v>
      </c>
      <c r="HQ34">
        <v>1.87873</v>
      </c>
      <c r="HR34">
        <v>0</v>
      </c>
      <c r="HS34">
        <v>0</v>
      </c>
      <c r="HT34">
        <v>0</v>
      </c>
      <c r="HU34">
        <v>0</v>
      </c>
      <c r="HV34" t="s">
        <v>421</v>
      </c>
      <c r="HW34" t="s">
        <v>422</v>
      </c>
      <c r="HX34" t="s">
        <v>423</v>
      </c>
      <c r="HY34" t="s">
        <v>424</v>
      </c>
      <c r="HZ34" t="s">
        <v>424</v>
      </c>
      <c r="IA34" t="s">
        <v>423</v>
      </c>
      <c r="IB34">
        <v>0</v>
      </c>
      <c r="IC34">
        <v>100</v>
      </c>
      <c r="ID34">
        <v>100</v>
      </c>
      <c r="IE34">
        <v>21.561</v>
      </c>
      <c r="IF34">
        <v>3.1446999999999998</v>
      </c>
      <c r="IG34">
        <v>15.28805467958607</v>
      </c>
      <c r="IH34">
        <v>2.3161266250017881E-2</v>
      </c>
      <c r="II34">
        <v>-8.877274916547316E-6</v>
      </c>
      <c r="IJ34">
        <v>1.545667160475541E-9</v>
      </c>
      <c r="IK34">
        <v>1.4321474537170771</v>
      </c>
      <c r="IL34">
        <v>0.1548916013869121</v>
      </c>
      <c r="IM34">
        <v>-5.9062191654428173E-3</v>
      </c>
      <c r="IN34">
        <v>1.5263987741021429E-4</v>
      </c>
      <c r="IO34">
        <v>-12</v>
      </c>
      <c r="IP34">
        <v>1992</v>
      </c>
      <c r="IQ34">
        <v>-1</v>
      </c>
      <c r="IR34">
        <v>17</v>
      </c>
      <c r="IS34">
        <v>3.8</v>
      </c>
      <c r="IT34">
        <v>3.5</v>
      </c>
      <c r="IU34">
        <v>0.85082999999999998</v>
      </c>
      <c r="IV34">
        <v>2.3877000000000002</v>
      </c>
      <c r="IW34">
        <v>1.42578</v>
      </c>
      <c r="IX34">
        <v>2.2851599999999999</v>
      </c>
      <c r="IY34">
        <v>1.5478499999999999</v>
      </c>
      <c r="IZ34">
        <v>2.4096700000000002</v>
      </c>
      <c r="JA34">
        <v>30.587700000000002</v>
      </c>
      <c r="JB34">
        <v>15.3666</v>
      </c>
      <c r="JC34">
        <v>18</v>
      </c>
      <c r="JD34">
        <v>623.053</v>
      </c>
      <c r="JE34">
        <v>446.07499999999999</v>
      </c>
      <c r="JF34">
        <v>25.491700000000002</v>
      </c>
      <c r="JG34">
        <v>22.695</v>
      </c>
      <c r="JH34">
        <v>30.000699999999998</v>
      </c>
      <c r="JI34">
        <v>22.572700000000001</v>
      </c>
      <c r="JJ34">
        <v>22.515999999999998</v>
      </c>
      <c r="JK34">
        <v>17.048300000000001</v>
      </c>
      <c r="JL34">
        <v>25.727</v>
      </c>
      <c r="JM34">
        <v>81.336200000000005</v>
      </c>
      <c r="JN34">
        <v>25.5444</v>
      </c>
      <c r="JO34">
        <v>315.70400000000001</v>
      </c>
      <c r="JP34">
        <v>17.049700000000001</v>
      </c>
      <c r="JQ34">
        <v>96.021199999999993</v>
      </c>
      <c r="JR34">
        <v>101.374</v>
      </c>
    </row>
    <row r="35" spans="1:278" x14ac:dyDescent="0.2">
      <c r="A35">
        <v>19</v>
      </c>
      <c r="B35">
        <v>1658502469.5</v>
      </c>
      <c r="C35">
        <v>3059.5</v>
      </c>
      <c r="D35" t="s">
        <v>491</v>
      </c>
      <c r="E35" t="s">
        <v>492</v>
      </c>
      <c r="F35" t="s">
        <v>408</v>
      </c>
      <c r="G35" t="s">
        <v>479</v>
      </c>
      <c r="H35" t="s">
        <v>480</v>
      </c>
      <c r="I35" t="s">
        <v>411</v>
      </c>
      <c r="J35" t="s">
        <v>412</v>
      </c>
      <c r="L35" t="s">
        <v>413</v>
      </c>
      <c r="M35" t="s">
        <v>414</v>
      </c>
      <c r="N35" t="s">
        <v>481</v>
      </c>
      <c r="O35">
        <v>1658502469.5</v>
      </c>
      <c r="P35">
        <f t="shared" si="0"/>
        <v>3.4309168285345591E-3</v>
      </c>
      <c r="Q35">
        <f t="shared" si="1"/>
        <v>3.430916828534559</v>
      </c>
      <c r="R35">
        <f t="shared" si="2"/>
        <v>8.0147194587393731</v>
      </c>
      <c r="S35">
        <f t="shared" si="3"/>
        <v>199.81700000000001</v>
      </c>
      <c r="T35">
        <f t="shared" si="4"/>
        <v>147.965292187415</v>
      </c>
      <c r="U35">
        <f t="shared" si="5"/>
        <v>15.030305339718263</v>
      </c>
      <c r="V35">
        <f t="shared" si="6"/>
        <v>20.2973986511813</v>
      </c>
      <c r="W35">
        <f t="shared" si="7"/>
        <v>0.27755529365347575</v>
      </c>
      <c r="X35">
        <f t="shared" si="8"/>
        <v>2.9545002249466483</v>
      </c>
      <c r="Y35">
        <f t="shared" si="9"/>
        <v>0.26384046837707792</v>
      </c>
      <c r="Z35">
        <f t="shared" si="10"/>
        <v>0.16607602490800444</v>
      </c>
      <c r="AA35">
        <f t="shared" si="11"/>
        <v>241.71450107504907</v>
      </c>
      <c r="AB35">
        <f t="shared" si="12"/>
        <v>26.452660404330654</v>
      </c>
      <c r="AC35">
        <f t="shared" si="13"/>
        <v>26.452660404330654</v>
      </c>
      <c r="AD35">
        <f t="shared" si="14"/>
        <v>3.4657035118329746</v>
      </c>
      <c r="AE35">
        <f t="shared" si="15"/>
        <v>64.945428241681171</v>
      </c>
      <c r="AF35">
        <f t="shared" si="16"/>
        <v>2.1815002938347301</v>
      </c>
      <c r="AG35">
        <f t="shared" si="17"/>
        <v>3.3589743772521166</v>
      </c>
      <c r="AH35">
        <f t="shared" si="18"/>
        <v>1.2842032179982446</v>
      </c>
      <c r="AI35">
        <f t="shared" si="19"/>
        <v>-151.30343213837406</v>
      </c>
      <c r="AJ35">
        <f t="shared" si="20"/>
        <v>-84.318121820166013</v>
      </c>
      <c r="AK35">
        <f t="shared" si="21"/>
        <v>-6.1091511451688962</v>
      </c>
      <c r="AL35">
        <f t="shared" si="22"/>
        <v>-1.6204028659913661E-2</v>
      </c>
      <c r="AM35">
        <v>0</v>
      </c>
      <c r="AN35">
        <v>0</v>
      </c>
      <c r="AO35">
        <f t="shared" si="23"/>
        <v>1</v>
      </c>
      <c r="AP35">
        <f t="shared" si="24"/>
        <v>0</v>
      </c>
      <c r="AQ35">
        <f t="shared" si="25"/>
        <v>53827.204234556324</v>
      </c>
      <c r="AR35" t="s">
        <v>416</v>
      </c>
      <c r="AS35">
        <v>0</v>
      </c>
      <c r="AT35">
        <v>0</v>
      </c>
      <c r="AU35">
        <v>0</v>
      </c>
      <c r="AV35" t="e">
        <f t="shared" si="26"/>
        <v>#DIV/0!</v>
      </c>
      <c r="AW35">
        <v>-1</v>
      </c>
      <c r="AX35" t="s">
        <v>493</v>
      </c>
      <c r="AY35">
        <v>10443.200000000001</v>
      </c>
      <c r="AZ35">
        <v>712.97676000000001</v>
      </c>
      <c r="BA35">
        <v>852.19</v>
      </c>
      <c r="BB35">
        <f t="shared" si="27"/>
        <v>0.16335939168495295</v>
      </c>
      <c r="BC35">
        <v>0.5</v>
      </c>
      <c r="BD35">
        <f t="shared" si="28"/>
        <v>1261.0932005570203</v>
      </c>
      <c r="BE35">
        <f t="shared" si="29"/>
        <v>8.0147194587393731</v>
      </c>
      <c r="BF35">
        <f t="shared" si="30"/>
        <v>103.00570905051259</v>
      </c>
      <c r="BG35">
        <f t="shared" si="31"/>
        <v>7.1483372162799742E-3</v>
      </c>
      <c r="BH35">
        <f t="shared" si="32"/>
        <v>-1</v>
      </c>
      <c r="BI35" t="e">
        <f t="shared" si="33"/>
        <v>#DIV/0!</v>
      </c>
      <c r="BJ35" t="s">
        <v>416</v>
      </c>
      <c r="BK35">
        <v>0</v>
      </c>
      <c r="BL35" t="e">
        <f t="shared" si="34"/>
        <v>#DIV/0!</v>
      </c>
      <c r="BM35" t="e">
        <f t="shared" si="35"/>
        <v>#DIV/0!</v>
      </c>
      <c r="BN35" t="e">
        <f t="shared" si="36"/>
        <v>#DIV/0!</v>
      </c>
      <c r="BO35" t="e">
        <f t="shared" si="37"/>
        <v>#DIV/0!</v>
      </c>
      <c r="BP35">
        <f t="shared" si="38"/>
        <v>0.16335939168495292</v>
      </c>
      <c r="BQ35" t="e">
        <f t="shared" si="39"/>
        <v>#DIV/0!</v>
      </c>
      <c r="BR35" t="e">
        <f t="shared" si="40"/>
        <v>#DIV/0!</v>
      </c>
      <c r="BS35" t="e">
        <f t="shared" si="41"/>
        <v>#DIV/0!</v>
      </c>
      <c r="BT35" t="s">
        <v>416</v>
      </c>
      <c r="BU35" t="s">
        <v>416</v>
      </c>
      <c r="BV35" t="s">
        <v>416</v>
      </c>
      <c r="BW35" t="s">
        <v>416</v>
      </c>
      <c r="BX35" t="s">
        <v>416</v>
      </c>
      <c r="BY35" t="s">
        <v>416</v>
      </c>
      <c r="BZ35" t="s">
        <v>416</v>
      </c>
      <c r="CA35" t="s">
        <v>416</v>
      </c>
      <c r="CB35" t="s">
        <v>416</v>
      </c>
      <c r="CC35" t="s">
        <v>416</v>
      </c>
      <c r="CD35" t="s">
        <v>416</v>
      </c>
      <c r="CE35" t="s">
        <v>416</v>
      </c>
      <c r="CF35" t="s">
        <v>416</v>
      </c>
      <c r="CG35" t="s">
        <v>416</v>
      </c>
      <c r="CH35" t="s">
        <v>416</v>
      </c>
      <c r="CI35" t="s">
        <v>416</v>
      </c>
      <c r="CJ35" t="s">
        <v>416</v>
      </c>
      <c r="CK35" t="s">
        <v>416</v>
      </c>
      <c r="CL35">
        <f t="shared" si="42"/>
        <v>1499.86</v>
      </c>
      <c r="CM35">
        <f t="shared" si="43"/>
        <v>1261.0932005570203</v>
      </c>
      <c r="CN35">
        <f t="shared" si="44"/>
        <v>0.84080727571708047</v>
      </c>
      <c r="CO35">
        <f t="shared" si="45"/>
        <v>0.16115804213396523</v>
      </c>
      <c r="CP35">
        <v>6</v>
      </c>
      <c r="CQ35">
        <v>0.5</v>
      </c>
      <c r="CR35" t="s">
        <v>418</v>
      </c>
      <c r="CS35">
        <v>2</v>
      </c>
      <c r="CT35">
        <v>1658502469.5</v>
      </c>
      <c r="CU35">
        <v>199.81700000000001</v>
      </c>
      <c r="CV35">
        <v>208.512</v>
      </c>
      <c r="CW35">
        <v>21.4757</v>
      </c>
      <c r="CX35">
        <v>18.1205</v>
      </c>
      <c r="CY35">
        <v>180.81800000000001</v>
      </c>
      <c r="CZ35">
        <v>18.255600000000001</v>
      </c>
      <c r="DA35">
        <v>600.36400000000003</v>
      </c>
      <c r="DB35">
        <v>101.48</v>
      </c>
      <c r="DC35">
        <v>9.9938899999999997E-2</v>
      </c>
      <c r="DD35">
        <v>25.923300000000001</v>
      </c>
      <c r="DE35">
        <v>25.0762</v>
      </c>
      <c r="DF35">
        <v>999.9</v>
      </c>
      <c r="DG35">
        <v>0</v>
      </c>
      <c r="DH35">
        <v>0</v>
      </c>
      <c r="DI35">
        <v>9995</v>
      </c>
      <c r="DJ35">
        <v>0</v>
      </c>
      <c r="DK35">
        <v>311.875</v>
      </c>
      <c r="DL35">
        <v>-8.3987700000000007</v>
      </c>
      <c r="DM35">
        <v>204.505</v>
      </c>
      <c r="DN35">
        <v>212.36</v>
      </c>
      <c r="DO35">
        <v>3.3552300000000002</v>
      </c>
      <c r="DP35">
        <v>208.512</v>
      </c>
      <c r="DQ35">
        <v>18.1205</v>
      </c>
      <c r="DR35">
        <v>2.17936</v>
      </c>
      <c r="DS35">
        <v>1.8388800000000001</v>
      </c>
      <c r="DT35">
        <v>18.811399999999999</v>
      </c>
      <c r="DU35">
        <v>16.121200000000002</v>
      </c>
      <c r="DV35">
        <v>1499.86</v>
      </c>
      <c r="DW35">
        <v>0.973001</v>
      </c>
      <c r="DX35">
        <v>2.69987E-2</v>
      </c>
      <c r="DY35">
        <v>0</v>
      </c>
      <c r="DZ35">
        <v>712.09799999999996</v>
      </c>
      <c r="EA35">
        <v>4.9993100000000004</v>
      </c>
      <c r="EB35">
        <v>13280.6</v>
      </c>
      <c r="EC35">
        <v>13258</v>
      </c>
      <c r="ED35">
        <v>37.936999999999998</v>
      </c>
      <c r="EE35">
        <v>38.186999999999998</v>
      </c>
      <c r="EF35">
        <v>38.186999999999998</v>
      </c>
      <c r="EG35">
        <v>37.625</v>
      </c>
      <c r="EH35">
        <v>39.125</v>
      </c>
      <c r="EI35">
        <v>1454.5</v>
      </c>
      <c r="EJ35">
        <v>40.36</v>
      </c>
      <c r="EK35">
        <v>0</v>
      </c>
      <c r="EL35">
        <v>161.30000019073489</v>
      </c>
      <c r="EM35">
        <v>0</v>
      </c>
      <c r="EN35">
        <v>712.97676000000001</v>
      </c>
      <c r="EO35">
        <v>-5.1130769114873402</v>
      </c>
      <c r="EP35">
        <v>3.076922970940053</v>
      </c>
      <c r="EQ35">
        <v>13281.928</v>
      </c>
      <c r="ER35">
        <v>15</v>
      </c>
      <c r="ES35">
        <v>1658502498</v>
      </c>
      <c r="ET35" t="s">
        <v>494</v>
      </c>
      <c r="EU35">
        <v>1658502498</v>
      </c>
      <c r="EV35">
        <v>1658502100</v>
      </c>
      <c r="EW35">
        <v>13</v>
      </c>
      <c r="EX35">
        <v>-0.53600000000000003</v>
      </c>
      <c r="EY35">
        <v>-3.6999999999999998E-2</v>
      </c>
      <c r="EZ35">
        <v>18.998999999999999</v>
      </c>
      <c r="FA35">
        <v>2.8849999999999998</v>
      </c>
      <c r="FB35">
        <v>212</v>
      </c>
      <c r="FC35">
        <v>17</v>
      </c>
      <c r="FD35">
        <v>0.26</v>
      </c>
      <c r="FE35">
        <v>0.03</v>
      </c>
      <c r="FF35">
        <v>-8.4135807499999995</v>
      </c>
      <c r="FG35">
        <v>0.1961602626641826</v>
      </c>
      <c r="FH35">
        <v>3.602807428849758E-2</v>
      </c>
      <c r="FI35">
        <v>1</v>
      </c>
      <c r="FJ35">
        <v>200.13906666666659</v>
      </c>
      <c r="FK35">
        <v>-0.33236929922101871</v>
      </c>
      <c r="FL35">
        <v>3.0367672870268449E-2</v>
      </c>
      <c r="FM35">
        <v>1</v>
      </c>
      <c r="FN35">
        <v>3.16888725</v>
      </c>
      <c r="FO35">
        <v>1.1654360600375251</v>
      </c>
      <c r="FP35">
        <v>0.11262665532607059</v>
      </c>
      <c r="FQ35">
        <v>0</v>
      </c>
      <c r="FR35">
        <v>21.377176666666671</v>
      </c>
      <c r="FS35">
        <v>1.1295617352613709</v>
      </c>
      <c r="FT35">
        <v>8.4509106741357948E-2</v>
      </c>
      <c r="FU35">
        <v>0</v>
      </c>
      <c r="FV35">
        <v>2</v>
      </c>
      <c r="FW35">
        <v>4</v>
      </c>
      <c r="FX35" t="s">
        <v>495</v>
      </c>
      <c r="FY35">
        <v>3.1836099999999998</v>
      </c>
      <c r="FZ35">
        <v>2.7968600000000001</v>
      </c>
      <c r="GA35">
        <v>5.2852099999999999E-2</v>
      </c>
      <c r="GB35">
        <v>6.0362399999999997E-2</v>
      </c>
      <c r="GC35">
        <v>0.10129199999999999</v>
      </c>
      <c r="GD35">
        <v>0.100981</v>
      </c>
      <c r="GE35">
        <v>29691.1</v>
      </c>
      <c r="GF35">
        <v>23481.4</v>
      </c>
      <c r="GG35">
        <v>29406.3</v>
      </c>
      <c r="GH35">
        <v>24418.3</v>
      </c>
      <c r="GI35">
        <v>33259.300000000003</v>
      </c>
      <c r="GJ35">
        <v>32039.9</v>
      </c>
      <c r="GK35">
        <v>40685</v>
      </c>
      <c r="GL35">
        <v>39827.300000000003</v>
      </c>
      <c r="GM35">
        <v>2.2298800000000001</v>
      </c>
      <c r="GN35">
        <v>1.9783500000000001</v>
      </c>
      <c r="GO35">
        <v>0.16134200000000001</v>
      </c>
      <c r="GP35">
        <v>0</v>
      </c>
      <c r="GQ35">
        <v>22.423500000000001</v>
      </c>
      <c r="GR35">
        <v>999.9</v>
      </c>
      <c r="GS35">
        <v>66</v>
      </c>
      <c r="GT35">
        <v>26.7</v>
      </c>
      <c r="GU35">
        <v>22.871400000000001</v>
      </c>
      <c r="GV35">
        <v>62.700899999999997</v>
      </c>
      <c r="GW35">
        <v>39.427100000000003</v>
      </c>
      <c r="GX35">
        <v>1</v>
      </c>
      <c r="GY35">
        <v>-0.33763199999999999</v>
      </c>
      <c r="GZ35">
        <v>-1.2999799999999999</v>
      </c>
      <c r="HA35">
        <v>20.256799999999998</v>
      </c>
      <c r="HB35">
        <v>5.2279200000000001</v>
      </c>
      <c r="HC35">
        <v>11.9026</v>
      </c>
      <c r="HD35">
        <v>4.9653499999999999</v>
      </c>
      <c r="HE35">
        <v>3.2919999999999998</v>
      </c>
      <c r="HF35">
        <v>9999</v>
      </c>
      <c r="HG35">
        <v>9999</v>
      </c>
      <c r="HH35">
        <v>9999</v>
      </c>
      <c r="HI35">
        <v>999.9</v>
      </c>
      <c r="HJ35">
        <v>1.87683</v>
      </c>
      <c r="HK35">
        <v>1.87504</v>
      </c>
      <c r="HL35">
        <v>1.87378</v>
      </c>
      <c r="HM35">
        <v>1.87286</v>
      </c>
      <c r="HN35">
        <v>1.87449</v>
      </c>
      <c r="HO35">
        <v>1.8694299999999999</v>
      </c>
      <c r="HP35">
        <v>1.87364</v>
      </c>
      <c r="HQ35">
        <v>1.87873</v>
      </c>
      <c r="HR35">
        <v>0</v>
      </c>
      <c r="HS35">
        <v>0</v>
      </c>
      <c r="HT35">
        <v>0</v>
      </c>
      <c r="HU35">
        <v>0</v>
      </c>
      <c r="HV35" t="s">
        <v>421</v>
      </c>
      <c r="HW35" t="s">
        <v>422</v>
      </c>
      <c r="HX35" t="s">
        <v>423</v>
      </c>
      <c r="HY35" t="s">
        <v>424</v>
      </c>
      <c r="HZ35" t="s">
        <v>424</v>
      </c>
      <c r="IA35" t="s">
        <v>423</v>
      </c>
      <c r="IB35">
        <v>0</v>
      </c>
      <c r="IC35">
        <v>100</v>
      </c>
      <c r="ID35">
        <v>100</v>
      </c>
      <c r="IE35">
        <v>18.998999999999999</v>
      </c>
      <c r="IF35">
        <v>3.2201</v>
      </c>
      <c r="IG35">
        <v>15.38817693919585</v>
      </c>
      <c r="IH35">
        <v>2.3161266250017881E-2</v>
      </c>
      <c r="II35">
        <v>-8.877274916547316E-6</v>
      </c>
      <c r="IJ35">
        <v>1.545667160475541E-9</v>
      </c>
      <c r="IK35">
        <v>1.4321474537170771</v>
      </c>
      <c r="IL35">
        <v>0.1548916013869121</v>
      </c>
      <c r="IM35">
        <v>-5.9062191654428173E-3</v>
      </c>
      <c r="IN35">
        <v>1.5263987741021429E-4</v>
      </c>
      <c r="IO35">
        <v>-12</v>
      </c>
      <c r="IP35">
        <v>1992</v>
      </c>
      <c r="IQ35">
        <v>-1</v>
      </c>
      <c r="IR35">
        <v>17</v>
      </c>
      <c r="IS35">
        <v>2.2000000000000002</v>
      </c>
      <c r="IT35">
        <v>6.2</v>
      </c>
      <c r="IU35">
        <v>0.61401399999999995</v>
      </c>
      <c r="IV35">
        <v>2.4194300000000002</v>
      </c>
      <c r="IW35">
        <v>1.42578</v>
      </c>
      <c r="IX35">
        <v>2.2875999999999999</v>
      </c>
      <c r="IY35">
        <v>1.5478499999999999</v>
      </c>
      <c r="IZ35">
        <v>2.3315399999999999</v>
      </c>
      <c r="JA35">
        <v>30.544599999999999</v>
      </c>
      <c r="JB35">
        <v>15.322800000000001</v>
      </c>
      <c r="JC35">
        <v>18</v>
      </c>
      <c r="JD35">
        <v>623.46100000000001</v>
      </c>
      <c r="JE35">
        <v>448.041</v>
      </c>
      <c r="JF35">
        <v>26.0166</v>
      </c>
      <c r="JG35">
        <v>22.805199999999999</v>
      </c>
      <c r="JH35">
        <v>30.0001</v>
      </c>
      <c r="JI35">
        <v>22.698499999999999</v>
      </c>
      <c r="JJ35">
        <v>22.631</v>
      </c>
      <c r="JK35">
        <v>12.309200000000001</v>
      </c>
      <c r="JL35">
        <v>22.479399999999998</v>
      </c>
      <c r="JM35">
        <v>99.209900000000005</v>
      </c>
      <c r="JN35">
        <v>25.991</v>
      </c>
      <c r="JO35">
        <v>208.34899999999999</v>
      </c>
      <c r="JP35">
        <v>18.036100000000001</v>
      </c>
      <c r="JQ35">
        <v>95.980400000000003</v>
      </c>
      <c r="JR35">
        <v>101.339</v>
      </c>
    </row>
    <row r="36" spans="1:278" x14ac:dyDescent="0.2">
      <c r="A36">
        <v>20</v>
      </c>
      <c r="B36">
        <v>1658502625</v>
      </c>
      <c r="C36">
        <v>3215</v>
      </c>
      <c r="D36" t="s">
        <v>496</v>
      </c>
      <c r="E36" t="s">
        <v>497</v>
      </c>
      <c r="F36" t="s">
        <v>408</v>
      </c>
      <c r="G36" t="s">
        <v>479</v>
      </c>
      <c r="H36" t="s">
        <v>480</v>
      </c>
      <c r="I36" t="s">
        <v>411</v>
      </c>
      <c r="J36" t="s">
        <v>412</v>
      </c>
      <c r="L36" t="s">
        <v>413</v>
      </c>
      <c r="M36" t="s">
        <v>414</v>
      </c>
      <c r="N36" t="s">
        <v>481</v>
      </c>
      <c r="O36">
        <v>1658502625</v>
      </c>
      <c r="P36">
        <f t="shared" si="0"/>
        <v>3.5621471761713638E-3</v>
      </c>
      <c r="Q36">
        <f t="shared" si="1"/>
        <v>3.5621471761713637</v>
      </c>
      <c r="R36">
        <f t="shared" si="2"/>
        <v>2.425666299783459</v>
      </c>
      <c r="S36">
        <f t="shared" si="3"/>
        <v>100.3207</v>
      </c>
      <c r="T36">
        <f t="shared" si="4"/>
        <v>83.91719322265611</v>
      </c>
      <c r="U36">
        <f t="shared" si="5"/>
        <v>8.524584659040304</v>
      </c>
      <c r="V36">
        <f t="shared" si="6"/>
        <v>10.1909068614237</v>
      </c>
      <c r="W36">
        <f t="shared" si="7"/>
        <v>0.28071988548990506</v>
      </c>
      <c r="X36">
        <f t="shared" si="8"/>
        <v>2.9508034096215812</v>
      </c>
      <c r="Y36">
        <f t="shared" si="9"/>
        <v>0.26668239766911656</v>
      </c>
      <c r="Z36">
        <f t="shared" si="10"/>
        <v>0.1678791969733186</v>
      </c>
      <c r="AA36">
        <f t="shared" si="11"/>
        <v>241.7250940747326</v>
      </c>
      <c r="AB36">
        <f t="shared" si="12"/>
        <v>26.3944251281027</v>
      </c>
      <c r="AC36">
        <f t="shared" si="13"/>
        <v>26.3944251281027</v>
      </c>
      <c r="AD36">
        <f t="shared" si="14"/>
        <v>3.4538190183609752</v>
      </c>
      <c r="AE36">
        <f t="shared" si="15"/>
        <v>63.633313072645336</v>
      </c>
      <c r="AF36">
        <f t="shared" si="16"/>
        <v>2.1342649439099999</v>
      </c>
      <c r="AG36">
        <f t="shared" si="17"/>
        <v>3.354005694271287</v>
      </c>
      <c r="AH36">
        <f t="shared" si="18"/>
        <v>1.3195540744509753</v>
      </c>
      <c r="AI36">
        <f t="shared" si="19"/>
        <v>-157.09069046915715</v>
      </c>
      <c r="AJ36">
        <f t="shared" si="20"/>
        <v>-78.925427699312095</v>
      </c>
      <c r="AK36">
        <f t="shared" si="21"/>
        <v>-5.7232056721969471</v>
      </c>
      <c r="AL36">
        <f t="shared" si="22"/>
        <v>-1.4229765933592375E-2</v>
      </c>
      <c r="AM36">
        <v>0</v>
      </c>
      <c r="AN36">
        <v>0</v>
      </c>
      <c r="AO36">
        <f t="shared" si="23"/>
        <v>1</v>
      </c>
      <c r="AP36">
        <f t="shared" si="24"/>
        <v>0</v>
      </c>
      <c r="AQ36">
        <f t="shared" si="25"/>
        <v>53723.474939211992</v>
      </c>
      <c r="AR36" t="s">
        <v>416</v>
      </c>
      <c r="AS36">
        <v>0</v>
      </c>
      <c r="AT36">
        <v>0</v>
      </c>
      <c r="AU36">
        <v>0</v>
      </c>
      <c r="AV36" t="e">
        <f t="shared" si="26"/>
        <v>#DIV/0!</v>
      </c>
      <c r="AW36">
        <v>-1</v>
      </c>
      <c r="AX36" t="s">
        <v>498</v>
      </c>
      <c r="AY36">
        <v>10440.200000000001</v>
      </c>
      <c r="AZ36">
        <v>712.22334615384602</v>
      </c>
      <c r="BA36">
        <v>820.25</v>
      </c>
      <c r="BB36">
        <f t="shared" si="27"/>
        <v>0.13169966942536293</v>
      </c>
      <c r="BC36">
        <v>0.5</v>
      </c>
      <c r="BD36">
        <f t="shared" si="28"/>
        <v>1261.1517005568562</v>
      </c>
      <c r="BE36">
        <f t="shared" si="29"/>
        <v>2.425666299783459</v>
      </c>
      <c r="BF36">
        <f t="shared" si="30"/>
        <v>83.046631029286132</v>
      </c>
      <c r="BG36">
        <f t="shared" si="31"/>
        <v>2.7162999489045376E-3</v>
      </c>
      <c r="BH36">
        <f t="shared" si="32"/>
        <v>-1</v>
      </c>
      <c r="BI36" t="e">
        <f t="shared" si="33"/>
        <v>#DIV/0!</v>
      </c>
      <c r="BJ36" t="s">
        <v>416</v>
      </c>
      <c r="BK36">
        <v>0</v>
      </c>
      <c r="BL36" t="e">
        <f t="shared" si="34"/>
        <v>#DIV/0!</v>
      </c>
      <c r="BM36" t="e">
        <f t="shared" si="35"/>
        <v>#DIV/0!</v>
      </c>
      <c r="BN36" t="e">
        <f t="shared" si="36"/>
        <v>#DIV/0!</v>
      </c>
      <c r="BO36" t="e">
        <f t="shared" si="37"/>
        <v>#DIV/0!</v>
      </c>
      <c r="BP36">
        <f t="shared" si="38"/>
        <v>0.13169966942536296</v>
      </c>
      <c r="BQ36" t="e">
        <f t="shared" si="39"/>
        <v>#DIV/0!</v>
      </c>
      <c r="BR36" t="e">
        <f t="shared" si="40"/>
        <v>#DIV/0!</v>
      </c>
      <c r="BS36" t="e">
        <f t="shared" si="41"/>
        <v>#DIV/0!</v>
      </c>
      <c r="BT36" t="s">
        <v>416</v>
      </c>
      <c r="BU36" t="s">
        <v>416</v>
      </c>
      <c r="BV36" t="s">
        <v>416</v>
      </c>
      <c r="BW36" t="s">
        <v>416</v>
      </c>
      <c r="BX36" t="s">
        <v>416</v>
      </c>
      <c r="BY36" t="s">
        <v>416</v>
      </c>
      <c r="BZ36" t="s">
        <v>416</v>
      </c>
      <c r="CA36" t="s">
        <v>416</v>
      </c>
      <c r="CB36" t="s">
        <v>416</v>
      </c>
      <c r="CC36" t="s">
        <v>416</v>
      </c>
      <c r="CD36" t="s">
        <v>416</v>
      </c>
      <c r="CE36" t="s">
        <v>416</v>
      </c>
      <c r="CF36" t="s">
        <v>416</v>
      </c>
      <c r="CG36" t="s">
        <v>416</v>
      </c>
      <c r="CH36" t="s">
        <v>416</v>
      </c>
      <c r="CI36" t="s">
        <v>416</v>
      </c>
      <c r="CJ36" t="s">
        <v>416</v>
      </c>
      <c r="CK36" t="s">
        <v>416</v>
      </c>
      <c r="CL36">
        <f t="shared" si="42"/>
        <v>1499.93</v>
      </c>
      <c r="CM36">
        <f t="shared" si="43"/>
        <v>1261.1517005568562</v>
      </c>
      <c r="CN36">
        <f t="shared" si="44"/>
        <v>0.84080703803301238</v>
      </c>
      <c r="CO36">
        <f t="shared" si="45"/>
        <v>0.16115758340371389</v>
      </c>
      <c r="CP36">
        <v>6</v>
      </c>
      <c r="CQ36">
        <v>0.5</v>
      </c>
      <c r="CR36" t="s">
        <v>418</v>
      </c>
      <c r="CS36">
        <v>2</v>
      </c>
      <c r="CT36">
        <v>1658502625</v>
      </c>
      <c r="CU36">
        <v>100.3207</v>
      </c>
      <c r="CV36">
        <v>103.10299999999999</v>
      </c>
      <c r="CW36">
        <v>21.01</v>
      </c>
      <c r="CX36">
        <v>17.523599999999998</v>
      </c>
      <c r="CY36">
        <v>83.3977</v>
      </c>
      <c r="CZ36">
        <v>17.8874</v>
      </c>
      <c r="DA36">
        <v>600.15599999999995</v>
      </c>
      <c r="DB36">
        <v>101.483</v>
      </c>
      <c r="DC36">
        <v>0.10029100000000001</v>
      </c>
      <c r="DD36">
        <v>25.898299999999999</v>
      </c>
      <c r="DE36">
        <v>25.108799999999999</v>
      </c>
      <c r="DF36">
        <v>999.9</v>
      </c>
      <c r="DG36">
        <v>0</v>
      </c>
      <c r="DH36">
        <v>0</v>
      </c>
      <c r="DI36">
        <v>9973.75</v>
      </c>
      <c r="DJ36">
        <v>0</v>
      </c>
      <c r="DK36">
        <v>309.08100000000002</v>
      </c>
      <c r="DL36">
        <v>-2.9820000000000002</v>
      </c>
      <c r="DM36">
        <v>102.26900000000001</v>
      </c>
      <c r="DN36">
        <v>104.94199999999999</v>
      </c>
      <c r="DO36">
        <v>3.4864000000000002</v>
      </c>
      <c r="DP36">
        <v>103.10299999999999</v>
      </c>
      <c r="DQ36">
        <v>17.523599999999998</v>
      </c>
      <c r="DR36">
        <v>2.1321599999999998</v>
      </c>
      <c r="DS36">
        <v>1.7783500000000001</v>
      </c>
      <c r="DT36">
        <v>18.461500000000001</v>
      </c>
      <c r="DU36">
        <v>15.597799999999999</v>
      </c>
      <c r="DV36">
        <v>1499.93</v>
      </c>
      <c r="DW36">
        <v>0.97300600000000004</v>
      </c>
      <c r="DX36">
        <v>2.6993699999999999E-2</v>
      </c>
      <c r="DY36">
        <v>0</v>
      </c>
      <c r="DZ36">
        <v>711.548</v>
      </c>
      <c r="EA36">
        <v>4.9993100000000004</v>
      </c>
      <c r="EB36">
        <v>13290.2</v>
      </c>
      <c r="EC36">
        <v>13258.7</v>
      </c>
      <c r="ED36">
        <v>38.125</v>
      </c>
      <c r="EE36">
        <v>38.811999999999998</v>
      </c>
      <c r="EF36">
        <v>38.25</v>
      </c>
      <c r="EG36">
        <v>39</v>
      </c>
      <c r="EH36">
        <v>39.561999999999998</v>
      </c>
      <c r="EI36">
        <v>1454.58</v>
      </c>
      <c r="EJ36">
        <v>40.35</v>
      </c>
      <c r="EK36">
        <v>0</v>
      </c>
      <c r="EL36">
        <v>154.9000000953674</v>
      </c>
      <c r="EM36">
        <v>0</v>
      </c>
      <c r="EN36">
        <v>712.22334615384602</v>
      </c>
      <c r="EO36">
        <v>-5.4900170864435056</v>
      </c>
      <c r="EP36">
        <v>-99.777777696862302</v>
      </c>
      <c r="EQ36">
        <v>13313.619230769231</v>
      </c>
      <c r="ER36">
        <v>15</v>
      </c>
      <c r="ES36">
        <v>1658502643</v>
      </c>
      <c r="ET36" t="s">
        <v>499</v>
      </c>
      <c r="EU36">
        <v>1658502643</v>
      </c>
      <c r="EV36">
        <v>1658502100</v>
      </c>
      <c r="EW36">
        <v>14</v>
      </c>
      <c r="EX36">
        <v>0.13800000000000001</v>
      </c>
      <c r="EY36">
        <v>-3.6999999999999998E-2</v>
      </c>
      <c r="EZ36">
        <v>16.922999999999998</v>
      </c>
      <c r="FA36">
        <v>2.8849999999999998</v>
      </c>
      <c r="FB36">
        <v>104</v>
      </c>
      <c r="FC36">
        <v>17</v>
      </c>
      <c r="FD36">
        <v>0.37</v>
      </c>
      <c r="FE36">
        <v>0.03</v>
      </c>
      <c r="FF36">
        <v>-3.0146592499999998</v>
      </c>
      <c r="FG36">
        <v>0.14185767354597589</v>
      </c>
      <c r="FH36">
        <v>3.0775396860763651E-2</v>
      </c>
      <c r="FI36">
        <v>1</v>
      </c>
      <c r="FJ36">
        <v>100.1284666666667</v>
      </c>
      <c r="FK36">
        <v>6.0226918798654799E-2</v>
      </c>
      <c r="FL36">
        <v>1.385095263470707E-2</v>
      </c>
      <c r="FM36">
        <v>1</v>
      </c>
      <c r="FN36">
        <v>3.3966894999999999</v>
      </c>
      <c r="FO36">
        <v>0.48004142589118159</v>
      </c>
      <c r="FP36">
        <v>4.9840681824690133E-2</v>
      </c>
      <c r="FQ36">
        <v>1</v>
      </c>
      <c r="FR36">
        <v>20.91623666666667</v>
      </c>
      <c r="FS36">
        <v>0.97251790878754674</v>
      </c>
      <c r="FT36">
        <v>7.2219953306240287E-2</v>
      </c>
      <c r="FU36">
        <v>1</v>
      </c>
      <c r="FV36">
        <v>4</v>
      </c>
      <c r="FW36">
        <v>4</v>
      </c>
      <c r="FX36" t="s">
        <v>420</v>
      </c>
      <c r="FY36">
        <v>3.1830799999999999</v>
      </c>
      <c r="FZ36">
        <v>2.7970199999999998</v>
      </c>
      <c r="GA36">
        <v>2.5338599999999999E-2</v>
      </c>
      <c r="GB36">
        <v>3.1340899999999998E-2</v>
      </c>
      <c r="GC36">
        <v>9.9811499999999997E-2</v>
      </c>
      <c r="GD36">
        <v>9.8601900000000006E-2</v>
      </c>
      <c r="GE36">
        <v>30552.3</v>
      </c>
      <c r="GF36">
        <v>24204.9</v>
      </c>
      <c r="GG36">
        <v>29405.200000000001</v>
      </c>
      <c r="GH36">
        <v>24416.6</v>
      </c>
      <c r="GI36">
        <v>33312.6</v>
      </c>
      <c r="GJ36">
        <v>32123.4</v>
      </c>
      <c r="GK36">
        <v>40682.300000000003</v>
      </c>
      <c r="GL36">
        <v>39824.6</v>
      </c>
      <c r="GM36">
        <v>2.2293500000000002</v>
      </c>
      <c r="GN36">
        <v>1.9766999999999999</v>
      </c>
      <c r="GO36">
        <v>0.17680999999999999</v>
      </c>
      <c r="GP36">
        <v>0</v>
      </c>
      <c r="GQ36">
        <v>22.2013</v>
      </c>
      <c r="GR36">
        <v>999.9</v>
      </c>
      <c r="GS36">
        <v>65.7</v>
      </c>
      <c r="GT36">
        <v>26.7</v>
      </c>
      <c r="GU36">
        <v>22.766100000000002</v>
      </c>
      <c r="GV36">
        <v>62.610900000000001</v>
      </c>
      <c r="GW36">
        <v>40.276400000000002</v>
      </c>
      <c r="GX36">
        <v>1</v>
      </c>
      <c r="GY36">
        <v>-0.33378600000000003</v>
      </c>
      <c r="GZ36">
        <v>-1.39202</v>
      </c>
      <c r="HA36">
        <v>20.2578</v>
      </c>
      <c r="HB36">
        <v>5.2273199999999997</v>
      </c>
      <c r="HC36">
        <v>11.902900000000001</v>
      </c>
      <c r="HD36">
        <v>4.9652000000000003</v>
      </c>
      <c r="HE36">
        <v>3.2919999999999998</v>
      </c>
      <c r="HF36">
        <v>9999</v>
      </c>
      <c r="HG36">
        <v>9999</v>
      </c>
      <c r="HH36">
        <v>9999</v>
      </c>
      <c r="HI36">
        <v>999.9</v>
      </c>
      <c r="HJ36">
        <v>1.8768199999999999</v>
      </c>
      <c r="HK36">
        <v>1.8750599999999999</v>
      </c>
      <c r="HL36">
        <v>1.87378</v>
      </c>
      <c r="HM36">
        <v>1.87287</v>
      </c>
      <c r="HN36">
        <v>1.8745099999999999</v>
      </c>
      <c r="HO36">
        <v>1.8694</v>
      </c>
      <c r="HP36">
        <v>1.8736600000000001</v>
      </c>
      <c r="HQ36">
        <v>1.87869</v>
      </c>
      <c r="HR36">
        <v>0</v>
      </c>
      <c r="HS36">
        <v>0</v>
      </c>
      <c r="HT36">
        <v>0</v>
      </c>
      <c r="HU36">
        <v>0</v>
      </c>
      <c r="HV36" t="s">
        <v>421</v>
      </c>
      <c r="HW36" t="s">
        <v>422</v>
      </c>
      <c r="HX36" t="s">
        <v>423</v>
      </c>
      <c r="HY36" t="s">
        <v>424</v>
      </c>
      <c r="HZ36" t="s">
        <v>424</v>
      </c>
      <c r="IA36" t="s">
        <v>423</v>
      </c>
      <c r="IB36">
        <v>0</v>
      </c>
      <c r="IC36">
        <v>100</v>
      </c>
      <c r="ID36">
        <v>100</v>
      </c>
      <c r="IE36">
        <v>16.922999999999998</v>
      </c>
      <c r="IF36">
        <v>3.1225999999999998</v>
      </c>
      <c r="IG36">
        <v>14.85226193989522</v>
      </c>
      <c r="IH36">
        <v>2.3161266250017881E-2</v>
      </c>
      <c r="II36">
        <v>-8.877274916547316E-6</v>
      </c>
      <c r="IJ36">
        <v>1.545667160475541E-9</v>
      </c>
      <c r="IK36">
        <v>3.122646709232288</v>
      </c>
      <c r="IL36">
        <v>0</v>
      </c>
      <c r="IM36">
        <v>0</v>
      </c>
      <c r="IN36">
        <v>0</v>
      </c>
      <c r="IO36">
        <v>-12</v>
      </c>
      <c r="IP36">
        <v>1992</v>
      </c>
      <c r="IQ36">
        <v>-1</v>
      </c>
      <c r="IR36">
        <v>17</v>
      </c>
      <c r="IS36">
        <v>2.1</v>
      </c>
      <c r="IT36">
        <v>8.8000000000000007</v>
      </c>
      <c r="IU36">
        <v>0.36987300000000001</v>
      </c>
      <c r="IV36">
        <v>2.4316399999999998</v>
      </c>
      <c r="IW36">
        <v>1.42578</v>
      </c>
      <c r="IX36">
        <v>2.2875999999999999</v>
      </c>
      <c r="IY36">
        <v>1.5478499999999999</v>
      </c>
      <c r="IZ36">
        <v>2.3278799999999999</v>
      </c>
      <c r="JA36">
        <v>30.458400000000001</v>
      </c>
      <c r="JB36">
        <v>15.3141</v>
      </c>
      <c r="JC36">
        <v>18</v>
      </c>
      <c r="JD36">
        <v>623.78</v>
      </c>
      <c r="JE36">
        <v>447.625</v>
      </c>
      <c r="JF36">
        <v>26.264700000000001</v>
      </c>
      <c r="JG36">
        <v>22.855899999999998</v>
      </c>
      <c r="JH36">
        <v>30</v>
      </c>
      <c r="JI36">
        <v>22.7591</v>
      </c>
      <c r="JJ36">
        <v>22.6938</v>
      </c>
      <c r="JK36">
        <v>7.4542200000000003</v>
      </c>
      <c r="JL36">
        <v>24.299800000000001</v>
      </c>
      <c r="JM36">
        <v>99.225099999999998</v>
      </c>
      <c r="JN36">
        <v>26.227900000000002</v>
      </c>
      <c r="JO36">
        <v>103.005</v>
      </c>
      <c r="JP36">
        <v>17.563600000000001</v>
      </c>
      <c r="JQ36">
        <v>95.975399999999993</v>
      </c>
      <c r="JR36">
        <v>101.333</v>
      </c>
    </row>
    <row r="37" spans="1:278" x14ac:dyDescent="0.2">
      <c r="A37">
        <v>21</v>
      </c>
      <c r="B37">
        <v>1658502771</v>
      </c>
      <c r="C37">
        <v>3361</v>
      </c>
      <c r="D37" t="s">
        <v>500</v>
      </c>
      <c r="E37" t="s">
        <v>501</v>
      </c>
      <c r="F37" t="s">
        <v>408</v>
      </c>
      <c r="G37" t="s">
        <v>479</v>
      </c>
      <c r="H37" t="s">
        <v>480</v>
      </c>
      <c r="I37" t="s">
        <v>411</v>
      </c>
      <c r="J37" t="s">
        <v>412</v>
      </c>
      <c r="L37" t="s">
        <v>413</v>
      </c>
      <c r="M37" t="s">
        <v>414</v>
      </c>
      <c r="N37" t="s">
        <v>481</v>
      </c>
      <c r="O37">
        <v>1658502771</v>
      </c>
      <c r="P37">
        <f t="shared" si="0"/>
        <v>3.4710918556730926E-3</v>
      </c>
      <c r="Q37">
        <f t="shared" si="1"/>
        <v>3.4710918556730928</v>
      </c>
      <c r="R37">
        <f t="shared" si="2"/>
        <v>-0.58509748456302224</v>
      </c>
      <c r="S37">
        <f t="shared" si="3"/>
        <v>50.957799999999999</v>
      </c>
      <c r="T37">
        <f t="shared" si="4"/>
        <v>53.526385186330565</v>
      </c>
      <c r="U37">
        <f t="shared" si="5"/>
        <v>5.437499142654695</v>
      </c>
      <c r="V37">
        <f t="shared" si="6"/>
        <v>5.1765683942043994</v>
      </c>
      <c r="W37">
        <f t="shared" si="7"/>
        <v>0.26209008441912096</v>
      </c>
      <c r="X37">
        <f t="shared" si="8"/>
        <v>2.9531551630272284</v>
      </c>
      <c r="Y37">
        <f t="shared" si="9"/>
        <v>0.24981945307549525</v>
      </c>
      <c r="Z37">
        <f t="shared" si="10"/>
        <v>0.15719174298298152</v>
      </c>
      <c r="AA37">
        <f t="shared" si="11"/>
        <v>241.71130907506341</v>
      </c>
      <c r="AB37">
        <f t="shared" si="12"/>
        <v>26.433291899611522</v>
      </c>
      <c r="AC37">
        <f t="shared" si="13"/>
        <v>26.433291899611522</v>
      </c>
      <c r="AD37">
        <f t="shared" si="14"/>
        <v>3.461746884212932</v>
      </c>
      <c r="AE37">
        <f t="shared" si="15"/>
        <v>62.220711095766553</v>
      </c>
      <c r="AF37">
        <f t="shared" si="16"/>
        <v>2.0888395878351997</v>
      </c>
      <c r="AG37">
        <f t="shared" si="17"/>
        <v>3.357145154802518</v>
      </c>
      <c r="AH37">
        <f t="shared" si="18"/>
        <v>1.3729072963777322</v>
      </c>
      <c r="AI37">
        <f t="shared" si="19"/>
        <v>-153.07515083518339</v>
      </c>
      <c r="AJ37">
        <f t="shared" si="20"/>
        <v>-82.660802529715824</v>
      </c>
      <c r="AK37">
        <f t="shared" si="21"/>
        <v>-5.9909418779908217</v>
      </c>
      <c r="AL37">
        <f t="shared" si="22"/>
        <v>-1.5586167826626252E-2</v>
      </c>
      <c r="AM37">
        <v>0</v>
      </c>
      <c r="AN37">
        <v>0</v>
      </c>
      <c r="AO37">
        <f t="shared" si="23"/>
        <v>1</v>
      </c>
      <c r="AP37">
        <f t="shared" si="24"/>
        <v>0</v>
      </c>
      <c r="AQ37">
        <f t="shared" si="25"/>
        <v>53789.557317066967</v>
      </c>
      <c r="AR37" t="s">
        <v>416</v>
      </c>
      <c r="AS37">
        <v>0</v>
      </c>
      <c r="AT37">
        <v>0</v>
      </c>
      <c r="AU37">
        <v>0</v>
      </c>
      <c r="AV37" t="e">
        <f t="shared" si="26"/>
        <v>#DIV/0!</v>
      </c>
      <c r="AW37">
        <v>-1</v>
      </c>
      <c r="AX37" t="s">
        <v>502</v>
      </c>
      <c r="AY37">
        <v>10431.799999999999</v>
      </c>
      <c r="AZ37">
        <v>712.69331999999997</v>
      </c>
      <c r="BA37">
        <v>802.9</v>
      </c>
      <c r="BB37">
        <f t="shared" si="27"/>
        <v>0.11235107734462579</v>
      </c>
      <c r="BC37">
        <v>0.5</v>
      </c>
      <c r="BD37">
        <f t="shared" si="28"/>
        <v>1261.0764005570277</v>
      </c>
      <c r="BE37">
        <f t="shared" si="29"/>
        <v>-0.58509748456302224</v>
      </c>
      <c r="BF37">
        <f t="shared" si="30"/>
        <v>70.841646108232453</v>
      </c>
      <c r="BG37">
        <f t="shared" si="31"/>
        <v>3.290066448422252E-4</v>
      </c>
      <c r="BH37">
        <f t="shared" si="32"/>
        <v>-1</v>
      </c>
      <c r="BI37" t="e">
        <f t="shared" si="33"/>
        <v>#DIV/0!</v>
      </c>
      <c r="BJ37" t="s">
        <v>416</v>
      </c>
      <c r="BK37">
        <v>0</v>
      </c>
      <c r="BL37" t="e">
        <f t="shared" si="34"/>
        <v>#DIV/0!</v>
      </c>
      <c r="BM37" t="e">
        <f t="shared" si="35"/>
        <v>#DIV/0!</v>
      </c>
      <c r="BN37" t="e">
        <f t="shared" si="36"/>
        <v>#DIV/0!</v>
      </c>
      <c r="BO37" t="e">
        <f t="shared" si="37"/>
        <v>#DIV/0!</v>
      </c>
      <c r="BP37">
        <f t="shared" si="38"/>
        <v>0.11235107734462574</v>
      </c>
      <c r="BQ37" t="e">
        <f t="shared" si="39"/>
        <v>#DIV/0!</v>
      </c>
      <c r="BR37" t="e">
        <f t="shared" si="40"/>
        <v>#DIV/0!</v>
      </c>
      <c r="BS37" t="e">
        <f t="shared" si="41"/>
        <v>#DIV/0!</v>
      </c>
      <c r="BT37" t="s">
        <v>416</v>
      </c>
      <c r="BU37" t="s">
        <v>416</v>
      </c>
      <c r="BV37" t="s">
        <v>416</v>
      </c>
      <c r="BW37" t="s">
        <v>416</v>
      </c>
      <c r="BX37" t="s">
        <v>416</v>
      </c>
      <c r="BY37" t="s">
        <v>416</v>
      </c>
      <c r="BZ37" t="s">
        <v>416</v>
      </c>
      <c r="CA37" t="s">
        <v>416</v>
      </c>
      <c r="CB37" t="s">
        <v>416</v>
      </c>
      <c r="CC37" t="s">
        <v>416</v>
      </c>
      <c r="CD37" t="s">
        <v>416</v>
      </c>
      <c r="CE37" t="s">
        <v>416</v>
      </c>
      <c r="CF37" t="s">
        <v>416</v>
      </c>
      <c r="CG37" t="s">
        <v>416</v>
      </c>
      <c r="CH37" t="s">
        <v>416</v>
      </c>
      <c r="CI37" t="s">
        <v>416</v>
      </c>
      <c r="CJ37" t="s">
        <v>416</v>
      </c>
      <c r="CK37" t="s">
        <v>416</v>
      </c>
      <c r="CL37">
        <f t="shared" si="42"/>
        <v>1499.84</v>
      </c>
      <c r="CM37">
        <f t="shared" si="43"/>
        <v>1261.0764005570277</v>
      </c>
      <c r="CN37">
        <f t="shared" si="44"/>
        <v>0.84080728648190994</v>
      </c>
      <c r="CO37">
        <f t="shared" si="45"/>
        <v>0.16115806291008603</v>
      </c>
      <c r="CP37">
        <v>6</v>
      </c>
      <c r="CQ37">
        <v>0.5</v>
      </c>
      <c r="CR37" t="s">
        <v>418</v>
      </c>
      <c r="CS37">
        <v>2</v>
      </c>
      <c r="CT37">
        <v>1658502771</v>
      </c>
      <c r="CU37">
        <v>50.957799999999999</v>
      </c>
      <c r="CV37">
        <v>50.549799999999998</v>
      </c>
      <c r="CW37">
        <v>20.5624</v>
      </c>
      <c r="CX37">
        <v>17.1645</v>
      </c>
      <c r="CY37">
        <v>34.223799999999997</v>
      </c>
      <c r="CZ37">
        <v>17.663399999999999</v>
      </c>
      <c r="DA37">
        <v>600.32100000000003</v>
      </c>
      <c r="DB37">
        <v>101.485</v>
      </c>
      <c r="DC37">
        <v>0.100398</v>
      </c>
      <c r="DD37">
        <v>25.914100000000001</v>
      </c>
      <c r="DE37">
        <v>25.023399999999999</v>
      </c>
      <c r="DF37">
        <v>999.9</v>
      </c>
      <c r="DG37">
        <v>0</v>
      </c>
      <c r="DH37">
        <v>0</v>
      </c>
      <c r="DI37">
        <v>9986.8799999999992</v>
      </c>
      <c r="DJ37">
        <v>0</v>
      </c>
      <c r="DK37">
        <v>309.71899999999999</v>
      </c>
      <c r="DL37">
        <v>-0.55364199999999997</v>
      </c>
      <c r="DM37">
        <v>51.059800000000003</v>
      </c>
      <c r="DN37">
        <v>51.432699999999997</v>
      </c>
      <c r="DO37">
        <v>3.6654300000000002</v>
      </c>
      <c r="DP37">
        <v>50.549799999999998</v>
      </c>
      <c r="DQ37">
        <v>17.1645</v>
      </c>
      <c r="DR37">
        <v>2.1139299999999999</v>
      </c>
      <c r="DS37">
        <v>1.7419500000000001</v>
      </c>
      <c r="DT37">
        <v>18.3246</v>
      </c>
      <c r="DU37">
        <v>15.275399999999999</v>
      </c>
      <c r="DV37">
        <v>1499.84</v>
      </c>
      <c r="DW37">
        <v>0.973001</v>
      </c>
      <c r="DX37">
        <v>2.69988E-2</v>
      </c>
      <c r="DY37">
        <v>0</v>
      </c>
      <c r="DZ37">
        <v>711.64800000000002</v>
      </c>
      <c r="EA37">
        <v>4.9993100000000004</v>
      </c>
      <c r="EB37">
        <v>13420.9</v>
      </c>
      <c r="EC37">
        <v>13257.8</v>
      </c>
      <c r="ED37">
        <v>40.186999999999998</v>
      </c>
      <c r="EE37">
        <v>40.436999999999998</v>
      </c>
      <c r="EF37">
        <v>40.061999999999998</v>
      </c>
      <c r="EG37">
        <v>41.625</v>
      </c>
      <c r="EH37">
        <v>41.5</v>
      </c>
      <c r="EI37">
        <v>1454.48</v>
      </c>
      <c r="EJ37">
        <v>40.36</v>
      </c>
      <c r="EK37">
        <v>0</v>
      </c>
      <c r="EL37">
        <v>145.60000014305109</v>
      </c>
      <c r="EM37">
        <v>0</v>
      </c>
      <c r="EN37">
        <v>712.69331999999997</v>
      </c>
      <c r="EO37">
        <v>-4.3203076929029383</v>
      </c>
      <c r="EP37">
        <v>2.253846128805292</v>
      </c>
      <c r="EQ37">
        <v>13423.636</v>
      </c>
      <c r="ER37">
        <v>15</v>
      </c>
      <c r="ES37">
        <v>1658502802</v>
      </c>
      <c r="ET37" t="s">
        <v>503</v>
      </c>
      <c r="EU37">
        <v>1658502792</v>
      </c>
      <c r="EV37">
        <v>1658502802</v>
      </c>
      <c r="EW37">
        <v>15</v>
      </c>
      <c r="EX37">
        <v>0.97</v>
      </c>
      <c r="EY37">
        <v>3.0000000000000001E-3</v>
      </c>
      <c r="EZ37">
        <v>16.734000000000002</v>
      </c>
      <c r="FA37">
        <v>2.899</v>
      </c>
      <c r="FB37">
        <v>51</v>
      </c>
      <c r="FC37">
        <v>17</v>
      </c>
      <c r="FD37">
        <v>0.23</v>
      </c>
      <c r="FE37">
        <v>0.03</v>
      </c>
      <c r="FF37">
        <v>-0.506634425</v>
      </c>
      <c r="FG37">
        <v>0.22038350093808759</v>
      </c>
      <c r="FH37">
        <v>4.1237735748272782E-2</v>
      </c>
      <c r="FI37">
        <v>1</v>
      </c>
      <c r="FJ37">
        <v>50.081616666666669</v>
      </c>
      <c r="FK37">
        <v>-0.26906429365957768</v>
      </c>
      <c r="FL37">
        <v>4.0876220335164151E-2</v>
      </c>
      <c r="FM37">
        <v>1</v>
      </c>
      <c r="FN37">
        <v>3.5965104999999991</v>
      </c>
      <c r="FO37">
        <v>0.46837891181989338</v>
      </c>
      <c r="FP37">
        <v>4.6716784775388848E-2</v>
      </c>
      <c r="FQ37">
        <v>1</v>
      </c>
      <c r="FR37">
        <v>20.7258</v>
      </c>
      <c r="FS37">
        <v>0.98570322580639469</v>
      </c>
      <c r="FT37">
        <v>7.22870712276176E-2</v>
      </c>
      <c r="FU37">
        <v>1</v>
      </c>
      <c r="FV37">
        <v>4</v>
      </c>
      <c r="FW37">
        <v>4</v>
      </c>
      <c r="FX37" t="s">
        <v>420</v>
      </c>
      <c r="FY37">
        <v>3.1833900000000002</v>
      </c>
      <c r="FZ37">
        <v>2.7972399999999999</v>
      </c>
      <c r="GA37">
        <v>1.04455E-2</v>
      </c>
      <c r="GB37">
        <v>1.55183E-2</v>
      </c>
      <c r="GC37">
        <v>9.8900500000000002E-2</v>
      </c>
      <c r="GD37">
        <v>9.7149899999999997E-2</v>
      </c>
      <c r="GE37">
        <v>31016.6</v>
      </c>
      <c r="GF37">
        <v>24599.4</v>
      </c>
      <c r="GG37">
        <v>29402.9</v>
      </c>
      <c r="GH37">
        <v>24415.8</v>
      </c>
      <c r="GI37">
        <v>33345.1</v>
      </c>
      <c r="GJ37">
        <v>32173.8</v>
      </c>
      <c r="GK37">
        <v>40680.1</v>
      </c>
      <c r="GL37">
        <v>39822.199999999997</v>
      </c>
      <c r="GM37">
        <v>2.2290000000000001</v>
      </c>
      <c r="GN37">
        <v>1.97515</v>
      </c>
      <c r="GO37">
        <v>0.16943</v>
      </c>
      <c r="GP37">
        <v>0</v>
      </c>
      <c r="GQ37">
        <v>22.237200000000001</v>
      </c>
      <c r="GR37">
        <v>999.9</v>
      </c>
      <c r="GS37">
        <v>65.900000000000006</v>
      </c>
      <c r="GT37">
        <v>26.7</v>
      </c>
      <c r="GU37">
        <v>22.835100000000001</v>
      </c>
      <c r="GV37">
        <v>62.440899999999999</v>
      </c>
      <c r="GW37">
        <v>39.587299999999999</v>
      </c>
      <c r="GX37">
        <v>1</v>
      </c>
      <c r="GY37">
        <v>-0.32910600000000001</v>
      </c>
      <c r="GZ37">
        <v>-2.1557200000000001</v>
      </c>
      <c r="HA37">
        <v>20.249400000000001</v>
      </c>
      <c r="HB37">
        <v>5.2277699999999996</v>
      </c>
      <c r="HC37">
        <v>11.9053</v>
      </c>
      <c r="HD37">
        <v>4.9649999999999999</v>
      </c>
      <c r="HE37">
        <v>3.2919200000000002</v>
      </c>
      <c r="HF37">
        <v>9999</v>
      </c>
      <c r="HG37">
        <v>9999</v>
      </c>
      <c r="HH37">
        <v>9999</v>
      </c>
      <c r="HI37">
        <v>999.9</v>
      </c>
      <c r="HJ37">
        <v>1.8768199999999999</v>
      </c>
      <c r="HK37">
        <v>1.8750599999999999</v>
      </c>
      <c r="HL37">
        <v>1.8737699999999999</v>
      </c>
      <c r="HM37">
        <v>1.87286</v>
      </c>
      <c r="HN37">
        <v>1.8745099999999999</v>
      </c>
      <c r="HO37">
        <v>1.8693599999999999</v>
      </c>
      <c r="HP37">
        <v>1.87364</v>
      </c>
      <c r="HQ37">
        <v>1.8786700000000001</v>
      </c>
      <c r="HR37">
        <v>0</v>
      </c>
      <c r="HS37">
        <v>0</v>
      </c>
      <c r="HT37">
        <v>0</v>
      </c>
      <c r="HU37">
        <v>0</v>
      </c>
      <c r="HV37" t="s">
        <v>421</v>
      </c>
      <c r="HW37" t="s">
        <v>422</v>
      </c>
      <c r="HX37" t="s">
        <v>423</v>
      </c>
      <c r="HY37" t="s">
        <v>424</v>
      </c>
      <c r="HZ37" t="s">
        <v>424</v>
      </c>
      <c r="IA37" t="s">
        <v>423</v>
      </c>
      <c r="IB37">
        <v>0</v>
      </c>
      <c r="IC37">
        <v>100</v>
      </c>
      <c r="ID37">
        <v>100</v>
      </c>
      <c r="IE37">
        <v>16.734000000000002</v>
      </c>
      <c r="IF37">
        <v>2.899</v>
      </c>
      <c r="IG37">
        <v>14.9900831073875</v>
      </c>
      <c r="IH37">
        <v>2.3161266250017881E-2</v>
      </c>
      <c r="II37">
        <v>-8.877274916547316E-6</v>
      </c>
      <c r="IJ37">
        <v>1.545667160475541E-9</v>
      </c>
      <c r="IK37">
        <v>1.4321474537170771</v>
      </c>
      <c r="IL37">
        <v>0.1548916013869121</v>
      </c>
      <c r="IM37">
        <v>-5.9062191654428173E-3</v>
      </c>
      <c r="IN37">
        <v>1.5263987741021429E-4</v>
      </c>
      <c r="IO37">
        <v>-12</v>
      </c>
      <c r="IP37">
        <v>1992</v>
      </c>
      <c r="IQ37">
        <v>-1</v>
      </c>
      <c r="IR37">
        <v>17</v>
      </c>
      <c r="IS37">
        <v>2.1</v>
      </c>
      <c r="IT37">
        <v>11.2</v>
      </c>
      <c r="IU37">
        <v>0.25024400000000002</v>
      </c>
      <c r="IV37">
        <v>2.47437</v>
      </c>
      <c r="IW37">
        <v>1.42578</v>
      </c>
      <c r="IX37">
        <v>2.2875999999999999</v>
      </c>
      <c r="IY37">
        <v>1.5478499999999999</v>
      </c>
      <c r="IZ37">
        <v>2.2583000000000002</v>
      </c>
      <c r="JA37">
        <v>30.436900000000001</v>
      </c>
      <c r="JB37">
        <v>15.270300000000001</v>
      </c>
      <c r="JC37">
        <v>18</v>
      </c>
      <c r="JD37">
        <v>624.221</v>
      </c>
      <c r="JE37">
        <v>447.26900000000001</v>
      </c>
      <c r="JF37">
        <v>26.750599999999999</v>
      </c>
      <c r="JG37">
        <v>22.917400000000001</v>
      </c>
      <c r="JH37">
        <v>30.0001</v>
      </c>
      <c r="JI37">
        <v>22.819299999999998</v>
      </c>
      <c r="JJ37">
        <v>22.757000000000001</v>
      </c>
      <c r="JK37">
        <v>5.04962</v>
      </c>
      <c r="JL37">
        <v>25.479600000000001</v>
      </c>
      <c r="JM37">
        <v>98.481499999999997</v>
      </c>
      <c r="JN37">
        <v>26.731000000000002</v>
      </c>
      <c r="JO37">
        <v>50.634599999999999</v>
      </c>
      <c r="JP37">
        <v>17.3507</v>
      </c>
      <c r="JQ37">
        <v>95.969200000000001</v>
      </c>
      <c r="JR37">
        <v>101.328</v>
      </c>
    </row>
    <row r="38" spans="1:278" x14ac:dyDescent="0.2">
      <c r="A38">
        <v>22</v>
      </c>
      <c r="B38">
        <v>1658502878</v>
      </c>
      <c r="C38">
        <v>3468</v>
      </c>
      <c r="D38" t="s">
        <v>504</v>
      </c>
      <c r="E38" t="s">
        <v>505</v>
      </c>
      <c r="F38" t="s">
        <v>408</v>
      </c>
      <c r="G38" t="s">
        <v>479</v>
      </c>
      <c r="H38" t="s">
        <v>480</v>
      </c>
      <c r="I38" t="s">
        <v>411</v>
      </c>
      <c r="J38" t="s">
        <v>412</v>
      </c>
      <c r="L38" t="s">
        <v>413</v>
      </c>
      <c r="M38" t="s">
        <v>414</v>
      </c>
      <c r="N38" t="s">
        <v>481</v>
      </c>
      <c r="O38">
        <v>1658502878</v>
      </c>
      <c r="P38">
        <f t="shared" si="0"/>
        <v>3.7760386343721388E-3</v>
      </c>
      <c r="Q38">
        <f t="shared" si="1"/>
        <v>3.7760386343721386</v>
      </c>
      <c r="R38">
        <f t="shared" si="2"/>
        <v>-3.5852493990093692</v>
      </c>
      <c r="S38">
        <f t="shared" si="3"/>
        <v>8.2909600000000019</v>
      </c>
      <c r="T38">
        <f t="shared" si="4"/>
        <v>27.56882250198327</v>
      </c>
      <c r="U38">
        <f t="shared" si="5"/>
        <v>2.8005978508377325</v>
      </c>
      <c r="V38">
        <f t="shared" si="6"/>
        <v>0.84224289070420821</v>
      </c>
      <c r="W38">
        <f t="shared" si="7"/>
        <v>0.30625998873912258</v>
      </c>
      <c r="X38">
        <f t="shared" si="8"/>
        <v>2.95988755843464</v>
      </c>
      <c r="Y38">
        <f t="shared" si="9"/>
        <v>0.28968132727079748</v>
      </c>
      <c r="Z38">
        <f t="shared" si="10"/>
        <v>0.18246553198383147</v>
      </c>
      <c r="AA38">
        <f t="shared" si="11"/>
        <v>241.74003707493438</v>
      </c>
      <c r="AB38">
        <f t="shared" si="12"/>
        <v>26.341455701558822</v>
      </c>
      <c r="AC38">
        <f t="shared" si="13"/>
        <v>26.341455701558822</v>
      </c>
      <c r="AD38">
        <f t="shared" si="14"/>
        <v>3.4430400861293293</v>
      </c>
      <c r="AE38">
        <f t="shared" si="15"/>
        <v>64.248457011050903</v>
      </c>
      <c r="AF38">
        <f t="shared" si="16"/>
        <v>2.1553435804865999</v>
      </c>
      <c r="AG38">
        <f t="shared" si="17"/>
        <v>3.3547009231924045</v>
      </c>
      <c r="AH38">
        <f t="shared" si="18"/>
        <v>1.2876965056427294</v>
      </c>
      <c r="AI38">
        <f t="shared" si="19"/>
        <v>-166.52330377581131</v>
      </c>
      <c r="AJ38">
        <f t="shared" si="20"/>
        <v>-70.157380649284036</v>
      </c>
      <c r="AK38">
        <f t="shared" si="21"/>
        <v>-5.0705263292864062</v>
      </c>
      <c r="AL38">
        <f t="shared" si="22"/>
        <v>-1.1173679447367135E-2</v>
      </c>
      <c r="AM38">
        <v>0</v>
      </c>
      <c r="AN38">
        <v>0</v>
      </c>
      <c r="AO38">
        <f t="shared" si="23"/>
        <v>1</v>
      </c>
      <c r="AP38">
        <f t="shared" si="24"/>
        <v>0</v>
      </c>
      <c r="AQ38">
        <f t="shared" si="25"/>
        <v>53989.18960696103</v>
      </c>
      <c r="AR38" t="s">
        <v>416</v>
      </c>
      <c r="AS38">
        <v>0</v>
      </c>
      <c r="AT38">
        <v>0</v>
      </c>
      <c r="AU38">
        <v>0</v>
      </c>
      <c r="AV38" t="e">
        <f t="shared" si="26"/>
        <v>#DIV/0!</v>
      </c>
      <c r="AW38">
        <v>-1</v>
      </c>
      <c r="AX38" t="s">
        <v>506</v>
      </c>
      <c r="AY38">
        <v>10441.200000000001</v>
      </c>
      <c r="AZ38">
        <v>722.64844000000016</v>
      </c>
      <c r="BA38">
        <v>798.08</v>
      </c>
      <c r="BB38">
        <f t="shared" si="27"/>
        <v>9.4516289093825034E-2</v>
      </c>
      <c r="BC38">
        <v>0.5</v>
      </c>
      <c r="BD38">
        <f t="shared" si="28"/>
        <v>1261.2276005569609</v>
      </c>
      <c r="BE38">
        <f t="shared" si="29"/>
        <v>-3.5852493990093692</v>
      </c>
      <c r="BF38">
        <f t="shared" si="30"/>
        <v>59.603276253676498</v>
      </c>
      <c r="BG38">
        <f t="shared" si="31"/>
        <v>-2.049788157084191E-3</v>
      </c>
      <c r="BH38">
        <f t="shared" si="32"/>
        <v>-1</v>
      </c>
      <c r="BI38" t="e">
        <f t="shared" si="33"/>
        <v>#DIV/0!</v>
      </c>
      <c r="BJ38" t="s">
        <v>416</v>
      </c>
      <c r="BK38">
        <v>0</v>
      </c>
      <c r="BL38" t="e">
        <f t="shared" si="34"/>
        <v>#DIV/0!</v>
      </c>
      <c r="BM38" t="e">
        <f t="shared" si="35"/>
        <v>#DIV/0!</v>
      </c>
      <c r="BN38" t="e">
        <f t="shared" si="36"/>
        <v>#DIV/0!</v>
      </c>
      <c r="BO38" t="e">
        <f t="shared" si="37"/>
        <v>#DIV/0!</v>
      </c>
      <c r="BP38">
        <f t="shared" si="38"/>
        <v>9.4516289093825021E-2</v>
      </c>
      <c r="BQ38" t="e">
        <f t="shared" si="39"/>
        <v>#DIV/0!</v>
      </c>
      <c r="BR38" t="e">
        <f t="shared" si="40"/>
        <v>#DIV/0!</v>
      </c>
      <c r="BS38" t="e">
        <f t="shared" si="41"/>
        <v>#DIV/0!</v>
      </c>
      <c r="BT38" t="s">
        <v>416</v>
      </c>
      <c r="BU38" t="s">
        <v>416</v>
      </c>
      <c r="BV38" t="s">
        <v>416</v>
      </c>
      <c r="BW38" t="s">
        <v>416</v>
      </c>
      <c r="BX38" t="s">
        <v>416</v>
      </c>
      <c r="BY38" t="s">
        <v>416</v>
      </c>
      <c r="BZ38" t="s">
        <v>416</v>
      </c>
      <c r="CA38" t="s">
        <v>416</v>
      </c>
      <c r="CB38" t="s">
        <v>416</v>
      </c>
      <c r="CC38" t="s">
        <v>416</v>
      </c>
      <c r="CD38" t="s">
        <v>416</v>
      </c>
      <c r="CE38" t="s">
        <v>416</v>
      </c>
      <c r="CF38" t="s">
        <v>416</v>
      </c>
      <c r="CG38" t="s">
        <v>416</v>
      </c>
      <c r="CH38" t="s">
        <v>416</v>
      </c>
      <c r="CI38" t="s">
        <v>416</v>
      </c>
      <c r="CJ38" t="s">
        <v>416</v>
      </c>
      <c r="CK38" t="s">
        <v>416</v>
      </c>
      <c r="CL38">
        <f t="shared" si="42"/>
        <v>1500.02</v>
      </c>
      <c r="CM38">
        <f t="shared" si="43"/>
        <v>1261.2276005569609</v>
      </c>
      <c r="CN38">
        <f t="shared" si="44"/>
        <v>0.84080718960877909</v>
      </c>
      <c r="CO38">
        <f t="shared" si="45"/>
        <v>0.16115787594494366</v>
      </c>
      <c r="CP38">
        <v>6</v>
      </c>
      <c r="CQ38">
        <v>0.5</v>
      </c>
      <c r="CR38" t="s">
        <v>418</v>
      </c>
      <c r="CS38">
        <v>2</v>
      </c>
      <c r="CT38">
        <v>1658502878</v>
      </c>
      <c r="CU38">
        <v>8.2909600000000019</v>
      </c>
      <c r="CV38">
        <v>4.7387699999999997</v>
      </c>
      <c r="CW38">
        <v>21.216999999999999</v>
      </c>
      <c r="CX38">
        <v>17.5229</v>
      </c>
      <c r="CY38">
        <v>-8.9430399999999999</v>
      </c>
      <c r="CZ38">
        <v>18.015499999999999</v>
      </c>
      <c r="DA38">
        <v>600.29600000000005</v>
      </c>
      <c r="DB38">
        <v>101.486</v>
      </c>
      <c r="DC38">
        <v>9.9689799999999995E-2</v>
      </c>
      <c r="DD38">
        <v>25.901800000000001</v>
      </c>
      <c r="DE38">
        <v>24.952500000000001</v>
      </c>
      <c r="DF38">
        <v>999.9</v>
      </c>
      <c r="DG38">
        <v>0</v>
      </c>
      <c r="DH38">
        <v>0</v>
      </c>
      <c r="DI38">
        <v>10025</v>
      </c>
      <c r="DJ38">
        <v>0</v>
      </c>
      <c r="DK38">
        <v>316.47800000000001</v>
      </c>
      <c r="DL38">
        <v>2.07016</v>
      </c>
      <c r="DM38">
        <v>6.9565299999999999</v>
      </c>
      <c r="DN38">
        <v>4.8232900000000001</v>
      </c>
      <c r="DO38">
        <v>3.6941199999999998</v>
      </c>
      <c r="DP38">
        <v>4.7387699999999997</v>
      </c>
      <c r="DQ38">
        <v>17.5229</v>
      </c>
      <c r="DR38">
        <v>2.1532300000000002</v>
      </c>
      <c r="DS38">
        <v>1.77833</v>
      </c>
      <c r="DT38">
        <v>18.618500000000001</v>
      </c>
      <c r="DU38">
        <v>15.5976</v>
      </c>
      <c r="DV38">
        <v>1500.02</v>
      </c>
      <c r="DW38">
        <v>0.97300600000000004</v>
      </c>
      <c r="DX38">
        <v>2.69936E-2</v>
      </c>
      <c r="DY38">
        <v>0</v>
      </c>
      <c r="DZ38">
        <v>723.505</v>
      </c>
      <c r="EA38">
        <v>4.9993100000000004</v>
      </c>
      <c r="EB38">
        <v>13564</v>
      </c>
      <c r="EC38">
        <v>13259.5</v>
      </c>
      <c r="ED38">
        <v>38.311999999999998</v>
      </c>
      <c r="EE38">
        <v>38.436999999999998</v>
      </c>
      <c r="EF38">
        <v>38.5</v>
      </c>
      <c r="EG38">
        <v>38.125</v>
      </c>
      <c r="EH38">
        <v>39.561999999999998</v>
      </c>
      <c r="EI38">
        <v>1454.66</v>
      </c>
      <c r="EJ38">
        <v>40.36</v>
      </c>
      <c r="EK38">
        <v>0</v>
      </c>
      <c r="EL38">
        <v>106.80000019073491</v>
      </c>
      <c r="EM38">
        <v>0</v>
      </c>
      <c r="EN38">
        <v>722.64844000000016</v>
      </c>
      <c r="EO38">
        <v>8.2194615204004684</v>
      </c>
      <c r="EP38">
        <v>26.384615108376479</v>
      </c>
      <c r="EQ38">
        <v>13560.58</v>
      </c>
      <c r="ER38">
        <v>15</v>
      </c>
      <c r="ES38">
        <v>1658502907.5</v>
      </c>
      <c r="ET38" t="s">
        <v>507</v>
      </c>
      <c r="EU38">
        <v>1658502907.5</v>
      </c>
      <c r="EV38">
        <v>1658502802</v>
      </c>
      <c r="EW38">
        <v>16</v>
      </c>
      <c r="EX38">
        <v>1.5509999999999999</v>
      </c>
      <c r="EY38">
        <v>3.0000000000000001E-3</v>
      </c>
      <c r="EZ38">
        <v>17.234000000000002</v>
      </c>
      <c r="FA38">
        <v>2.899</v>
      </c>
      <c r="FB38">
        <v>5</v>
      </c>
      <c r="FC38">
        <v>17</v>
      </c>
      <c r="FD38">
        <v>0.39</v>
      </c>
      <c r="FE38">
        <v>0.03</v>
      </c>
      <c r="FF38">
        <v>2.0928373170731711</v>
      </c>
      <c r="FG38">
        <v>-0.14584662020905451</v>
      </c>
      <c r="FH38">
        <v>2.1496286465952471E-2</v>
      </c>
      <c r="FI38">
        <v>1</v>
      </c>
      <c r="FJ38">
        <v>6.8358761290322576</v>
      </c>
      <c r="FK38">
        <v>-8.3538387096792427E-2</v>
      </c>
      <c r="FL38">
        <v>1.055397942909699E-2</v>
      </c>
      <c r="FM38">
        <v>1</v>
      </c>
      <c r="FN38">
        <v>3.7188436585365849</v>
      </c>
      <c r="FO38">
        <v>0.1864797909407615</v>
      </c>
      <c r="FP38">
        <v>3.1909865800338243E-2</v>
      </c>
      <c r="FQ38">
        <v>1</v>
      </c>
      <c r="FR38">
        <v>21.3027935483871</v>
      </c>
      <c r="FS38">
        <v>-0.67987258064523315</v>
      </c>
      <c r="FT38">
        <v>5.08576947930892E-2</v>
      </c>
      <c r="FU38">
        <v>1</v>
      </c>
      <c r="FV38">
        <v>4</v>
      </c>
      <c r="FW38">
        <v>4</v>
      </c>
      <c r="FX38" t="s">
        <v>420</v>
      </c>
      <c r="FY38">
        <v>3.1832799999999999</v>
      </c>
      <c r="FZ38">
        <v>2.7968700000000002</v>
      </c>
      <c r="GA38">
        <v>-2.7082299999999998E-3</v>
      </c>
      <c r="GB38">
        <v>1.4490099999999999E-3</v>
      </c>
      <c r="GC38">
        <v>0.100301</v>
      </c>
      <c r="GD38">
        <v>9.8575999999999997E-2</v>
      </c>
      <c r="GE38">
        <v>31424.799999999999</v>
      </c>
      <c r="GF38">
        <v>24949.200000000001</v>
      </c>
      <c r="GG38">
        <v>29399.1</v>
      </c>
      <c r="GH38">
        <v>24414</v>
      </c>
      <c r="GI38">
        <v>33286.699999999997</v>
      </c>
      <c r="GJ38">
        <v>32119.5</v>
      </c>
      <c r="GK38">
        <v>40674.6</v>
      </c>
      <c r="GL38">
        <v>39819.800000000003</v>
      </c>
      <c r="GM38">
        <v>2.22817</v>
      </c>
      <c r="GN38">
        <v>1.97502</v>
      </c>
      <c r="GO38">
        <v>0.16220699999999999</v>
      </c>
      <c r="GP38">
        <v>0</v>
      </c>
      <c r="GQ38">
        <v>22.285</v>
      </c>
      <c r="GR38">
        <v>999.9</v>
      </c>
      <c r="GS38">
        <v>65.900000000000006</v>
      </c>
      <c r="GT38">
        <v>26.7</v>
      </c>
      <c r="GU38">
        <v>22.832899999999999</v>
      </c>
      <c r="GV38">
        <v>62.120899999999999</v>
      </c>
      <c r="GW38">
        <v>39.354999999999997</v>
      </c>
      <c r="GX38">
        <v>1</v>
      </c>
      <c r="GY38">
        <v>-0.32668700000000001</v>
      </c>
      <c r="GZ38">
        <v>-1.64019</v>
      </c>
      <c r="HA38">
        <v>20.253399999999999</v>
      </c>
      <c r="HB38">
        <v>5.2273199999999997</v>
      </c>
      <c r="HC38">
        <v>11.9038</v>
      </c>
      <c r="HD38">
        <v>4.9653499999999999</v>
      </c>
      <c r="HE38">
        <v>3.2919999999999998</v>
      </c>
      <c r="HF38">
        <v>9999</v>
      </c>
      <c r="HG38">
        <v>9999</v>
      </c>
      <c r="HH38">
        <v>9999</v>
      </c>
      <c r="HI38">
        <v>999.9</v>
      </c>
      <c r="HJ38">
        <v>1.87683</v>
      </c>
      <c r="HK38">
        <v>1.8751</v>
      </c>
      <c r="HL38">
        <v>1.87378</v>
      </c>
      <c r="HM38">
        <v>1.87287</v>
      </c>
      <c r="HN38">
        <v>1.8745099999999999</v>
      </c>
      <c r="HO38">
        <v>1.8694599999999999</v>
      </c>
      <c r="HP38">
        <v>1.8736299999999999</v>
      </c>
      <c r="HQ38">
        <v>1.8787100000000001</v>
      </c>
      <c r="HR38">
        <v>0</v>
      </c>
      <c r="HS38">
        <v>0</v>
      </c>
      <c r="HT38">
        <v>0</v>
      </c>
      <c r="HU38">
        <v>0</v>
      </c>
      <c r="HV38" t="s">
        <v>421</v>
      </c>
      <c r="HW38" t="s">
        <v>422</v>
      </c>
      <c r="HX38" t="s">
        <v>423</v>
      </c>
      <c r="HY38" t="s">
        <v>424</v>
      </c>
      <c r="HZ38" t="s">
        <v>424</v>
      </c>
      <c r="IA38" t="s">
        <v>423</v>
      </c>
      <c r="IB38">
        <v>0</v>
      </c>
      <c r="IC38">
        <v>100</v>
      </c>
      <c r="ID38">
        <v>100</v>
      </c>
      <c r="IE38">
        <v>17.234000000000002</v>
      </c>
      <c r="IF38">
        <v>3.2014999999999998</v>
      </c>
      <c r="IG38">
        <v>15.95982351943471</v>
      </c>
      <c r="IH38">
        <v>2.3161266250017881E-2</v>
      </c>
      <c r="II38">
        <v>-8.877274916547316E-6</v>
      </c>
      <c r="IJ38">
        <v>1.545667160475541E-9</v>
      </c>
      <c r="IK38">
        <v>1.4354587630958811</v>
      </c>
      <c r="IL38">
        <v>0.1548916013869121</v>
      </c>
      <c r="IM38">
        <v>-5.9062191654428173E-3</v>
      </c>
      <c r="IN38">
        <v>1.5263987741021429E-4</v>
      </c>
      <c r="IO38">
        <v>-12</v>
      </c>
      <c r="IP38">
        <v>1992</v>
      </c>
      <c r="IQ38">
        <v>-1</v>
      </c>
      <c r="IR38">
        <v>17</v>
      </c>
      <c r="IS38">
        <v>1.4</v>
      </c>
      <c r="IT38">
        <v>1.3</v>
      </c>
      <c r="IU38">
        <v>3.1738299999999997E-2</v>
      </c>
      <c r="IV38">
        <v>4.99756</v>
      </c>
      <c r="IW38">
        <v>1.42578</v>
      </c>
      <c r="IX38">
        <v>2.2863799999999999</v>
      </c>
      <c r="IY38">
        <v>1.5478499999999999</v>
      </c>
      <c r="IZ38">
        <v>2.3986800000000001</v>
      </c>
      <c r="JA38">
        <v>30.458400000000001</v>
      </c>
      <c r="JB38">
        <v>15.252800000000001</v>
      </c>
      <c r="JC38">
        <v>18</v>
      </c>
      <c r="JD38">
        <v>624.15</v>
      </c>
      <c r="JE38">
        <v>447.59500000000003</v>
      </c>
      <c r="JF38">
        <v>25.953600000000002</v>
      </c>
      <c r="JG38">
        <v>22.956</v>
      </c>
      <c r="JH38">
        <v>29.9999</v>
      </c>
      <c r="JI38">
        <v>22.864799999999999</v>
      </c>
      <c r="JJ38">
        <v>22.803699999999999</v>
      </c>
      <c r="JK38">
        <v>0</v>
      </c>
      <c r="JL38">
        <v>25.034300000000002</v>
      </c>
      <c r="JM38">
        <v>98.069299999999998</v>
      </c>
      <c r="JN38">
        <v>25.941700000000001</v>
      </c>
      <c r="JO38">
        <v>49.973300000000002</v>
      </c>
      <c r="JP38">
        <v>17.4741</v>
      </c>
      <c r="JQ38">
        <v>95.956400000000002</v>
      </c>
      <c r="JR38">
        <v>101.321</v>
      </c>
    </row>
    <row r="39" spans="1:278" x14ac:dyDescent="0.2">
      <c r="A39">
        <v>23</v>
      </c>
      <c r="B39">
        <v>1658503028.5</v>
      </c>
      <c r="C39">
        <v>3618.5</v>
      </c>
      <c r="D39" t="s">
        <v>508</v>
      </c>
      <c r="E39" t="s">
        <v>509</v>
      </c>
      <c r="F39" t="s">
        <v>408</v>
      </c>
      <c r="G39" t="s">
        <v>479</v>
      </c>
      <c r="H39" t="s">
        <v>480</v>
      </c>
      <c r="I39" t="s">
        <v>411</v>
      </c>
      <c r="J39" t="s">
        <v>412</v>
      </c>
      <c r="L39" t="s">
        <v>413</v>
      </c>
      <c r="M39" t="s">
        <v>414</v>
      </c>
      <c r="N39" t="s">
        <v>481</v>
      </c>
      <c r="O39">
        <v>1658503028.5</v>
      </c>
      <c r="P39">
        <f t="shared" si="0"/>
        <v>3.9811476642828813E-3</v>
      </c>
      <c r="Q39">
        <f t="shared" si="1"/>
        <v>3.9811476642828816</v>
      </c>
      <c r="R39">
        <f t="shared" si="2"/>
        <v>15.699843271784463</v>
      </c>
      <c r="S39">
        <f t="shared" si="3"/>
        <v>398.57900000000001</v>
      </c>
      <c r="T39">
        <f t="shared" si="4"/>
        <v>308.37049589950556</v>
      </c>
      <c r="U39">
        <f t="shared" si="5"/>
        <v>31.326091830759513</v>
      </c>
      <c r="V39">
        <f t="shared" si="6"/>
        <v>40.490003167752199</v>
      </c>
      <c r="W39">
        <f t="shared" si="7"/>
        <v>0.31891560173115052</v>
      </c>
      <c r="X39">
        <f t="shared" si="8"/>
        <v>2.9594477181918291</v>
      </c>
      <c r="Y39">
        <f t="shared" si="9"/>
        <v>0.30097903433489165</v>
      </c>
      <c r="Z39">
        <f t="shared" si="10"/>
        <v>0.18963930961442282</v>
      </c>
      <c r="AA39">
        <f t="shared" si="11"/>
        <v>241.72407707500608</v>
      </c>
      <c r="AB39">
        <f t="shared" si="12"/>
        <v>26.061303838478349</v>
      </c>
      <c r="AC39">
        <f t="shared" si="13"/>
        <v>26.061303838478349</v>
      </c>
      <c r="AD39">
        <f t="shared" si="14"/>
        <v>3.386518137587351</v>
      </c>
      <c r="AE39">
        <f t="shared" si="15"/>
        <v>62.811898547908676</v>
      </c>
      <c r="AF39">
        <f t="shared" si="16"/>
        <v>2.078955275687</v>
      </c>
      <c r="AG39">
        <f t="shared" si="17"/>
        <v>3.3098112360054097</v>
      </c>
      <c r="AH39">
        <f t="shared" si="18"/>
        <v>1.307562861900351</v>
      </c>
      <c r="AI39">
        <f t="shared" si="19"/>
        <v>-175.56861199487506</v>
      </c>
      <c r="AJ39">
        <f t="shared" si="20"/>
        <v>-61.714453942448927</v>
      </c>
      <c r="AK39">
        <f t="shared" si="21"/>
        <v>-4.4496457068224302</v>
      </c>
      <c r="AL39">
        <f t="shared" si="22"/>
        <v>-8.6345691403266756E-3</v>
      </c>
      <c r="AM39">
        <v>0</v>
      </c>
      <c r="AN39">
        <v>0</v>
      </c>
      <c r="AO39">
        <f t="shared" si="23"/>
        <v>1</v>
      </c>
      <c r="AP39">
        <f t="shared" si="24"/>
        <v>0</v>
      </c>
      <c r="AQ39">
        <f t="shared" si="25"/>
        <v>54017.361410797072</v>
      </c>
      <c r="AR39" t="s">
        <v>416</v>
      </c>
      <c r="AS39">
        <v>0</v>
      </c>
      <c r="AT39">
        <v>0</v>
      </c>
      <c r="AU39">
        <v>0</v>
      </c>
      <c r="AV39" t="e">
        <f t="shared" si="26"/>
        <v>#DIV/0!</v>
      </c>
      <c r="AW39">
        <v>-1</v>
      </c>
      <c r="AX39" t="s">
        <v>510</v>
      </c>
      <c r="AY39">
        <v>10442.200000000001</v>
      </c>
      <c r="AZ39">
        <v>708.65707999999995</v>
      </c>
      <c r="BA39">
        <v>862.61</v>
      </c>
      <c r="BB39">
        <f t="shared" si="27"/>
        <v>0.17847337730840129</v>
      </c>
      <c r="BC39">
        <v>0.5</v>
      </c>
      <c r="BD39">
        <f t="shared" si="28"/>
        <v>1261.1436005569979</v>
      </c>
      <c r="BE39">
        <f t="shared" si="29"/>
        <v>15.699843271784463</v>
      </c>
      <c r="BF39">
        <f t="shared" si="30"/>
        <v>112.5402788311424</v>
      </c>
      <c r="BG39">
        <f t="shared" si="31"/>
        <v>1.3241825327749191E-2</v>
      </c>
      <c r="BH39">
        <f t="shared" si="32"/>
        <v>-1</v>
      </c>
      <c r="BI39" t="e">
        <f t="shared" si="33"/>
        <v>#DIV/0!</v>
      </c>
      <c r="BJ39" t="s">
        <v>416</v>
      </c>
      <c r="BK39">
        <v>0</v>
      </c>
      <c r="BL39" t="e">
        <f t="shared" si="34"/>
        <v>#DIV/0!</v>
      </c>
      <c r="BM39" t="e">
        <f t="shared" si="35"/>
        <v>#DIV/0!</v>
      </c>
      <c r="BN39" t="e">
        <f t="shared" si="36"/>
        <v>#DIV/0!</v>
      </c>
      <c r="BO39" t="e">
        <f t="shared" si="37"/>
        <v>#DIV/0!</v>
      </c>
      <c r="BP39">
        <f t="shared" si="38"/>
        <v>0.17847337730840132</v>
      </c>
      <c r="BQ39" t="e">
        <f t="shared" si="39"/>
        <v>#DIV/0!</v>
      </c>
      <c r="BR39" t="e">
        <f t="shared" si="40"/>
        <v>#DIV/0!</v>
      </c>
      <c r="BS39" t="e">
        <f t="shared" si="41"/>
        <v>#DIV/0!</v>
      </c>
      <c r="BT39" t="s">
        <v>416</v>
      </c>
      <c r="BU39" t="s">
        <v>416</v>
      </c>
      <c r="BV39" t="s">
        <v>416</v>
      </c>
      <c r="BW39" t="s">
        <v>416</v>
      </c>
      <c r="BX39" t="s">
        <v>416</v>
      </c>
      <c r="BY39" t="s">
        <v>416</v>
      </c>
      <c r="BZ39" t="s">
        <v>416</v>
      </c>
      <c r="CA39" t="s">
        <v>416</v>
      </c>
      <c r="CB39" t="s">
        <v>416</v>
      </c>
      <c r="CC39" t="s">
        <v>416</v>
      </c>
      <c r="CD39" t="s">
        <v>416</v>
      </c>
      <c r="CE39" t="s">
        <v>416</v>
      </c>
      <c r="CF39" t="s">
        <v>416</v>
      </c>
      <c r="CG39" t="s">
        <v>416</v>
      </c>
      <c r="CH39" t="s">
        <v>416</v>
      </c>
      <c r="CI39" t="s">
        <v>416</v>
      </c>
      <c r="CJ39" t="s">
        <v>416</v>
      </c>
      <c r="CK39" t="s">
        <v>416</v>
      </c>
      <c r="CL39">
        <f t="shared" si="42"/>
        <v>1499.92</v>
      </c>
      <c r="CM39">
        <f t="shared" si="43"/>
        <v>1261.1436005569979</v>
      </c>
      <c r="CN39">
        <f t="shared" si="44"/>
        <v>0.84080724342431457</v>
      </c>
      <c r="CO39">
        <f t="shared" si="45"/>
        <v>0.16115797980892718</v>
      </c>
      <c r="CP39">
        <v>6</v>
      </c>
      <c r="CQ39">
        <v>0.5</v>
      </c>
      <c r="CR39" t="s">
        <v>418</v>
      </c>
      <c r="CS39">
        <v>2</v>
      </c>
      <c r="CT39">
        <v>1658503028.5</v>
      </c>
      <c r="CU39">
        <v>398.57900000000001</v>
      </c>
      <c r="CV39">
        <v>415.86</v>
      </c>
      <c r="CW39">
        <v>20.465</v>
      </c>
      <c r="CX39">
        <v>16.566600000000001</v>
      </c>
      <c r="CY39">
        <v>374.74299999999999</v>
      </c>
      <c r="CZ39">
        <v>17.338999999999999</v>
      </c>
      <c r="DA39">
        <v>600.19600000000003</v>
      </c>
      <c r="DB39">
        <v>101.486</v>
      </c>
      <c r="DC39">
        <v>9.9891800000000003E-2</v>
      </c>
      <c r="DD39">
        <v>25.674499999999998</v>
      </c>
      <c r="DE39">
        <v>24.814900000000002</v>
      </c>
      <c r="DF39">
        <v>999.9</v>
      </c>
      <c r="DG39">
        <v>0</v>
      </c>
      <c r="DH39">
        <v>0</v>
      </c>
      <c r="DI39">
        <v>10022.5</v>
      </c>
      <c r="DJ39">
        <v>0</v>
      </c>
      <c r="DK39">
        <v>323.01499999999999</v>
      </c>
      <c r="DL39">
        <v>-16.092099999999999</v>
      </c>
      <c r="DM39">
        <v>408.12</v>
      </c>
      <c r="DN39">
        <v>422.86500000000001</v>
      </c>
      <c r="DO39">
        <v>3.8984100000000002</v>
      </c>
      <c r="DP39">
        <v>415.86</v>
      </c>
      <c r="DQ39">
        <v>16.566600000000001</v>
      </c>
      <c r="DR39">
        <v>2.0769000000000002</v>
      </c>
      <c r="DS39">
        <v>1.68127</v>
      </c>
      <c r="DT39">
        <v>18.043099999999999</v>
      </c>
      <c r="DU39">
        <v>14.724600000000001</v>
      </c>
      <c r="DV39">
        <v>1499.92</v>
      </c>
      <c r="DW39">
        <v>0.973001</v>
      </c>
      <c r="DX39">
        <v>2.69987E-2</v>
      </c>
      <c r="DY39">
        <v>0</v>
      </c>
      <c r="DZ39">
        <v>711.44399999999996</v>
      </c>
      <c r="EA39">
        <v>4.9993100000000004</v>
      </c>
      <c r="EB39">
        <v>13487.1</v>
      </c>
      <c r="EC39">
        <v>13258.5</v>
      </c>
      <c r="ED39">
        <v>37.686999999999998</v>
      </c>
      <c r="EE39">
        <v>38.561999999999998</v>
      </c>
      <c r="EF39">
        <v>37.936999999999998</v>
      </c>
      <c r="EG39">
        <v>38.186999999999998</v>
      </c>
      <c r="EH39">
        <v>39.125</v>
      </c>
      <c r="EI39">
        <v>1454.56</v>
      </c>
      <c r="EJ39">
        <v>40.36</v>
      </c>
      <c r="EK39">
        <v>0</v>
      </c>
      <c r="EL39">
        <v>150.30000019073489</v>
      </c>
      <c r="EM39">
        <v>0</v>
      </c>
      <c r="EN39">
        <v>708.65707999999995</v>
      </c>
      <c r="EO39">
        <v>21.814384590753491</v>
      </c>
      <c r="EP39">
        <v>413.58461468535882</v>
      </c>
      <c r="EQ39">
        <v>13440.364</v>
      </c>
      <c r="ER39">
        <v>15</v>
      </c>
      <c r="ES39">
        <v>1658503058</v>
      </c>
      <c r="ET39" t="s">
        <v>511</v>
      </c>
      <c r="EU39">
        <v>1658503058</v>
      </c>
      <c r="EV39">
        <v>1658502802</v>
      </c>
      <c r="EW39">
        <v>17</v>
      </c>
      <c r="EX39">
        <v>-1.5940000000000001</v>
      </c>
      <c r="EY39">
        <v>3.0000000000000001E-3</v>
      </c>
      <c r="EZ39">
        <v>23.835999999999999</v>
      </c>
      <c r="FA39">
        <v>2.899</v>
      </c>
      <c r="FB39">
        <v>423</v>
      </c>
      <c r="FC39">
        <v>17</v>
      </c>
      <c r="FD39">
        <v>0.31</v>
      </c>
      <c r="FE39">
        <v>0.03</v>
      </c>
      <c r="FF39">
        <v>-16.61675609756098</v>
      </c>
      <c r="FG39">
        <v>3.4283017421602948</v>
      </c>
      <c r="FH39">
        <v>0.34290450213546481</v>
      </c>
      <c r="FI39">
        <v>0</v>
      </c>
      <c r="FJ39">
        <v>399.49893548387098</v>
      </c>
      <c r="FK39">
        <v>2.6949193548374439</v>
      </c>
      <c r="FL39">
        <v>0.2033155715731596</v>
      </c>
      <c r="FM39">
        <v>1</v>
      </c>
      <c r="FN39">
        <v>3.9325790243902441</v>
      </c>
      <c r="FO39">
        <v>-0.36476404181185418</v>
      </c>
      <c r="FP39">
        <v>5.2352255515734691E-2</v>
      </c>
      <c r="FQ39">
        <v>1</v>
      </c>
      <c r="FR39">
        <v>20.46214516129033</v>
      </c>
      <c r="FS39">
        <v>0.11535967741931651</v>
      </c>
      <c r="FT39">
        <v>1.0672812572128961E-2</v>
      </c>
      <c r="FU39">
        <v>1</v>
      </c>
      <c r="FV39">
        <v>3</v>
      </c>
      <c r="FW39">
        <v>4</v>
      </c>
      <c r="FX39" t="s">
        <v>439</v>
      </c>
      <c r="FY39">
        <v>3.1829999999999998</v>
      </c>
      <c r="FZ39">
        <v>2.79705</v>
      </c>
      <c r="GA39">
        <v>9.7602599999999998E-2</v>
      </c>
      <c r="GB39">
        <v>0.10624500000000001</v>
      </c>
      <c r="GC39">
        <v>9.7568299999999997E-2</v>
      </c>
      <c r="GD39">
        <v>9.4703899999999994E-2</v>
      </c>
      <c r="GE39">
        <v>28279.599999999999</v>
      </c>
      <c r="GF39">
        <v>22329.9</v>
      </c>
      <c r="GG39">
        <v>29397.599999999999</v>
      </c>
      <c r="GH39">
        <v>24413.1</v>
      </c>
      <c r="GI39">
        <v>33392.400000000001</v>
      </c>
      <c r="GJ39">
        <v>32263.5</v>
      </c>
      <c r="GK39">
        <v>40671.699999999997</v>
      </c>
      <c r="GL39">
        <v>39818.9</v>
      </c>
      <c r="GM39">
        <v>2.2278699999999998</v>
      </c>
      <c r="GN39">
        <v>1.97302</v>
      </c>
      <c r="GO39">
        <v>0.149898</v>
      </c>
      <c r="GP39">
        <v>0</v>
      </c>
      <c r="GQ39">
        <v>22.349699999999999</v>
      </c>
      <c r="GR39">
        <v>999.9</v>
      </c>
      <c r="GS39">
        <v>66.099999999999994</v>
      </c>
      <c r="GT39">
        <v>26.7</v>
      </c>
      <c r="GU39">
        <v>22.904499999999999</v>
      </c>
      <c r="GV39">
        <v>62.540900000000001</v>
      </c>
      <c r="GW39">
        <v>39.775599999999997</v>
      </c>
      <c r="GX39">
        <v>1</v>
      </c>
      <c r="GY39">
        <v>-0.32235999999999998</v>
      </c>
      <c r="GZ39">
        <v>-2.2773599999999998</v>
      </c>
      <c r="HA39">
        <v>20.247299999999999</v>
      </c>
      <c r="HB39">
        <v>5.2282200000000003</v>
      </c>
      <c r="HC39">
        <v>11.902100000000001</v>
      </c>
      <c r="HD39">
        <v>4.9652500000000002</v>
      </c>
      <c r="HE39">
        <v>3.2919999999999998</v>
      </c>
      <c r="HF39">
        <v>9999</v>
      </c>
      <c r="HG39">
        <v>9999</v>
      </c>
      <c r="HH39">
        <v>9999</v>
      </c>
      <c r="HI39">
        <v>999.9</v>
      </c>
      <c r="HJ39">
        <v>1.8768</v>
      </c>
      <c r="HK39">
        <v>1.8750199999999999</v>
      </c>
      <c r="HL39">
        <v>1.87378</v>
      </c>
      <c r="HM39">
        <v>1.87286</v>
      </c>
      <c r="HN39">
        <v>1.8744799999999999</v>
      </c>
      <c r="HO39">
        <v>1.86944</v>
      </c>
      <c r="HP39">
        <v>1.8736299999999999</v>
      </c>
      <c r="HQ39">
        <v>1.8786700000000001</v>
      </c>
      <c r="HR39">
        <v>0</v>
      </c>
      <c r="HS39">
        <v>0</v>
      </c>
      <c r="HT39">
        <v>0</v>
      </c>
      <c r="HU39">
        <v>0</v>
      </c>
      <c r="HV39" t="s">
        <v>421</v>
      </c>
      <c r="HW39" t="s">
        <v>422</v>
      </c>
      <c r="HX39" t="s">
        <v>423</v>
      </c>
      <c r="HY39" t="s">
        <v>424</v>
      </c>
      <c r="HZ39" t="s">
        <v>424</v>
      </c>
      <c r="IA39" t="s">
        <v>423</v>
      </c>
      <c r="IB39">
        <v>0</v>
      </c>
      <c r="IC39">
        <v>100</v>
      </c>
      <c r="ID39">
        <v>100</v>
      </c>
      <c r="IE39">
        <v>23.835999999999999</v>
      </c>
      <c r="IF39">
        <v>3.1259999999999999</v>
      </c>
      <c r="IG39">
        <v>17.510628551293099</v>
      </c>
      <c r="IH39">
        <v>2.3161266250017881E-2</v>
      </c>
      <c r="II39">
        <v>-8.877274916547316E-6</v>
      </c>
      <c r="IJ39">
        <v>1.545667160475541E-9</v>
      </c>
      <c r="IK39">
        <v>3.125958018611092</v>
      </c>
      <c r="IL39">
        <v>0</v>
      </c>
      <c r="IM39">
        <v>0</v>
      </c>
      <c r="IN39">
        <v>0</v>
      </c>
      <c r="IO39">
        <v>-12</v>
      </c>
      <c r="IP39">
        <v>1992</v>
      </c>
      <c r="IQ39">
        <v>-1</v>
      </c>
      <c r="IR39">
        <v>17</v>
      </c>
      <c r="IS39">
        <v>2</v>
      </c>
      <c r="IT39">
        <v>3.8</v>
      </c>
      <c r="IU39">
        <v>1.06812</v>
      </c>
      <c r="IV39">
        <v>2.4365199999999998</v>
      </c>
      <c r="IW39">
        <v>1.42578</v>
      </c>
      <c r="IX39">
        <v>2.2875999999999999</v>
      </c>
      <c r="IY39">
        <v>1.5478499999999999</v>
      </c>
      <c r="IZ39">
        <v>2.2741699999999998</v>
      </c>
      <c r="JA39">
        <v>30.566199999999998</v>
      </c>
      <c r="JB39">
        <v>15.235300000000001</v>
      </c>
      <c r="JC39">
        <v>18</v>
      </c>
      <c r="JD39">
        <v>624.53099999999995</v>
      </c>
      <c r="JE39">
        <v>446.90800000000002</v>
      </c>
      <c r="JF39">
        <v>26.139800000000001</v>
      </c>
      <c r="JG39">
        <v>23.008400000000002</v>
      </c>
      <c r="JH39">
        <v>30.000299999999999</v>
      </c>
      <c r="JI39">
        <v>22.916899999999998</v>
      </c>
      <c r="JJ39">
        <v>22.858599999999999</v>
      </c>
      <c r="JK39">
        <v>21.409800000000001</v>
      </c>
      <c r="JL39">
        <v>28.8843</v>
      </c>
      <c r="JM39">
        <v>98.503699999999995</v>
      </c>
      <c r="JN39">
        <v>26.182099999999998</v>
      </c>
      <c r="JO39">
        <v>415.87299999999999</v>
      </c>
      <c r="JP39">
        <v>16.636099999999999</v>
      </c>
      <c r="JQ39">
        <v>95.950400000000002</v>
      </c>
      <c r="JR39">
        <v>101.318</v>
      </c>
    </row>
    <row r="40" spans="1:278" x14ac:dyDescent="0.2">
      <c r="A40">
        <v>24</v>
      </c>
      <c r="B40">
        <v>1658503134</v>
      </c>
      <c r="C40">
        <v>3724</v>
      </c>
      <c r="D40" t="s">
        <v>512</v>
      </c>
      <c r="E40" t="s">
        <v>513</v>
      </c>
      <c r="F40" t="s">
        <v>408</v>
      </c>
      <c r="G40" t="s">
        <v>479</v>
      </c>
      <c r="H40" t="s">
        <v>480</v>
      </c>
      <c r="I40" t="s">
        <v>411</v>
      </c>
      <c r="J40" t="s">
        <v>412</v>
      </c>
      <c r="L40" t="s">
        <v>413</v>
      </c>
      <c r="M40" t="s">
        <v>414</v>
      </c>
      <c r="N40" t="s">
        <v>481</v>
      </c>
      <c r="O40">
        <v>1658503134</v>
      </c>
      <c r="P40">
        <f t="shared" si="0"/>
        <v>2.6318595167312622E-3</v>
      </c>
      <c r="Q40">
        <f t="shared" si="1"/>
        <v>2.6318595167312622</v>
      </c>
      <c r="R40">
        <f t="shared" si="2"/>
        <v>17.565487406532554</v>
      </c>
      <c r="S40">
        <f t="shared" si="3"/>
        <v>399.84500000000003</v>
      </c>
      <c r="T40">
        <f t="shared" si="4"/>
        <v>268.70485534163686</v>
      </c>
      <c r="U40">
        <f t="shared" si="5"/>
        <v>27.296583425536635</v>
      </c>
      <c r="V40">
        <f t="shared" si="6"/>
        <v>40.618552969230507</v>
      </c>
      <c r="W40">
        <f t="shared" si="7"/>
        <v>0.23344793397185248</v>
      </c>
      <c r="X40">
        <f t="shared" si="8"/>
        <v>2.965370296179632</v>
      </c>
      <c r="Y40">
        <f t="shared" si="9"/>
        <v>0.22369738982486589</v>
      </c>
      <c r="Z40">
        <f t="shared" si="10"/>
        <v>0.14065297933123294</v>
      </c>
      <c r="AA40">
        <f t="shared" si="11"/>
        <v>241.71508007531543</v>
      </c>
      <c r="AB40">
        <f t="shared" si="12"/>
        <v>26.687555154061904</v>
      </c>
      <c r="AC40">
        <f t="shared" si="13"/>
        <v>26.687555154061904</v>
      </c>
      <c r="AD40">
        <f t="shared" si="14"/>
        <v>3.5140034434704734</v>
      </c>
      <c r="AE40">
        <f t="shared" si="15"/>
        <v>69.932257057910434</v>
      </c>
      <c r="AF40">
        <f t="shared" si="16"/>
        <v>2.3533354126854</v>
      </c>
      <c r="AG40">
        <f t="shared" si="17"/>
        <v>3.3651643915005045</v>
      </c>
      <c r="AH40">
        <f t="shared" si="18"/>
        <v>1.1606680307850734</v>
      </c>
      <c r="AI40">
        <f t="shared" si="19"/>
        <v>-116.06500468784867</v>
      </c>
      <c r="AJ40">
        <f t="shared" si="20"/>
        <v>-117.20881314925492</v>
      </c>
      <c r="AK40">
        <f t="shared" si="21"/>
        <v>-8.4723650384049574</v>
      </c>
      <c r="AL40">
        <f t="shared" si="22"/>
        <v>-3.1102800193110625E-2</v>
      </c>
      <c r="AM40">
        <v>0</v>
      </c>
      <c r="AN40">
        <v>0</v>
      </c>
      <c r="AO40">
        <f t="shared" si="23"/>
        <v>1</v>
      </c>
      <c r="AP40">
        <f t="shared" si="24"/>
        <v>0</v>
      </c>
      <c r="AQ40">
        <f t="shared" si="25"/>
        <v>54140.646315921149</v>
      </c>
      <c r="AR40" t="s">
        <v>416</v>
      </c>
      <c r="AS40">
        <v>0</v>
      </c>
      <c r="AT40">
        <v>0</v>
      </c>
      <c r="AU40">
        <v>0</v>
      </c>
      <c r="AV40" t="e">
        <f t="shared" si="26"/>
        <v>#DIV/0!</v>
      </c>
      <c r="AW40">
        <v>-1</v>
      </c>
      <c r="AX40" t="s">
        <v>514</v>
      </c>
      <c r="AY40">
        <v>10435</v>
      </c>
      <c r="AZ40">
        <v>716.90811538461526</v>
      </c>
      <c r="BA40">
        <v>888.01</v>
      </c>
      <c r="BB40">
        <f t="shared" si="27"/>
        <v>0.19268013267348871</v>
      </c>
      <c r="BC40">
        <v>0.5</v>
      </c>
      <c r="BD40">
        <f t="shared" si="28"/>
        <v>1261.093500557158</v>
      </c>
      <c r="BE40">
        <f t="shared" si="29"/>
        <v>17.565487406532554</v>
      </c>
      <c r="BF40">
        <f t="shared" si="30"/>
        <v>121.49383150051376</v>
      </c>
      <c r="BG40">
        <f t="shared" si="31"/>
        <v>1.4721737443203237E-2</v>
      </c>
      <c r="BH40">
        <f t="shared" si="32"/>
        <v>-1</v>
      </c>
      <c r="BI40" t="e">
        <f t="shared" si="33"/>
        <v>#DIV/0!</v>
      </c>
      <c r="BJ40" t="s">
        <v>416</v>
      </c>
      <c r="BK40">
        <v>0</v>
      </c>
      <c r="BL40" t="e">
        <f t="shared" si="34"/>
        <v>#DIV/0!</v>
      </c>
      <c r="BM40" t="e">
        <f t="shared" si="35"/>
        <v>#DIV/0!</v>
      </c>
      <c r="BN40" t="e">
        <f t="shared" si="36"/>
        <v>#DIV/0!</v>
      </c>
      <c r="BO40" t="e">
        <f t="shared" si="37"/>
        <v>#DIV/0!</v>
      </c>
      <c r="BP40">
        <f t="shared" si="38"/>
        <v>0.19268013267348874</v>
      </c>
      <c r="BQ40" t="e">
        <f t="shared" si="39"/>
        <v>#DIV/0!</v>
      </c>
      <c r="BR40" t="e">
        <f t="shared" si="40"/>
        <v>#DIV/0!</v>
      </c>
      <c r="BS40" t="e">
        <f t="shared" si="41"/>
        <v>#DIV/0!</v>
      </c>
      <c r="BT40" t="s">
        <v>416</v>
      </c>
      <c r="BU40" t="s">
        <v>416</v>
      </c>
      <c r="BV40" t="s">
        <v>416</v>
      </c>
      <c r="BW40" t="s">
        <v>416</v>
      </c>
      <c r="BX40" t="s">
        <v>416</v>
      </c>
      <c r="BY40" t="s">
        <v>416</v>
      </c>
      <c r="BZ40" t="s">
        <v>416</v>
      </c>
      <c r="CA40" t="s">
        <v>416</v>
      </c>
      <c r="CB40" t="s">
        <v>416</v>
      </c>
      <c r="CC40" t="s">
        <v>416</v>
      </c>
      <c r="CD40" t="s">
        <v>416</v>
      </c>
      <c r="CE40" t="s">
        <v>416</v>
      </c>
      <c r="CF40" t="s">
        <v>416</v>
      </c>
      <c r="CG40" t="s">
        <v>416</v>
      </c>
      <c r="CH40" t="s">
        <v>416</v>
      </c>
      <c r="CI40" t="s">
        <v>416</v>
      </c>
      <c r="CJ40" t="s">
        <v>416</v>
      </c>
      <c r="CK40" t="s">
        <v>416</v>
      </c>
      <c r="CL40">
        <f t="shared" si="42"/>
        <v>1499.86</v>
      </c>
      <c r="CM40">
        <f t="shared" si="43"/>
        <v>1261.093500557158</v>
      </c>
      <c r="CN40">
        <f t="shared" si="44"/>
        <v>0.8408074757358408</v>
      </c>
      <c r="CO40">
        <f t="shared" si="45"/>
        <v>0.16115842817017284</v>
      </c>
      <c r="CP40">
        <v>6</v>
      </c>
      <c r="CQ40">
        <v>0.5</v>
      </c>
      <c r="CR40" t="s">
        <v>418</v>
      </c>
      <c r="CS40">
        <v>2</v>
      </c>
      <c r="CT40">
        <v>1658503134</v>
      </c>
      <c r="CU40">
        <v>399.84500000000003</v>
      </c>
      <c r="CV40">
        <v>418.46</v>
      </c>
      <c r="CW40">
        <v>23.166</v>
      </c>
      <c r="CX40">
        <v>20.595500000000001</v>
      </c>
      <c r="CY40">
        <v>376.38600000000002</v>
      </c>
      <c r="CZ40">
        <v>20.04</v>
      </c>
      <c r="DA40">
        <v>600.09100000000001</v>
      </c>
      <c r="DB40">
        <v>101.486</v>
      </c>
      <c r="DC40">
        <v>9.9746899999999999E-2</v>
      </c>
      <c r="DD40">
        <v>25.9544</v>
      </c>
      <c r="DE40">
        <v>25.1812</v>
      </c>
      <c r="DF40">
        <v>999.9</v>
      </c>
      <c r="DG40">
        <v>0</v>
      </c>
      <c r="DH40">
        <v>0</v>
      </c>
      <c r="DI40">
        <v>10056.200000000001</v>
      </c>
      <c r="DJ40">
        <v>0</v>
      </c>
      <c r="DK40">
        <v>335.70800000000003</v>
      </c>
      <c r="DL40">
        <v>-18.615100000000002</v>
      </c>
      <c r="DM40">
        <v>409.327</v>
      </c>
      <c r="DN40">
        <v>427.26</v>
      </c>
      <c r="DO40">
        <v>2.5704099999999999</v>
      </c>
      <c r="DP40">
        <v>418.46</v>
      </c>
      <c r="DQ40">
        <v>20.595500000000001</v>
      </c>
      <c r="DR40">
        <v>2.3510200000000001</v>
      </c>
      <c r="DS40">
        <v>2.09016</v>
      </c>
      <c r="DT40">
        <v>20.0303</v>
      </c>
      <c r="DU40">
        <v>18.144400000000001</v>
      </c>
      <c r="DV40">
        <v>1499.86</v>
      </c>
      <c r="DW40">
        <v>0.97299599999999997</v>
      </c>
      <c r="DX40">
        <v>2.7003800000000001E-2</v>
      </c>
      <c r="DY40">
        <v>0</v>
      </c>
      <c r="DZ40">
        <v>716.89099999999996</v>
      </c>
      <c r="EA40">
        <v>4.9993100000000004</v>
      </c>
      <c r="EB40">
        <v>13654</v>
      </c>
      <c r="EC40">
        <v>13258</v>
      </c>
      <c r="ED40">
        <v>39.311999999999998</v>
      </c>
      <c r="EE40">
        <v>40</v>
      </c>
      <c r="EF40">
        <v>39.311999999999998</v>
      </c>
      <c r="EG40">
        <v>40.686999999999998</v>
      </c>
      <c r="EH40">
        <v>40.686999999999998</v>
      </c>
      <c r="EI40">
        <v>1454.49</v>
      </c>
      <c r="EJ40">
        <v>40.369999999999997</v>
      </c>
      <c r="EK40">
        <v>0</v>
      </c>
      <c r="EL40">
        <v>105.2999999523163</v>
      </c>
      <c r="EM40">
        <v>0</v>
      </c>
      <c r="EN40">
        <v>716.90811538461526</v>
      </c>
      <c r="EO40">
        <v>0.99750428137662228</v>
      </c>
      <c r="EP40">
        <v>-24.940171326162069</v>
      </c>
      <c r="EQ40">
        <v>13660.11153846154</v>
      </c>
      <c r="ER40">
        <v>15</v>
      </c>
      <c r="ES40">
        <v>1658503058</v>
      </c>
      <c r="ET40" t="s">
        <v>511</v>
      </c>
      <c r="EU40">
        <v>1658503058</v>
      </c>
      <c r="EV40">
        <v>1658502802</v>
      </c>
      <c r="EW40">
        <v>17</v>
      </c>
      <c r="EX40">
        <v>-1.5940000000000001</v>
      </c>
      <c r="EY40">
        <v>3.0000000000000001E-3</v>
      </c>
      <c r="EZ40">
        <v>23.835999999999999</v>
      </c>
      <c r="FA40">
        <v>2.899</v>
      </c>
      <c r="FB40">
        <v>423</v>
      </c>
      <c r="FC40">
        <v>17</v>
      </c>
      <c r="FD40">
        <v>0.31</v>
      </c>
      <c r="FE40">
        <v>0.03</v>
      </c>
      <c r="FF40">
        <v>-18.500979999999998</v>
      </c>
      <c r="FG40">
        <v>-1.2109801125703119</v>
      </c>
      <c r="FH40">
        <v>0.1354897767361066</v>
      </c>
      <c r="FI40">
        <v>1</v>
      </c>
      <c r="FJ40">
        <v>399.72496666666677</v>
      </c>
      <c r="FK40">
        <v>0.90060066740898159</v>
      </c>
      <c r="FL40">
        <v>6.7286196372086562E-2</v>
      </c>
      <c r="FM40">
        <v>1</v>
      </c>
      <c r="FN40">
        <v>2.5747562500000001</v>
      </c>
      <c r="FO40">
        <v>5.6038761726073041E-2</v>
      </c>
      <c r="FP40">
        <v>8.1011152588702524E-3</v>
      </c>
      <c r="FQ40">
        <v>1</v>
      </c>
      <c r="FR40">
        <v>23.10135</v>
      </c>
      <c r="FS40">
        <v>0.4852191323693329</v>
      </c>
      <c r="FT40">
        <v>3.5024455741667113E-2</v>
      </c>
      <c r="FU40">
        <v>1</v>
      </c>
      <c r="FV40">
        <v>4</v>
      </c>
      <c r="FW40">
        <v>4</v>
      </c>
      <c r="FX40" t="s">
        <v>420</v>
      </c>
      <c r="FY40">
        <v>3.1827700000000001</v>
      </c>
      <c r="FZ40">
        <v>2.7971900000000001</v>
      </c>
      <c r="GA40">
        <v>9.7949400000000006E-2</v>
      </c>
      <c r="GB40">
        <v>0.106784</v>
      </c>
      <c r="GC40">
        <v>0.10818800000000001</v>
      </c>
      <c r="GD40">
        <v>0.11042</v>
      </c>
      <c r="GE40">
        <v>28255.9</v>
      </c>
      <c r="GF40">
        <v>22309.4</v>
      </c>
      <c r="GG40">
        <v>29384.3</v>
      </c>
      <c r="GH40">
        <v>24405.5</v>
      </c>
      <c r="GI40">
        <v>32973.199999999997</v>
      </c>
      <c r="GJ40">
        <v>31684</v>
      </c>
      <c r="GK40">
        <v>40654.5</v>
      </c>
      <c r="GL40">
        <v>39810.300000000003</v>
      </c>
      <c r="GM40">
        <v>2.2263000000000002</v>
      </c>
      <c r="GN40">
        <v>1.98075</v>
      </c>
      <c r="GO40">
        <v>0.15986700000000001</v>
      </c>
      <c r="GP40">
        <v>0</v>
      </c>
      <c r="GQ40">
        <v>22.5532</v>
      </c>
      <c r="GR40">
        <v>999.9</v>
      </c>
      <c r="GS40">
        <v>66.3</v>
      </c>
      <c r="GT40">
        <v>26.8</v>
      </c>
      <c r="GU40">
        <v>23.107700000000001</v>
      </c>
      <c r="GV40">
        <v>62.110900000000001</v>
      </c>
      <c r="GW40">
        <v>40.056100000000001</v>
      </c>
      <c r="GX40">
        <v>1</v>
      </c>
      <c r="GY40">
        <v>-0.32241599999999998</v>
      </c>
      <c r="GZ40">
        <v>0.276065</v>
      </c>
      <c r="HA40">
        <v>20.262499999999999</v>
      </c>
      <c r="HB40">
        <v>5.22837</v>
      </c>
      <c r="HC40">
        <v>11.902699999999999</v>
      </c>
      <c r="HD40">
        <v>4.9653499999999999</v>
      </c>
      <c r="HE40">
        <v>3.2919999999999998</v>
      </c>
      <c r="HF40">
        <v>9999</v>
      </c>
      <c r="HG40">
        <v>9999</v>
      </c>
      <c r="HH40">
        <v>9999</v>
      </c>
      <c r="HI40">
        <v>999.9</v>
      </c>
      <c r="HJ40">
        <v>1.87683</v>
      </c>
      <c r="HK40">
        <v>1.8751</v>
      </c>
      <c r="HL40">
        <v>1.87378</v>
      </c>
      <c r="HM40">
        <v>1.87286</v>
      </c>
      <c r="HN40">
        <v>1.8744700000000001</v>
      </c>
      <c r="HO40">
        <v>1.8694200000000001</v>
      </c>
      <c r="HP40">
        <v>1.8736299999999999</v>
      </c>
      <c r="HQ40">
        <v>1.8787100000000001</v>
      </c>
      <c r="HR40">
        <v>0</v>
      </c>
      <c r="HS40">
        <v>0</v>
      </c>
      <c r="HT40">
        <v>0</v>
      </c>
      <c r="HU40">
        <v>0</v>
      </c>
      <c r="HV40" t="s">
        <v>421</v>
      </c>
      <c r="HW40" t="s">
        <v>422</v>
      </c>
      <c r="HX40" t="s">
        <v>423</v>
      </c>
      <c r="HY40" t="s">
        <v>424</v>
      </c>
      <c r="HZ40" t="s">
        <v>424</v>
      </c>
      <c r="IA40" t="s">
        <v>423</v>
      </c>
      <c r="IB40">
        <v>0</v>
      </c>
      <c r="IC40">
        <v>100</v>
      </c>
      <c r="ID40">
        <v>100</v>
      </c>
      <c r="IE40">
        <v>23.459</v>
      </c>
      <c r="IF40">
        <v>3.1259999999999999</v>
      </c>
      <c r="IG40">
        <v>15.916073898812559</v>
      </c>
      <c r="IH40">
        <v>2.3161266250017881E-2</v>
      </c>
      <c r="II40">
        <v>-8.877274916547316E-6</v>
      </c>
      <c r="IJ40">
        <v>1.545667160475541E-9</v>
      </c>
      <c r="IK40">
        <v>3.125958018611092</v>
      </c>
      <c r="IL40">
        <v>0</v>
      </c>
      <c r="IM40">
        <v>0</v>
      </c>
      <c r="IN40">
        <v>0</v>
      </c>
      <c r="IO40">
        <v>-12</v>
      </c>
      <c r="IP40">
        <v>1992</v>
      </c>
      <c r="IQ40">
        <v>-1</v>
      </c>
      <c r="IR40">
        <v>17</v>
      </c>
      <c r="IS40">
        <v>1.3</v>
      </c>
      <c r="IT40">
        <v>5.5</v>
      </c>
      <c r="IU40">
        <v>1.073</v>
      </c>
      <c r="IV40">
        <v>2.4047900000000002</v>
      </c>
      <c r="IW40">
        <v>1.42578</v>
      </c>
      <c r="IX40">
        <v>2.2875999999999999</v>
      </c>
      <c r="IY40">
        <v>1.5478499999999999</v>
      </c>
      <c r="IZ40">
        <v>2.3730500000000001</v>
      </c>
      <c r="JA40">
        <v>30.587700000000002</v>
      </c>
      <c r="JB40">
        <v>15.235300000000001</v>
      </c>
      <c r="JC40">
        <v>18</v>
      </c>
      <c r="JD40">
        <v>623.83600000000001</v>
      </c>
      <c r="JE40">
        <v>451.61700000000002</v>
      </c>
      <c r="JF40">
        <v>24.618400000000001</v>
      </c>
      <c r="JG40">
        <v>23.0184</v>
      </c>
      <c r="JH40">
        <v>30.0002</v>
      </c>
      <c r="JI40">
        <v>22.954999999999998</v>
      </c>
      <c r="JJ40">
        <v>22.885300000000001</v>
      </c>
      <c r="JK40">
        <v>21.5213</v>
      </c>
      <c r="JL40">
        <v>23.014800000000001</v>
      </c>
      <c r="JM40">
        <v>100</v>
      </c>
      <c r="JN40">
        <v>24.590299999999999</v>
      </c>
      <c r="JO40">
        <v>418.303</v>
      </c>
      <c r="JP40">
        <v>18.353400000000001</v>
      </c>
      <c r="JQ40">
        <v>95.908699999999996</v>
      </c>
      <c r="JR40">
        <v>101.29300000000001</v>
      </c>
    </row>
    <row r="41" spans="1:278" x14ac:dyDescent="0.2">
      <c r="A41">
        <v>25</v>
      </c>
      <c r="B41">
        <v>1658503221</v>
      </c>
      <c r="C41">
        <v>3811</v>
      </c>
      <c r="D41" t="s">
        <v>515</v>
      </c>
      <c r="E41" t="s">
        <v>516</v>
      </c>
      <c r="F41" t="s">
        <v>408</v>
      </c>
      <c r="G41" t="s">
        <v>479</v>
      </c>
      <c r="H41" t="s">
        <v>480</v>
      </c>
      <c r="I41" t="s">
        <v>411</v>
      </c>
      <c r="J41" t="s">
        <v>412</v>
      </c>
      <c r="L41" t="s">
        <v>413</v>
      </c>
      <c r="M41" t="s">
        <v>414</v>
      </c>
      <c r="N41" t="s">
        <v>481</v>
      </c>
      <c r="O41">
        <v>1658503221</v>
      </c>
      <c r="P41">
        <f t="shared" si="0"/>
        <v>2.7292776675857944E-3</v>
      </c>
      <c r="Q41">
        <f t="shared" si="1"/>
        <v>2.7292776675857944</v>
      </c>
      <c r="R41">
        <f t="shared" si="2"/>
        <v>21.80750273455828</v>
      </c>
      <c r="S41">
        <f t="shared" si="3"/>
        <v>598.97799999999995</v>
      </c>
      <c r="T41">
        <f t="shared" si="4"/>
        <v>449.73922935835481</v>
      </c>
      <c r="U41">
        <f t="shared" si="5"/>
        <v>45.687098223034255</v>
      </c>
      <c r="V41">
        <f t="shared" si="6"/>
        <v>60.847631100536198</v>
      </c>
      <c r="W41">
        <f t="shared" si="7"/>
        <v>0.25949721370578055</v>
      </c>
      <c r="X41">
        <f t="shared" si="8"/>
        <v>2.9606614904865052</v>
      </c>
      <c r="Y41">
        <f t="shared" si="9"/>
        <v>0.24749117493953326</v>
      </c>
      <c r="Z41">
        <f t="shared" si="10"/>
        <v>0.1557143823384165</v>
      </c>
      <c r="AA41">
        <f t="shared" si="11"/>
        <v>241.77311507532366</v>
      </c>
      <c r="AB41">
        <f t="shared" si="12"/>
        <v>26.336333997594103</v>
      </c>
      <c r="AC41">
        <f t="shared" si="13"/>
        <v>26.336333997594103</v>
      </c>
      <c r="AD41">
        <f t="shared" si="14"/>
        <v>3.4419994120293329</v>
      </c>
      <c r="AE41">
        <f t="shared" si="15"/>
        <v>71.314502349688098</v>
      </c>
      <c r="AF41">
        <f t="shared" si="16"/>
        <v>2.3536911018165503</v>
      </c>
      <c r="AG41">
        <f t="shared" si="17"/>
        <v>3.3004382338325948</v>
      </c>
      <c r="AH41">
        <f t="shared" si="18"/>
        <v>1.0883083102127826</v>
      </c>
      <c r="AI41">
        <f t="shared" si="19"/>
        <v>-120.36114514053354</v>
      </c>
      <c r="AJ41">
        <f t="shared" si="20"/>
        <v>-113.26835987459673</v>
      </c>
      <c r="AK41">
        <f t="shared" si="21"/>
        <v>-8.172683866186274</v>
      </c>
      <c r="AL41">
        <f t="shared" si="22"/>
        <v>-2.9073805992879898E-2</v>
      </c>
      <c r="AM41">
        <v>0</v>
      </c>
      <c r="AN41">
        <v>0</v>
      </c>
      <c r="AO41">
        <f t="shared" si="23"/>
        <v>1</v>
      </c>
      <c r="AP41">
        <f t="shared" si="24"/>
        <v>0</v>
      </c>
      <c r="AQ41">
        <f t="shared" si="25"/>
        <v>54061.658073257822</v>
      </c>
      <c r="AR41" t="s">
        <v>416</v>
      </c>
      <c r="AS41">
        <v>0</v>
      </c>
      <c r="AT41">
        <v>0</v>
      </c>
      <c r="AU41">
        <v>0</v>
      </c>
      <c r="AV41" t="e">
        <f t="shared" si="26"/>
        <v>#DIV/0!</v>
      </c>
      <c r="AW41">
        <v>-1</v>
      </c>
      <c r="AX41" t="s">
        <v>517</v>
      </c>
      <c r="AY41">
        <v>10433.4</v>
      </c>
      <c r="AZ41">
        <v>730.75652000000002</v>
      </c>
      <c r="BA41">
        <v>902.37</v>
      </c>
      <c r="BB41">
        <f t="shared" si="27"/>
        <v>0.19018083491250815</v>
      </c>
      <c r="BC41">
        <v>0.5</v>
      </c>
      <c r="BD41">
        <f t="shared" si="28"/>
        <v>1261.3962005571625</v>
      </c>
      <c r="BE41">
        <f t="shared" si="29"/>
        <v>21.80750273455828</v>
      </c>
      <c r="BF41">
        <f t="shared" si="30"/>
        <v>119.94669128871337</v>
      </c>
      <c r="BG41">
        <f t="shared" si="31"/>
        <v>1.80811569945146E-2</v>
      </c>
      <c r="BH41">
        <f t="shared" si="32"/>
        <v>-1</v>
      </c>
      <c r="BI41" t="e">
        <f t="shared" si="33"/>
        <v>#DIV/0!</v>
      </c>
      <c r="BJ41" t="s">
        <v>416</v>
      </c>
      <c r="BK41">
        <v>0</v>
      </c>
      <c r="BL41" t="e">
        <f t="shared" si="34"/>
        <v>#DIV/0!</v>
      </c>
      <c r="BM41" t="e">
        <f t="shared" si="35"/>
        <v>#DIV/0!</v>
      </c>
      <c r="BN41" t="e">
        <f t="shared" si="36"/>
        <v>#DIV/0!</v>
      </c>
      <c r="BO41" t="e">
        <f t="shared" si="37"/>
        <v>#DIV/0!</v>
      </c>
      <c r="BP41">
        <f t="shared" si="38"/>
        <v>0.19018083491250815</v>
      </c>
      <c r="BQ41" t="e">
        <f t="shared" si="39"/>
        <v>#DIV/0!</v>
      </c>
      <c r="BR41" t="e">
        <f t="shared" si="40"/>
        <v>#DIV/0!</v>
      </c>
      <c r="BS41" t="e">
        <f t="shared" si="41"/>
        <v>#DIV/0!</v>
      </c>
      <c r="BT41" t="s">
        <v>416</v>
      </c>
      <c r="BU41" t="s">
        <v>416</v>
      </c>
      <c r="BV41" t="s">
        <v>416</v>
      </c>
      <c r="BW41" t="s">
        <v>416</v>
      </c>
      <c r="BX41" t="s">
        <v>416</v>
      </c>
      <c r="BY41" t="s">
        <v>416</v>
      </c>
      <c r="BZ41" t="s">
        <v>416</v>
      </c>
      <c r="CA41" t="s">
        <v>416</v>
      </c>
      <c r="CB41" t="s">
        <v>416</v>
      </c>
      <c r="CC41" t="s">
        <v>416</v>
      </c>
      <c r="CD41" t="s">
        <v>416</v>
      </c>
      <c r="CE41" t="s">
        <v>416</v>
      </c>
      <c r="CF41" t="s">
        <v>416</v>
      </c>
      <c r="CG41" t="s">
        <v>416</v>
      </c>
      <c r="CH41" t="s">
        <v>416</v>
      </c>
      <c r="CI41" t="s">
        <v>416</v>
      </c>
      <c r="CJ41" t="s">
        <v>416</v>
      </c>
      <c r="CK41" t="s">
        <v>416</v>
      </c>
      <c r="CL41">
        <f t="shared" si="42"/>
        <v>1500.22</v>
      </c>
      <c r="CM41">
        <f t="shared" si="43"/>
        <v>1261.3962005571625</v>
      </c>
      <c r="CN41">
        <f t="shared" si="44"/>
        <v>0.84080748194075694</v>
      </c>
      <c r="CO41">
        <f t="shared" si="45"/>
        <v>0.16115844014566108</v>
      </c>
      <c r="CP41">
        <v>6</v>
      </c>
      <c r="CQ41">
        <v>0.5</v>
      </c>
      <c r="CR41" t="s">
        <v>418</v>
      </c>
      <c r="CS41">
        <v>2</v>
      </c>
      <c r="CT41">
        <v>1658503221</v>
      </c>
      <c r="CU41">
        <v>598.97799999999995</v>
      </c>
      <c r="CV41">
        <v>622.41200000000003</v>
      </c>
      <c r="CW41">
        <v>23.169499999999999</v>
      </c>
      <c r="CX41">
        <v>20.5044</v>
      </c>
      <c r="CY41">
        <v>572.18899999999996</v>
      </c>
      <c r="CZ41">
        <v>20.043500000000002</v>
      </c>
      <c r="DA41">
        <v>600.21199999999999</v>
      </c>
      <c r="DB41">
        <v>101.486</v>
      </c>
      <c r="DC41">
        <v>9.9752900000000005E-2</v>
      </c>
      <c r="DD41">
        <v>25.6267</v>
      </c>
      <c r="DE41">
        <v>24.7788</v>
      </c>
      <c r="DF41">
        <v>999.9</v>
      </c>
      <c r="DG41">
        <v>0</v>
      </c>
      <c r="DH41">
        <v>0</v>
      </c>
      <c r="DI41">
        <v>10029.4</v>
      </c>
      <c r="DJ41">
        <v>0</v>
      </c>
      <c r="DK41">
        <v>341.27800000000002</v>
      </c>
      <c r="DL41">
        <v>-23.670999999999999</v>
      </c>
      <c r="DM41">
        <v>612.94299999999998</v>
      </c>
      <c r="DN41">
        <v>635.44100000000003</v>
      </c>
      <c r="DO41">
        <v>2.6651099999999999</v>
      </c>
      <c r="DP41">
        <v>622.41200000000003</v>
      </c>
      <c r="DQ41">
        <v>20.5044</v>
      </c>
      <c r="DR41">
        <v>2.3513799999999998</v>
      </c>
      <c r="DS41">
        <v>2.0809099999999998</v>
      </c>
      <c r="DT41">
        <v>20.032800000000002</v>
      </c>
      <c r="DU41">
        <v>18.073799999999999</v>
      </c>
      <c r="DV41">
        <v>1500.22</v>
      </c>
      <c r="DW41">
        <v>0.97299599999999997</v>
      </c>
      <c r="DX41">
        <v>2.7003800000000001E-2</v>
      </c>
      <c r="DY41">
        <v>0</v>
      </c>
      <c r="DZ41">
        <v>730.52499999999998</v>
      </c>
      <c r="EA41">
        <v>4.9993100000000004</v>
      </c>
      <c r="EB41">
        <v>13920.5</v>
      </c>
      <c r="EC41">
        <v>13261.2</v>
      </c>
      <c r="ED41">
        <v>40.375</v>
      </c>
      <c r="EE41">
        <v>40.5</v>
      </c>
      <c r="EF41">
        <v>40.25</v>
      </c>
      <c r="EG41">
        <v>41.561999999999998</v>
      </c>
      <c r="EH41">
        <v>41.5</v>
      </c>
      <c r="EI41">
        <v>1454.84</v>
      </c>
      <c r="EJ41">
        <v>40.380000000000003</v>
      </c>
      <c r="EK41">
        <v>0</v>
      </c>
      <c r="EL41">
        <v>86.5</v>
      </c>
      <c r="EM41">
        <v>0</v>
      </c>
      <c r="EN41">
        <v>730.75652000000002</v>
      </c>
      <c r="EO41">
        <v>-6.1869230823491526</v>
      </c>
      <c r="EP41">
        <v>-147.18461564500689</v>
      </c>
      <c r="EQ41">
        <v>13930.564</v>
      </c>
      <c r="ER41">
        <v>15</v>
      </c>
      <c r="ES41">
        <v>1658503249</v>
      </c>
      <c r="ET41" t="s">
        <v>518</v>
      </c>
      <c r="EU41">
        <v>1658503249</v>
      </c>
      <c r="EV41">
        <v>1658502802</v>
      </c>
      <c r="EW41">
        <v>18</v>
      </c>
      <c r="EX41">
        <v>-0.14299999999999999</v>
      </c>
      <c r="EY41">
        <v>3.0000000000000001E-3</v>
      </c>
      <c r="EZ41">
        <v>26.789000000000001</v>
      </c>
      <c r="FA41">
        <v>2.899</v>
      </c>
      <c r="FB41">
        <v>626</v>
      </c>
      <c r="FC41">
        <v>17</v>
      </c>
      <c r="FD41">
        <v>0.35</v>
      </c>
      <c r="FE41">
        <v>0.03</v>
      </c>
      <c r="FF41">
        <v>-23.766005</v>
      </c>
      <c r="FG41">
        <v>0.77127579737340035</v>
      </c>
      <c r="FH41">
        <v>9.6406757932211304E-2</v>
      </c>
      <c r="FI41">
        <v>1</v>
      </c>
      <c r="FJ41">
        <v>598.17899999999997</v>
      </c>
      <c r="FK41">
        <v>4.7171879866532809</v>
      </c>
      <c r="FL41">
        <v>0.34150968751510519</v>
      </c>
      <c r="FM41">
        <v>1</v>
      </c>
      <c r="FN41">
        <v>2.6597754999999998</v>
      </c>
      <c r="FO41">
        <v>9.5344390243896848E-2</v>
      </c>
      <c r="FP41">
        <v>9.9568988520522973E-3</v>
      </c>
      <c r="FQ41">
        <v>1</v>
      </c>
      <c r="FR41">
        <v>23.16337333333334</v>
      </c>
      <c r="FS41">
        <v>-3.3845606229221933E-2</v>
      </c>
      <c r="FT41">
        <v>4.0623419627379004E-3</v>
      </c>
      <c r="FU41">
        <v>1</v>
      </c>
      <c r="FV41">
        <v>4</v>
      </c>
      <c r="FW41">
        <v>4</v>
      </c>
      <c r="FX41" t="s">
        <v>420</v>
      </c>
      <c r="FY41">
        <v>3.1830799999999999</v>
      </c>
      <c r="FZ41">
        <v>2.79697</v>
      </c>
      <c r="GA41">
        <v>0.133551</v>
      </c>
      <c r="GB41">
        <v>0.14236299999999999</v>
      </c>
      <c r="GC41">
        <v>0.108198</v>
      </c>
      <c r="GD41">
        <v>0.110072</v>
      </c>
      <c r="GE41">
        <v>27138.799999999999</v>
      </c>
      <c r="GF41">
        <v>21421.1</v>
      </c>
      <c r="GG41">
        <v>29381.200000000001</v>
      </c>
      <c r="GH41">
        <v>24404.9</v>
      </c>
      <c r="GI41">
        <v>32970.300000000003</v>
      </c>
      <c r="GJ41">
        <v>31696.7</v>
      </c>
      <c r="GK41">
        <v>40649.699999999997</v>
      </c>
      <c r="GL41">
        <v>39808.699999999997</v>
      </c>
      <c r="GM41">
        <v>2.22682</v>
      </c>
      <c r="GN41">
        <v>1.9838499999999999</v>
      </c>
      <c r="GO41">
        <v>0.13991100000000001</v>
      </c>
      <c r="GP41">
        <v>0</v>
      </c>
      <c r="GQ41">
        <v>22.478000000000002</v>
      </c>
      <c r="GR41">
        <v>999.9</v>
      </c>
      <c r="GS41">
        <v>66.2</v>
      </c>
      <c r="GT41">
        <v>26.8</v>
      </c>
      <c r="GU41">
        <v>23.074000000000002</v>
      </c>
      <c r="GV41">
        <v>62.320900000000002</v>
      </c>
      <c r="GW41">
        <v>39.443100000000001</v>
      </c>
      <c r="GX41">
        <v>1</v>
      </c>
      <c r="GY41">
        <v>-0.31921699999999997</v>
      </c>
      <c r="GZ41">
        <v>-1.9996400000000001</v>
      </c>
      <c r="HA41">
        <v>20.248200000000001</v>
      </c>
      <c r="HB41">
        <v>5.2252299999999998</v>
      </c>
      <c r="HC41">
        <v>11.9024</v>
      </c>
      <c r="HD41">
        <v>4.9653</v>
      </c>
      <c r="HE41">
        <v>3.2919999999999998</v>
      </c>
      <c r="HF41">
        <v>9999</v>
      </c>
      <c r="HG41">
        <v>9999</v>
      </c>
      <c r="HH41">
        <v>9999</v>
      </c>
      <c r="HI41">
        <v>999.9</v>
      </c>
      <c r="HJ41">
        <v>1.8767799999999999</v>
      </c>
      <c r="HK41">
        <v>1.8750199999999999</v>
      </c>
      <c r="HL41">
        <v>1.8737699999999999</v>
      </c>
      <c r="HM41">
        <v>1.87286</v>
      </c>
      <c r="HN41">
        <v>1.8744700000000001</v>
      </c>
      <c r="HO41">
        <v>1.86937</v>
      </c>
      <c r="HP41">
        <v>1.8736299999999999</v>
      </c>
      <c r="HQ41">
        <v>1.8786700000000001</v>
      </c>
      <c r="HR41">
        <v>0</v>
      </c>
      <c r="HS41">
        <v>0</v>
      </c>
      <c r="HT41">
        <v>0</v>
      </c>
      <c r="HU41">
        <v>0</v>
      </c>
      <c r="HV41" t="s">
        <v>421</v>
      </c>
      <c r="HW41" t="s">
        <v>422</v>
      </c>
      <c r="HX41" t="s">
        <v>423</v>
      </c>
      <c r="HY41" t="s">
        <v>424</v>
      </c>
      <c r="HZ41" t="s">
        <v>424</v>
      </c>
      <c r="IA41" t="s">
        <v>423</v>
      </c>
      <c r="IB41">
        <v>0</v>
      </c>
      <c r="IC41">
        <v>100</v>
      </c>
      <c r="ID41">
        <v>100</v>
      </c>
      <c r="IE41">
        <v>26.789000000000001</v>
      </c>
      <c r="IF41">
        <v>3.1259999999999999</v>
      </c>
      <c r="IG41">
        <v>15.916073898812559</v>
      </c>
      <c r="IH41">
        <v>2.3161266250017881E-2</v>
      </c>
      <c r="II41">
        <v>-8.877274916547316E-6</v>
      </c>
      <c r="IJ41">
        <v>1.545667160475541E-9</v>
      </c>
      <c r="IK41">
        <v>3.125958018611092</v>
      </c>
      <c r="IL41">
        <v>0</v>
      </c>
      <c r="IM41">
        <v>0</v>
      </c>
      <c r="IN41">
        <v>0</v>
      </c>
      <c r="IO41">
        <v>-12</v>
      </c>
      <c r="IP41">
        <v>1992</v>
      </c>
      <c r="IQ41">
        <v>-1</v>
      </c>
      <c r="IR41">
        <v>17</v>
      </c>
      <c r="IS41">
        <v>2.7</v>
      </c>
      <c r="IT41">
        <v>7</v>
      </c>
      <c r="IU41">
        <v>1.48438</v>
      </c>
      <c r="IV41">
        <v>2.4060100000000002</v>
      </c>
      <c r="IW41">
        <v>1.42578</v>
      </c>
      <c r="IX41">
        <v>2.2888199999999999</v>
      </c>
      <c r="IY41">
        <v>1.5478499999999999</v>
      </c>
      <c r="IZ41">
        <v>2.32666</v>
      </c>
      <c r="JA41">
        <v>30.609300000000001</v>
      </c>
      <c r="JB41">
        <v>15.2003</v>
      </c>
      <c r="JC41">
        <v>18</v>
      </c>
      <c r="JD41">
        <v>624.41300000000001</v>
      </c>
      <c r="JE41">
        <v>453.63900000000001</v>
      </c>
      <c r="JF41">
        <v>25.175999999999998</v>
      </c>
      <c r="JG41">
        <v>23.054600000000001</v>
      </c>
      <c r="JH41">
        <v>30.000299999999999</v>
      </c>
      <c r="JI41">
        <v>22.9724</v>
      </c>
      <c r="JJ41">
        <v>22.9102</v>
      </c>
      <c r="JK41">
        <v>29.743400000000001</v>
      </c>
      <c r="JL41">
        <v>0</v>
      </c>
      <c r="JM41">
        <v>100</v>
      </c>
      <c r="JN41">
        <v>25.267199999999999</v>
      </c>
      <c r="JO41">
        <v>622.73400000000004</v>
      </c>
      <c r="JP41">
        <v>24.059699999999999</v>
      </c>
      <c r="JQ41">
        <v>95.8977</v>
      </c>
      <c r="JR41">
        <v>101.289</v>
      </c>
    </row>
    <row r="42" spans="1:278" x14ac:dyDescent="0.2">
      <c r="A42">
        <v>26</v>
      </c>
      <c r="B42">
        <v>1658503338</v>
      </c>
      <c r="C42">
        <v>3928</v>
      </c>
      <c r="D42" t="s">
        <v>519</v>
      </c>
      <c r="E42" t="s">
        <v>520</v>
      </c>
      <c r="F42" t="s">
        <v>408</v>
      </c>
      <c r="G42" t="s">
        <v>479</v>
      </c>
      <c r="H42" t="s">
        <v>480</v>
      </c>
      <c r="I42" t="s">
        <v>411</v>
      </c>
      <c r="J42" t="s">
        <v>412</v>
      </c>
      <c r="L42" t="s">
        <v>413</v>
      </c>
      <c r="M42" t="s">
        <v>414</v>
      </c>
      <c r="N42" t="s">
        <v>481</v>
      </c>
      <c r="O42">
        <v>1658503338</v>
      </c>
      <c r="P42">
        <f t="shared" si="0"/>
        <v>4.1170839502862469E-3</v>
      </c>
      <c r="Q42">
        <f t="shared" si="1"/>
        <v>4.1170839502862471</v>
      </c>
      <c r="R42">
        <f t="shared" si="2"/>
        <v>24.461698690232236</v>
      </c>
      <c r="S42">
        <f t="shared" si="3"/>
        <v>798.577</v>
      </c>
      <c r="T42">
        <f t="shared" si="4"/>
        <v>657.73856034200651</v>
      </c>
      <c r="U42">
        <f t="shared" si="5"/>
        <v>66.81827600279648</v>
      </c>
      <c r="V42">
        <f t="shared" si="6"/>
        <v>81.125756664988103</v>
      </c>
      <c r="W42">
        <f t="shared" si="7"/>
        <v>0.32836096624856193</v>
      </c>
      <c r="X42">
        <f t="shared" si="8"/>
        <v>2.9581624810720863</v>
      </c>
      <c r="Y42">
        <f t="shared" si="9"/>
        <v>0.30937241019645523</v>
      </c>
      <c r="Z42">
        <f t="shared" si="10"/>
        <v>0.19497223532816818</v>
      </c>
      <c r="AA42">
        <f t="shared" si="11"/>
        <v>241.74642107490573</v>
      </c>
      <c r="AB42">
        <f t="shared" si="12"/>
        <v>26.196885726965132</v>
      </c>
      <c r="AC42">
        <f t="shared" si="13"/>
        <v>26.196885726965132</v>
      </c>
      <c r="AD42">
        <f t="shared" si="14"/>
        <v>3.4137703993160189</v>
      </c>
      <c r="AE42">
        <f t="shared" si="15"/>
        <v>62.766129983194929</v>
      </c>
      <c r="AF42">
        <f t="shared" si="16"/>
        <v>2.0985316295806897</v>
      </c>
      <c r="AG42">
        <f t="shared" si="17"/>
        <v>3.3434140835870441</v>
      </c>
      <c r="AH42">
        <f t="shared" si="18"/>
        <v>1.3152387697353292</v>
      </c>
      <c r="AI42">
        <f t="shared" si="19"/>
        <v>-181.56340220762348</v>
      </c>
      <c r="AJ42">
        <f t="shared" si="20"/>
        <v>-56.134844129099939</v>
      </c>
      <c r="AK42">
        <f t="shared" si="21"/>
        <v>-4.0553323920787152</v>
      </c>
      <c r="AL42">
        <f t="shared" si="22"/>
        <v>-7.157653896420868E-3</v>
      </c>
      <c r="AM42">
        <v>0</v>
      </c>
      <c r="AN42">
        <v>0</v>
      </c>
      <c r="AO42">
        <f t="shared" si="23"/>
        <v>1</v>
      </c>
      <c r="AP42">
        <f t="shared" si="24"/>
        <v>0</v>
      </c>
      <c r="AQ42">
        <f t="shared" si="25"/>
        <v>53948.893928644342</v>
      </c>
      <c r="AR42" t="s">
        <v>416</v>
      </c>
      <c r="AS42">
        <v>0</v>
      </c>
      <c r="AT42">
        <v>0</v>
      </c>
      <c r="AU42">
        <v>0</v>
      </c>
      <c r="AV42" t="e">
        <f t="shared" si="26"/>
        <v>#DIV/0!</v>
      </c>
      <c r="AW42">
        <v>-1</v>
      </c>
      <c r="AX42" t="s">
        <v>521</v>
      </c>
      <c r="AY42">
        <v>10444.799999999999</v>
      </c>
      <c r="AZ42">
        <v>735.39872000000003</v>
      </c>
      <c r="BA42">
        <v>913.35</v>
      </c>
      <c r="BB42">
        <f t="shared" si="27"/>
        <v>0.19483361252531883</v>
      </c>
      <c r="BC42">
        <v>0.5</v>
      </c>
      <c r="BD42">
        <f t="shared" si="28"/>
        <v>1261.2612005569461</v>
      </c>
      <c r="BE42">
        <f t="shared" si="29"/>
        <v>24.461698690232236</v>
      </c>
      <c r="BF42">
        <f t="shared" si="30"/>
        <v>122.86803802126524</v>
      </c>
      <c r="BG42">
        <f t="shared" si="31"/>
        <v>2.0187490647447882E-2</v>
      </c>
      <c r="BH42">
        <f t="shared" si="32"/>
        <v>-1</v>
      </c>
      <c r="BI42" t="e">
        <f t="shared" si="33"/>
        <v>#DIV/0!</v>
      </c>
      <c r="BJ42" t="s">
        <v>416</v>
      </c>
      <c r="BK42">
        <v>0</v>
      </c>
      <c r="BL42" t="e">
        <f t="shared" si="34"/>
        <v>#DIV/0!</v>
      </c>
      <c r="BM42" t="e">
        <f t="shared" si="35"/>
        <v>#DIV/0!</v>
      </c>
      <c r="BN42" t="e">
        <f t="shared" si="36"/>
        <v>#DIV/0!</v>
      </c>
      <c r="BO42" t="e">
        <f t="shared" si="37"/>
        <v>#DIV/0!</v>
      </c>
      <c r="BP42">
        <f t="shared" si="38"/>
        <v>0.19483361252531886</v>
      </c>
      <c r="BQ42" t="e">
        <f t="shared" si="39"/>
        <v>#DIV/0!</v>
      </c>
      <c r="BR42" t="e">
        <f t="shared" si="40"/>
        <v>#DIV/0!</v>
      </c>
      <c r="BS42" t="e">
        <f t="shared" si="41"/>
        <v>#DIV/0!</v>
      </c>
      <c r="BT42" t="s">
        <v>416</v>
      </c>
      <c r="BU42" t="s">
        <v>416</v>
      </c>
      <c r="BV42" t="s">
        <v>416</v>
      </c>
      <c r="BW42" t="s">
        <v>416</v>
      </c>
      <c r="BX42" t="s">
        <v>416</v>
      </c>
      <c r="BY42" t="s">
        <v>416</v>
      </c>
      <c r="BZ42" t="s">
        <v>416</v>
      </c>
      <c r="CA42" t="s">
        <v>416</v>
      </c>
      <c r="CB42" t="s">
        <v>416</v>
      </c>
      <c r="CC42" t="s">
        <v>416</v>
      </c>
      <c r="CD42" t="s">
        <v>416</v>
      </c>
      <c r="CE42" t="s">
        <v>416</v>
      </c>
      <c r="CF42" t="s">
        <v>416</v>
      </c>
      <c r="CG42" t="s">
        <v>416</v>
      </c>
      <c r="CH42" t="s">
        <v>416</v>
      </c>
      <c r="CI42" t="s">
        <v>416</v>
      </c>
      <c r="CJ42" t="s">
        <v>416</v>
      </c>
      <c r="CK42" t="s">
        <v>416</v>
      </c>
      <c r="CL42">
        <f t="shared" si="42"/>
        <v>1500.06</v>
      </c>
      <c r="CM42">
        <f t="shared" si="43"/>
        <v>1261.2612005569461</v>
      </c>
      <c r="CN42">
        <f t="shared" si="44"/>
        <v>0.84080716808457401</v>
      </c>
      <c r="CO42">
        <f t="shared" si="45"/>
        <v>0.1611578344032277</v>
      </c>
      <c r="CP42">
        <v>6</v>
      </c>
      <c r="CQ42">
        <v>0.5</v>
      </c>
      <c r="CR42" t="s">
        <v>418</v>
      </c>
      <c r="CS42">
        <v>2</v>
      </c>
      <c r="CT42">
        <v>1658503338</v>
      </c>
      <c r="CU42">
        <v>798.577</v>
      </c>
      <c r="CV42">
        <v>826.31799999999998</v>
      </c>
      <c r="CW42">
        <v>20.657299999999999</v>
      </c>
      <c r="CX42">
        <v>16.6265</v>
      </c>
      <c r="CY42">
        <v>769.53300000000002</v>
      </c>
      <c r="CZ42">
        <v>17.531400000000001</v>
      </c>
      <c r="DA42">
        <v>600.18399999999997</v>
      </c>
      <c r="DB42">
        <v>101.488</v>
      </c>
      <c r="DC42">
        <v>9.9895300000000006E-2</v>
      </c>
      <c r="DD42">
        <v>25.844899999999999</v>
      </c>
      <c r="DE42">
        <v>25.003900000000002</v>
      </c>
      <c r="DF42">
        <v>999.9</v>
      </c>
      <c r="DG42">
        <v>0</v>
      </c>
      <c r="DH42">
        <v>0</v>
      </c>
      <c r="DI42">
        <v>10015</v>
      </c>
      <c r="DJ42">
        <v>0</v>
      </c>
      <c r="DK42">
        <v>346.63400000000001</v>
      </c>
      <c r="DL42">
        <v>-27.741700000000002</v>
      </c>
      <c r="DM42">
        <v>815.42100000000005</v>
      </c>
      <c r="DN42">
        <v>840.29</v>
      </c>
      <c r="DO42">
        <v>4.0308099999999998</v>
      </c>
      <c r="DP42">
        <v>826.31799999999998</v>
      </c>
      <c r="DQ42">
        <v>16.6265</v>
      </c>
      <c r="DR42">
        <v>2.0964800000000001</v>
      </c>
      <c r="DS42">
        <v>1.6874</v>
      </c>
      <c r="DT42">
        <v>18.192499999999999</v>
      </c>
      <c r="DU42">
        <v>14.781000000000001</v>
      </c>
      <c r="DV42">
        <v>1500.06</v>
      </c>
      <c r="DW42">
        <v>0.973001</v>
      </c>
      <c r="DX42">
        <v>2.69987E-2</v>
      </c>
      <c r="DY42">
        <v>0</v>
      </c>
      <c r="DZ42">
        <v>735.40499999999997</v>
      </c>
      <c r="EA42">
        <v>4.9993100000000004</v>
      </c>
      <c r="EB42">
        <v>13904.5</v>
      </c>
      <c r="EC42">
        <v>13259.7</v>
      </c>
      <c r="ED42">
        <v>37.375</v>
      </c>
      <c r="EE42">
        <v>37.811999999999998</v>
      </c>
      <c r="EF42">
        <v>37.75</v>
      </c>
      <c r="EG42">
        <v>37.061999999999998</v>
      </c>
      <c r="EH42">
        <v>38.625</v>
      </c>
      <c r="EI42">
        <v>1454.7</v>
      </c>
      <c r="EJ42">
        <v>40.36</v>
      </c>
      <c r="EK42">
        <v>0</v>
      </c>
      <c r="EL42">
        <v>116.80000019073491</v>
      </c>
      <c r="EM42">
        <v>0</v>
      </c>
      <c r="EN42">
        <v>735.39872000000003</v>
      </c>
      <c r="EO42">
        <v>-7.4784615206891161</v>
      </c>
      <c r="EP42">
        <v>-50.061538402058922</v>
      </c>
      <c r="EQ42">
        <v>13900.904</v>
      </c>
      <c r="ER42">
        <v>15</v>
      </c>
      <c r="ES42">
        <v>1658503249</v>
      </c>
      <c r="ET42" t="s">
        <v>518</v>
      </c>
      <c r="EU42">
        <v>1658503249</v>
      </c>
      <c r="EV42">
        <v>1658502802</v>
      </c>
      <c r="EW42">
        <v>18</v>
      </c>
      <c r="EX42">
        <v>-0.14299999999999999</v>
      </c>
      <c r="EY42">
        <v>3.0000000000000001E-3</v>
      </c>
      <c r="EZ42">
        <v>26.789000000000001</v>
      </c>
      <c r="FA42">
        <v>2.899</v>
      </c>
      <c r="FB42">
        <v>626</v>
      </c>
      <c r="FC42">
        <v>17</v>
      </c>
      <c r="FD42">
        <v>0.35</v>
      </c>
      <c r="FE42">
        <v>0.03</v>
      </c>
      <c r="FF42">
        <v>-27.626035000000002</v>
      </c>
      <c r="FG42">
        <v>1.492205628517888</v>
      </c>
      <c r="FH42">
        <v>0.21837435809865591</v>
      </c>
      <c r="FI42">
        <v>1</v>
      </c>
      <c r="FJ42">
        <v>798.12010000000009</v>
      </c>
      <c r="FK42">
        <v>3.883328142380198</v>
      </c>
      <c r="FL42">
        <v>0.29624352032295331</v>
      </c>
      <c r="FM42">
        <v>1</v>
      </c>
      <c r="FN42">
        <v>4.0690849999999994</v>
      </c>
      <c r="FO42">
        <v>-0.1014364727955139</v>
      </c>
      <c r="FP42">
        <v>2.1804289486245611E-2</v>
      </c>
      <c r="FQ42">
        <v>1</v>
      </c>
      <c r="FR42">
        <v>20.638973333333329</v>
      </c>
      <c r="FS42">
        <v>0.25819087875418523</v>
      </c>
      <c r="FT42">
        <v>2.001940614059812E-2</v>
      </c>
      <c r="FU42">
        <v>1</v>
      </c>
      <c r="FV42">
        <v>4</v>
      </c>
      <c r="FW42">
        <v>4</v>
      </c>
      <c r="FX42" t="s">
        <v>420</v>
      </c>
      <c r="FY42">
        <v>3.1829200000000002</v>
      </c>
      <c r="FZ42">
        <v>2.79698</v>
      </c>
      <c r="GA42">
        <v>0.16367000000000001</v>
      </c>
      <c r="GB42">
        <v>0.17238600000000001</v>
      </c>
      <c r="GC42">
        <v>9.83319E-2</v>
      </c>
      <c r="GD42">
        <v>9.4935099999999994E-2</v>
      </c>
      <c r="GE42">
        <v>26208.6</v>
      </c>
      <c r="GF42">
        <v>20679.400000000001</v>
      </c>
      <c r="GG42">
        <v>29394.2</v>
      </c>
      <c r="GH42">
        <v>24413</v>
      </c>
      <c r="GI42">
        <v>33362.9</v>
      </c>
      <c r="GJ42">
        <v>32256.6</v>
      </c>
      <c r="GK42">
        <v>40668.1</v>
      </c>
      <c r="GL42">
        <v>39817.800000000003</v>
      </c>
      <c r="GM42">
        <v>2.2270799999999999</v>
      </c>
      <c r="GN42">
        <v>1.9738500000000001</v>
      </c>
      <c r="GO42">
        <v>0.16053799999999999</v>
      </c>
      <c r="GP42">
        <v>0</v>
      </c>
      <c r="GQ42">
        <v>22.364100000000001</v>
      </c>
      <c r="GR42">
        <v>999.9</v>
      </c>
      <c r="GS42">
        <v>65.900000000000006</v>
      </c>
      <c r="GT42">
        <v>26.8</v>
      </c>
      <c r="GU42">
        <v>22.9694</v>
      </c>
      <c r="GV42">
        <v>62.440899999999999</v>
      </c>
      <c r="GW42">
        <v>39.679499999999997</v>
      </c>
      <c r="GX42">
        <v>1</v>
      </c>
      <c r="GY42">
        <v>-0.31947700000000001</v>
      </c>
      <c r="GZ42">
        <v>-1.1595</v>
      </c>
      <c r="HA42">
        <v>20.257000000000001</v>
      </c>
      <c r="HB42">
        <v>5.2256799999999997</v>
      </c>
      <c r="HC42">
        <v>11.9023</v>
      </c>
      <c r="HD42">
        <v>4.9648000000000003</v>
      </c>
      <c r="HE42">
        <v>3.29128</v>
      </c>
      <c r="HF42">
        <v>9999</v>
      </c>
      <c r="HG42">
        <v>9999</v>
      </c>
      <c r="HH42">
        <v>9999</v>
      </c>
      <c r="HI42">
        <v>999.9</v>
      </c>
      <c r="HJ42">
        <v>1.8768</v>
      </c>
      <c r="HK42">
        <v>1.8751</v>
      </c>
      <c r="HL42">
        <v>1.87378</v>
      </c>
      <c r="HM42">
        <v>1.87286</v>
      </c>
      <c r="HN42">
        <v>1.8745099999999999</v>
      </c>
      <c r="HO42">
        <v>1.8694900000000001</v>
      </c>
      <c r="HP42">
        <v>1.87364</v>
      </c>
      <c r="HQ42">
        <v>1.8787</v>
      </c>
      <c r="HR42">
        <v>0</v>
      </c>
      <c r="HS42">
        <v>0</v>
      </c>
      <c r="HT42">
        <v>0</v>
      </c>
      <c r="HU42">
        <v>0</v>
      </c>
      <c r="HV42" t="s">
        <v>421</v>
      </c>
      <c r="HW42" t="s">
        <v>422</v>
      </c>
      <c r="HX42" t="s">
        <v>423</v>
      </c>
      <c r="HY42" t="s">
        <v>424</v>
      </c>
      <c r="HZ42" t="s">
        <v>424</v>
      </c>
      <c r="IA42" t="s">
        <v>423</v>
      </c>
      <c r="IB42">
        <v>0</v>
      </c>
      <c r="IC42">
        <v>100</v>
      </c>
      <c r="ID42">
        <v>100</v>
      </c>
      <c r="IE42">
        <v>29.044</v>
      </c>
      <c r="IF42">
        <v>3.1259000000000001</v>
      </c>
      <c r="IG42">
        <v>15.773402860828909</v>
      </c>
      <c r="IH42">
        <v>2.3161266250017881E-2</v>
      </c>
      <c r="II42">
        <v>-8.877274916547316E-6</v>
      </c>
      <c r="IJ42">
        <v>1.545667160475541E-9</v>
      </c>
      <c r="IK42">
        <v>3.125958018611092</v>
      </c>
      <c r="IL42">
        <v>0</v>
      </c>
      <c r="IM42">
        <v>0</v>
      </c>
      <c r="IN42">
        <v>0</v>
      </c>
      <c r="IO42">
        <v>-12</v>
      </c>
      <c r="IP42">
        <v>1992</v>
      </c>
      <c r="IQ42">
        <v>-1</v>
      </c>
      <c r="IR42">
        <v>17</v>
      </c>
      <c r="IS42">
        <v>1.5</v>
      </c>
      <c r="IT42">
        <v>8.9</v>
      </c>
      <c r="IU42">
        <v>1.86768</v>
      </c>
      <c r="IV42">
        <v>2.3925800000000002</v>
      </c>
      <c r="IW42">
        <v>1.42578</v>
      </c>
      <c r="IX42">
        <v>2.2875999999999999</v>
      </c>
      <c r="IY42">
        <v>1.5478499999999999</v>
      </c>
      <c r="IZ42">
        <v>2.3132299999999999</v>
      </c>
      <c r="JA42">
        <v>30.673999999999999</v>
      </c>
      <c r="JB42">
        <v>15.182700000000001</v>
      </c>
      <c r="JC42">
        <v>18</v>
      </c>
      <c r="JD42">
        <v>624.74199999999996</v>
      </c>
      <c r="JE42">
        <v>447.97199999999998</v>
      </c>
      <c r="JF42">
        <v>25.658799999999999</v>
      </c>
      <c r="JG42">
        <v>23.058399999999999</v>
      </c>
      <c r="JH42">
        <v>29.9998</v>
      </c>
      <c r="JI42">
        <v>22.985399999999998</v>
      </c>
      <c r="JJ42">
        <v>22.927499999999998</v>
      </c>
      <c r="JK42">
        <v>37.418100000000003</v>
      </c>
      <c r="JL42">
        <v>28.645399999999999</v>
      </c>
      <c r="JM42">
        <v>98.449600000000004</v>
      </c>
      <c r="JN42">
        <v>25.609300000000001</v>
      </c>
      <c r="JO42">
        <v>826.70100000000002</v>
      </c>
      <c r="JP42">
        <v>16.761800000000001</v>
      </c>
      <c r="JQ42">
        <v>95.940799999999996</v>
      </c>
      <c r="JR42">
        <v>101.316</v>
      </c>
    </row>
    <row r="43" spans="1:278" x14ac:dyDescent="0.2">
      <c r="A43">
        <v>27</v>
      </c>
      <c r="B43">
        <v>1658503497.0999999</v>
      </c>
      <c r="C43">
        <v>4087.099999904633</v>
      </c>
      <c r="D43" t="s">
        <v>522</v>
      </c>
      <c r="E43" t="s">
        <v>523</v>
      </c>
      <c r="F43" t="s">
        <v>408</v>
      </c>
      <c r="G43" t="s">
        <v>479</v>
      </c>
      <c r="H43" t="s">
        <v>480</v>
      </c>
      <c r="I43" t="s">
        <v>411</v>
      </c>
      <c r="J43" t="s">
        <v>412</v>
      </c>
      <c r="L43" t="s">
        <v>413</v>
      </c>
      <c r="M43" t="s">
        <v>414</v>
      </c>
      <c r="N43" t="s">
        <v>481</v>
      </c>
      <c r="O43">
        <v>1658503497.0999999</v>
      </c>
      <c r="P43">
        <f t="shared" si="0"/>
        <v>3.858168237143216E-3</v>
      </c>
      <c r="Q43">
        <f t="shared" si="1"/>
        <v>3.8581682371432162</v>
      </c>
      <c r="R43">
        <f t="shared" si="2"/>
        <v>25.95108498936581</v>
      </c>
      <c r="S43">
        <f t="shared" si="3"/>
        <v>999.67599999999993</v>
      </c>
      <c r="T43">
        <f t="shared" si="4"/>
        <v>831.80103619060037</v>
      </c>
      <c r="U43">
        <f t="shared" si="5"/>
        <v>84.501169192936914</v>
      </c>
      <c r="V43">
        <f t="shared" si="6"/>
        <v>101.55528442352399</v>
      </c>
      <c r="W43">
        <f t="shared" si="7"/>
        <v>0.29428096502888013</v>
      </c>
      <c r="X43">
        <f t="shared" si="8"/>
        <v>2.9535370658166018</v>
      </c>
      <c r="Y43">
        <f t="shared" si="9"/>
        <v>0.27890783147277604</v>
      </c>
      <c r="Z43">
        <f t="shared" si="10"/>
        <v>0.17563165813626114</v>
      </c>
      <c r="AA43">
        <f t="shared" si="11"/>
        <v>241.73481107549571</v>
      </c>
      <c r="AB43">
        <f t="shared" si="12"/>
        <v>26.284103974305694</v>
      </c>
      <c r="AC43">
        <f t="shared" si="13"/>
        <v>26.284103974305694</v>
      </c>
      <c r="AD43">
        <f t="shared" si="14"/>
        <v>3.4314025167014637</v>
      </c>
      <c r="AE43">
        <f t="shared" si="15"/>
        <v>61.664457465092241</v>
      </c>
      <c r="AF43">
        <f t="shared" si="16"/>
        <v>2.0641299802013999</v>
      </c>
      <c r="AG43">
        <f t="shared" si="17"/>
        <v>3.3473577244555952</v>
      </c>
      <c r="AH43">
        <f t="shared" si="18"/>
        <v>1.3672725365000638</v>
      </c>
      <c r="AI43">
        <f t="shared" si="19"/>
        <v>-170.14521925801583</v>
      </c>
      <c r="AJ43">
        <f t="shared" si="20"/>
        <v>-66.766228992592318</v>
      </c>
      <c r="AK43">
        <f t="shared" si="21"/>
        <v>-4.8335230086236507</v>
      </c>
      <c r="AL43">
        <f t="shared" si="22"/>
        <v>-1.0160183736076078E-2</v>
      </c>
      <c r="AM43">
        <v>0</v>
      </c>
      <c r="AN43">
        <v>0</v>
      </c>
      <c r="AO43">
        <f t="shared" si="23"/>
        <v>1</v>
      </c>
      <c r="AP43">
        <f t="shared" si="24"/>
        <v>0</v>
      </c>
      <c r="AQ43">
        <f t="shared" si="25"/>
        <v>53809.685643449091</v>
      </c>
      <c r="AR43" t="s">
        <v>416</v>
      </c>
      <c r="AS43">
        <v>0</v>
      </c>
      <c r="AT43">
        <v>0</v>
      </c>
      <c r="AU43">
        <v>0</v>
      </c>
      <c r="AV43" t="e">
        <f t="shared" si="26"/>
        <v>#DIV/0!</v>
      </c>
      <c r="AW43">
        <v>-1</v>
      </c>
      <c r="AX43" t="s">
        <v>524</v>
      </c>
      <c r="AY43">
        <v>10438.200000000001</v>
      </c>
      <c r="AZ43">
        <v>738.92291999999998</v>
      </c>
      <c r="BA43">
        <v>923.77</v>
      </c>
      <c r="BB43">
        <f t="shared" si="27"/>
        <v>0.20010076101194019</v>
      </c>
      <c r="BC43">
        <v>0.5</v>
      </c>
      <c r="BD43">
        <f t="shared" si="28"/>
        <v>1261.1946005572515</v>
      </c>
      <c r="BE43">
        <f t="shared" si="29"/>
        <v>25.95108498936581</v>
      </c>
      <c r="BF43">
        <f t="shared" si="30"/>
        <v>126.18299967782798</v>
      </c>
      <c r="BG43">
        <f t="shared" si="31"/>
        <v>2.1369489670711901E-2</v>
      </c>
      <c r="BH43">
        <f t="shared" si="32"/>
        <v>-1</v>
      </c>
      <c r="BI43" t="e">
        <f t="shared" si="33"/>
        <v>#DIV/0!</v>
      </c>
      <c r="BJ43" t="s">
        <v>416</v>
      </c>
      <c r="BK43">
        <v>0</v>
      </c>
      <c r="BL43" t="e">
        <f t="shared" si="34"/>
        <v>#DIV/0!</v>
      </c>
      <c r="BM43" t="e">
        <f t="shared" si="35"/>
        <v>#DIV/0!</v>
      </c>
      <c r="BN43" t="e">
        <f t="shared" si="36"/>
        <v>#DIV/0!</v>
      </c>
      <c r="BO43" t="e">
        <f t="shared" si="37"/>
        <v>#DIV/0!</v>
      </c>
      <c r="BP43">
        <f t="shared" si="38"/>
        <v>0.20010076101194021</v>
      </c>
      <c r="BQ43" t="e">
        <f t="shared" si="39"/>
        <v>#DIV/0!</v>
      </c>
      <c r="BR43" t="e">
        <f t="shared" si="40"/>
        <v>#DIV/0!</v>
      </c>
      <c r="BS43" t="e">
        <f t="shared" si="41"/>
        <v>#DIV/0!</v>
      </c>
      <c r="BT43" t="s">
        <v>416</v>
      </c>
      <c r="BU43" t="s">
        <v>416</v>
      </c>
      <c r="BV43" t="s">
        <v>416</v>
      </c>
      <c r="BW43" t="s">
        <v>416</v>
      </c>
      <c r="BX43" t="s">
        <v>416</v>
      </c>
      <c r="BY43" t="s">
        <v>416</v>
      </c>
      <c r="BZ43" t="s">
        <v>416</v>
      </c>
      <c r="CA43" t="s">
        <v>416</v>
      </c>
      <c r="CB43" t="s">
        <v>416</v>
      </c>
      <c r="CC43" t="s">
        <v>416</v>
      </c>
      <c r="CD43" t="s">
        <v>416</v>
      </c>
      <c r="CE43" t="s">
        <v>416</v>
      </c>
      <c r="CF43" t="s">
        <v>416</v>
      </c>
      <c r="CG43" t="s">
        <v>416</v>
      </c>
      <c r="CH43" t="s">
        <v>416</v>
      </c>
      <c r="CI43" t="s">
        <v>416</v>
      </c>
      <c r="CJ43" t="s">
        <v>416</v>
      </c>
      <c r="CK43" t="s">
        <v>416</v>
      </c>
      <c r="CL43">
        <f t="shared" si="42"/>
        <v>1499.98</v>
      </c>
      <c r="CM43">
        <f t="shared" si="43"/>
        <v>1261.1946005572515</v>
      </c>
      <c r="CN43">
        <f t="shared" si="44"/>
        <v>0.84080761113964952</v>
      </c>
      <c r="CO43">
        <f t="shared" si="45"/>
        <v>0.16115868949952381</v>
      </c>
      <c r="CP43">
        <v>6</v>
      </c>
      <c r="CQ43">
        <v>0.5</v>
      </c>
      <c r="CR43" t="s">
        <v>418</v>
      </c>
      <c r="CS43">
        <v>2</v>
      </c>
      <c r="CT43">
        <v>1658503497.0999999</v>
      </c>
      <c r="CU43">
        <v>999.67599999999993</v>
      </c>
      <c r="CV43">
        <v>1029.47</v>
      </c>
      <c r="CW43">
        <v>20.3186</v>
      </c>
      <c r="CX43">
        <v>16.540600000000001</v>
      </c>
      <c r="CY43">
        <v>968.41</v>
      </c>
      <c r="CZ43">
        <v>17.468599999999999</v>
      </c>
      <c r="DA43">
        <v>600.28200000000004</v>
      </c>
      <c r="DB43">
        <v>101.488</v>
      </c>
      <c r="DC43">
        <v>0.100199</v>
      </c>
      <c r="DD43">
        <v>25.864799999999999</v>
      </c>
      <c r="DE43">
        <v>25.059100000000001</v>
      </c>
      <c r="DF43">
        <v>999.9</v>
      </c>
      <c r="DG43">
        <v>0</v>
      </c>
      <c r="DH43">
        <v>0</v>
      </c>
      <c r="DI43">
        <v>9988.75</v>
      </c>
      <c r="DJ43">
        <v>0</v>
      </c>
      <c r="DK43">
        <v>360.16</v>
      </c>
      <c r="DL43">
        <v>-29.7745</v>
      </c>
      <c r="DM43">
        <v>1020.71</v>
      </c>
      <c r="DN43">
        <v>1046.78</v>
      </c>
      <c r="DO43">
        <v>4.0539100000000001</v>
      </c>
      <c r="DP43">
        <v>1029.47</v>
      </c>
      <c r="DQ43">
        <v>16.540600000000001</v>
      </c>
      <c r="DR43">
        <v>2.09009</v>
      </c>
      <c r="DS43">
        <v>1.67866</v>
      </c>
      <c r="DT43">
        <v>18.143799999999999</v>
      </c>
      <c r="DU43">
        <v>14.7005</v>
      </c>
      <c r="DV43">
        <v>1499.98</v>
      </c>
      <c r="DW43">
        <v>0.97299100000000005</v>
      </c>
      <c r="DX43">
        <v>2.7008899999999999E-2</v>
      </c>
      <c r="DY43">
        <v>0</v>
      </c>
      <c r="DZ43">
        <v>737.75199999999995</v>
      </c>
      <c r="EA43">
        <v>4.9993100000000004</v>
      </c>
      <c r="EB43">
        <v>14087</v>
      </c>
      <c r="EC43">
        <v>13259.1</v>
      </c>
      <c r="ED43">
        <v>38.561999999999998</v>
      </c>
      <c r="EE43">
        <v>39.5</v>
      </c>
      <c r="EF43">
        <v>38.686999999999998</v>
      </c>
      <c r="EG43">
        <v>39.75</v>
      </c>
      <c r="EH43">
        <v>40.061999999999998</v>
      </c>
      <c r="EI43">
        <v>1454.6</v>
      </c>
      <c r="EJ43">
        <v>40.380000000000003</v>
      </c>
      <c r="EK43">
        <v>0</v>
      </c>
      <c r="EL43">
        <v>158.70000004768369</v>
      </c>
      <c r="EM43">
        <v>0</v>
      </c>
      <c r="EN43">
        <v>738.92291999999998</v>
      </c>
      <c r="EO43">
        <v>-8.083076930121603</v>
      </c>
      <c r="EP43">
        <v>-133.59999981538161</v>
      </c>
      <c r="EQ43">
        <v>14104.691999999999</v>
      </c>
      <c r="ER43">
        <v>15</v>
      </c>
      <c r="ES43">
        <v>1658503530.0999999</v>
      </c>
      <c r="ET43" t="s">
        <v>525</v>
      </c>
      <c r="EU43">
        <v>1658503528.5999999</v>
      </c>
      <c r="EV43">
        <v>1658503530.0999999</v>
      </c>
      <c r="EW43">
        <v>19</v>
      </c>
      <c r="EX43">
        <v>-0.32100000000000001</v>
      </c>
      <c r="EY43">
        <v>3.0000000000000001E-3</v>
      </c>
      <c r="EZ43">
        <v>31.265999999999998</v>
      </c>
      <c r="FA43">
        <v>2.85</v>
      </c>
      <c r="FB43">
        <v>1030</v>
      </c>
      <c r="FC43">
        <v>17</v>
      </c>
      <c r="FD43">
        <v>0.08</v>
      </c>
      <c r="FE43">
        <v>0.03</v>
      </c>
      <c r="FF43">
        <v>-30.130759999999999</v>
      </c>
      <c r="FG43">
        <v>2.390582363977634</v>
      </c>
      <c r="FH43">
        <v>0.24268676189689489</v>
      </c>
      <c r="FI43">
        <v>1</v>
      </c>
      <c r="FJ43">
        <v>999.50836666666669</v>
      </c>
      <c r="FK43">
        <v>2.844734149055193</v>
      </c>
      <c r="FL43">
        <v>0.21545927431625531</v>
      </c>
      <c r="FM43">
        <v>1</v>
      </c>
      <c r="FN43">
        <v>4.1391982499999997</v>
      </c>
      <c r="FO43">
        <v>-0.46620776735460712</v>
      </c>
      <c r="FP43">
        <v>5.0528823451941693E-2</v>
      </c>
      <c r="FQ43">
        <v>1</v>
      </c>
      <c r="FR43">
        <v>20.518613333333331</v>
      </c>
      <c r="FS43">
        <v>0.6267710789766483</v>
      </c>
      <c r="FT43">
        <v>4.5652248818894132E-2</v>
      </c>
      <c r="FU43">
        <v>1</v>
      </c>
      <c r="FV43">
        <v>4</v>
      </c>
      <c r="FW43">
        <v>4</v>
      </c>
      <c r="FX43" t="s">
        <v>420</v>
      </c>
      <c r="FY43">
        <v>3.1831100000000001</v>
      </c>
      <c r="FZ43">
        <v>2.7970700000000002</v>
      </c>
      <c r="GA43">
        <v>0.19033700000000001</v>
      </c>
      <c r="GB43">
        <v>0.198828</v>
      </c>
      <c r="GC43">
        <v>9.8072099999999995E-2</v>
      </c>
      <c r="GD43">
        <v>9.4578200000000001E-2</v>
      </c>
      <c r="GE43">
        <v>25373.8</v>
      </c>
      <c r="GF43">
        <v>20018.099999999999</v>
      </c>
      <c r="GG43">
        <v>29393.3</v>
      </c>
      <c r="GH43">
        <v>24410.6</v>
      </c>
      <c r="GI43">
        <v>33373.300000000003</v>
      </c>
      <c r="GJ43">
        <v>32268.400000000001</v>
      </c>
      <c r="GK43">
        <v>40667.4</v>
      </c>
      <c r="GL43">
        <v>39815.1</v>
      </c>
      <c r="GM43">
        <v>2.2273999999999998</v>
      </c>
      <c r="GN43">
        <v>1.97302</v>
      </c>
      <c r="GO43">
        <v>0.155859</v>
      </c>
      <c r="GP43">
        <v>0</v>
      </c>
      <c r="GQ43">
        <v>22.496700000000001</v>
      </c>
      <c r="GR43">
        <v>999.9</v>
      </c>
      <c r="GS43">
        <v>66</v>
      </c>
      <c r="GT43">
        <v>26.9</v>
      </c>
      <c r="GU43">
        <v>23.14</v>
      </c>
      <c r="GV43">
        <v>62.43</v>
      </c>
      <c r="GW43">
        <v>39.735599999999998</v>
      </c>
      <c r="GX43">
        <v>1</v>
      </c>
      <c r="GY43">
        <v>-0.31889699999999999</v>
      </c>
      <c r="GZ43">
        <v>-1.02719</v>
      </c>
      <c r="HA43">
        <v>20.2605</v>
      </c>
      <c r="HB43">
        <v>5.2285199999999996</v>
      </c>
      <c r="HC43">
        <v>11.9032</v>
      </c>
      <c r="HD43">
        <v>4.9654499999999997</v>
      </c>
      <c r="HE43">
        <v>3.2919999999999998</v>
      </c>
      <c r="HF43">
        <v>9999</v>
      </c>
      <c r="HG43">
        <v>9999</v>
      </c>
      <c r="HH43">
        <v>9999</v>
      </c>
      <c r="HI43">
        <v>999.9</v>
      </c>
      <c r="HJ43">
        <v>1.87683</v>
      </c>
      <c r="HK43">
        <v>1.8750899999999999</v>
      </c>
      <c r="HL43">
        <v>1.87378</v>
      </c>
      <c r="HM43">
        <v>1.87286</v>
      </c>
      <c r="HN43">
        <v>1.8745099999999999</v>
      </c>
      <c r="HO43">
        <v>1.86947</v>
      </c>
      <c r="HP43">
        <v>1.87365</v>
      </c>
      <c r="HQ43">
        <v>1.8786799999999999</v>
      </c>
      <c r="HR43">
        <v>0</v>
      </c>
      <c r="HS43">
        <v>0</v>
      </c>
      <c r="HT43">
        <v>0</v>
      </c>
      <c r="HU43">
        <v>0</v>
      </c>
      <c r="HV43" t="s">
        <v>421</v>
      </c>
      <c r="HW43" t="s">
        <v>422</v>
      </c>
      <c r="HX43" t="s">
        <v>423</v>
      </c>
      <c r="HY43" t="s">
        <v>424</v>
      </c>
      <c r="HZ43" t="s">
        <v>424</v>
      </c>
      <c r="IA43" t="s">
        <v>423</v>
      </c>
      <c r="IB43">
        <v>0</v>
      </c>
      <c r="IC43">
        <v>100</v>
      </c>
      <c r="ID43">
        <v>100</v>
      </c>
      <c r="IE43">
        <v>31.265999999999998</v>
      </c>
      <c r="IF43">
        <v>2.85</v>
      </c>
      <c r="IG43">
        <v>15.773402860828909</v>
      </c>
      <c r="IH43">
        <v>2.3161266250017881E-2</v>
      </c>
      <c r="II43">
        <v>-8.877274916547316E-6</v>
      </c>
      <c r="IJ43">
        <v>1.545667160475541E-9</v>
      </c>
      <c r="IK43">
        <v>3.125958018611092</v>
      </c>
      <c r="IL43">
        <v>0</v>
      </c>
      <c r="IM43">
        <v>0</v>
      </c>
      <c r="IN43">
        <v>0</v>
      </c>
      <c r="IO43">
        <v>-12</v>
      </c>
      <c r="IP43">
        <v>1992</v>
      </c>
      <c r="IQ43">
        <v>-1</v>
      </c>
      <c r="IR43">
        <v>17</v>
      </c>
      <c r="IS43">
        <v>4.0999999999999996</v>
      </c>
      <c r="IT43">
        <v>11.6</v>
      </c>
      <c r="IU43">
        <v>2.2399900000000001</v>
      </c>
      <c r="IV43">
        <v>2.3791500000000001</v>
      </c>
      <c r="IW43">
        <v>1.42578</v>
      </c>
      <c r="IX43">
        <v>2.2863799999999999</v>
      </c>
      <c r="IY43">
        <v>1.5478499999999999</v>
      </c>
      <c r="IZ43">
        <v>2.31934</v>
      </c>
      <c r="JA43">
        <v>30.695599999999999</v>
      </c>
      <c r="JB43">
        <v>15.1652</v>
      </c>
      <c r="JC43">
        <v>18</v>
      </c>
      <c r="JD43">
        <v>625.24199999999996</v>
      </c>
      <c r="JE43">
        <v>447.70699999999999</v>
      </c>
      <c r="JF43">
        <v>25.536999999999999</v>
      </c>
      <c r="JG43">
        <v>23.0732</v>
      </c>
      <c r="JH43">
        <v>29.9999</v>
      </c>
      <c r="JI43">
        <v>23.008600000000001</v>
      </c>
      <c r="JJ43">
        <v>22.952500000000001</v>
      </c>
      <c r="JK43">
        <v>44.857500000000002</v>
      </c>
      <c r="JL43">
        <v>29.051500000000001</v>
      </c>
      <c r="JM43">
        <v>98.012699999999995</v>
      </c>
      <c r="JN43">
        <v>25.500499999999999</v>
      </c>
      <c r="JO43">
        <v>1029.75</v>
      </c>
      <c r="JP43">
        <v>16.642800000000001</v>
      </c>
      <c r="JQ43">
        <v>95.938699999999997</v>
      </c>
      <c r="JR43">
        <v>101.30800000000001</v>
      </c>
    </row>
    <row r="44" spans="1:278" x14ac:dyDescent="0.2">
      <c r="A44">
        <v>28</v>
      </c>
      <c r="B44">
        <v>1658503619.5999999</v>
      </c>
      <c r="C44">
        <v>4209.5999999046326</v>
      </c>
      <c r="D44" t="s">
        <v>526</v>
      </c>
      <c r="E44" t="s">
        <v>527</v>
      </c>
      <c r="F44" t="s">
        <v>408</v>
      </c>
      <c r="G44" t="s">
        <v>479</v>
      </c>
      <c r="H44" t="s">
        <v>480</v>
      </c>
      <c r="I44" t="s">
        <v>411</v>
      </c>
      <c r="J44" t="s">
        <v>412</v>
      </c>
      <c r="L44" t="s">
        <v>413</v>
      </c>
      <c r="M44" t="s">
        <v>414</v>
      </c>
      <c r="N44" t="s">
        <v>481</v>
      </c>
      <c r="O44">
        <v>1658503619.5999999</v>
      </c>
      <c r="P44">
        <f t="shared" si="0"/>
        <v>4.1573860389491233E-3</v>
      </c>
      <c r="Q44">
        <f t="shared" si="1"/>
        <v>4.1573860389491237</v>
      </c>
      <c r="R44">
        <f t="shared" si="2"/>
        <v>26.50695862420039</v>
      </c>
      <c r="S44">
        <f t="shared" si="3"/>
        <v>1199.1600000000001</v>
      </c>
      <c r="T44">
        <f t="shared" si="4"/>
        <v>1043.6333506848912</v>
      </c>
      <c r="U44">
        <f t="shared" si="5"/>
        <v>106.0186596677774</v>
      </c>
      <c r="V44">
        <f t="shared" si="6"/>
        <v>121.81800806172001</v>
      </c>
      <c r="W44">
        <f t="shared" si="7"/>
        <v>0.33804750150246476</v>
      </c>
      <c r="X44">
        <f t="shared" si="8"/>
        <v>2.9523998158641338</v>
      </c>
      <c r="Y44">
        <f t="shared" si="9"/>
        <v>0.31792218403819827</v>
      </c>
      <c r="Z44">
        <f t="shared" si="10"/>
        <v>0.20040962525491154</v>
      </c>
      <c r="AA44">
        <f t="shared" si="11"/>
        <v>241.77137807452479</v>
      </c>
      <c r="AB44">
        <f t="shared" si="12"/>
        <v>26.181160350150726</v>
      </c>
      <c r="AC44">
        <f t="shared" si="13"/>
        <v>26.181160350150726</v>
      </c>
      <c r="AD44">
        <f t="shared" si="14"/>
        <v>3.4105997765434775</v>
      </c>
      <c r="AE44">
        <f t="shared" si="15"/>
        <v>63.381330679976813</v>
      </c>
      <c r="AF44">
        <f t="shared" si="16"/>
        <v>2.1183346633542</v>
      </c>
      <c r="AG44">
        <f t="shared" si="17"/>
        <v>3.3422060417917607</v>
      </c>
      <c r="AH44">
        <f t="shared" si="18"/>
        <v>1.2922651131892775</v>
      </c>
      <c r="AI44">
        <f t="shared" si="19"/>
        <v>-183.34072431765634</v>
      </c>
      <c r="AJ44">
        <f t="shared" si="20"/>
        <v>-54.49342122832865</v>
      </c>
      <c r="AK44">
        <f t="shared" si="21"/>
        <v>-3.9440036478357579</v>
      </c>
      <c r="AL44">
        <f t="shared" si="22"/>
        <v>-6.7711192959549749E-3</v>
      </c>
      <c r="AM44">
        <v>0</v>
      </c>
      <c r="AN44">
        <v>0</v>
      </c>
      <c r="AO44">
        <f t="shared" si="23"/>
        <v>1</v>
      </c>
      <c r="AP44">
        <f t="shared" si="24"/>
        <v>0</v>
      </c>
      <c r="AQ44">
        <f t="shared" si="25"/>
        <v>53780.999725492533</v>
      </c>
      <c r="AR44" t="s">
        <v>416</v>
      </c>
      <c r="AS44">
        <v>0</v>
      </c>
      <c r="AT44">
        <v>0</v>
      </c>
      <c r="AU44">
        <v>0</v>
      </c>
      <c r="AV44" t="e">
        <f t="shared" si="26"/>
        <v>#DIV/0!</v>
      </c>
      <c r="AW44">
        <v>-1</v>
      </c>
      <c r="AX44" t="s">
        <v>528</v>
      </c>
      <c r="AY44">
        <v>10434.200000000001</v>
      </c>
      <c r="AZ44">
        <v>734.16746153846168</v>
      </c>
      <c r="BA44">
        <v>920.8</v>
      </c>
      <c r="BB44">
        <f t="shared" si="27"/>
        <v>0.20268520684354718</v>
      </c>
      <c r="BC44">
        <v>0.5</v>
      </c>
      <c r="BD44">
        <f t="shared" si="28"/>
        <v>1261.3953005567487</v>
      </c>
      <c r="BE44">
        <f t="shared" si="29"/>
        <v>26.50695862420039</v>
      </c>
      <c r="BF44">
        <f t="shared" si="30"/>
        <v>127.83308370241149</v>
      </c>
      <c r="BG44">
        <f t="shared" si="31"/>
        <v>2.180677113039782E-2</v>
      </c>
      <c r="BH44">
        <f t="shared" si="32"/>
        <v>-1</v>
      </c>
      <c r="BI44" t="e">
        <f t="shared" si="33"/>
        <v>#DIV/0!</v>
      </c>
      <c r="BJ44" t="s">
        <v>416</v>
      </c>
      <c r="BK44">
        <v>0</v>
      </c>
      <c r="BL44" t="e">
        <f t="shared" si="34"/>
        <v>#DIV/0!</v>
      </c>
      <c r="BM44" t="e">
        <f t="shared" si="35"/>
        <v>#DIV/0!</v>
      </c>
      <c r="BN44" t="e">
        <f t="shared" si="36"/>
        <v>#DIV/0!</v>
      </c>
      <c r="BO44" t="e">
        <f t="shared" si="37"/>
        <v>#DIV/0!</v>
      </c>
      <c r="BP44">
        <f t="shared" si="38"/>
        <v>0.20268520684354721</v>
      </c>
      <c r="BQ44" t="e">
        <f t="shared" si="39"/>
        <v>#DIV/0!</v>
      </c>
      <c r="BR44" t="e">
        <f t="shared" si="40"/>
        <v>#DIV/0!</v>
      </c>
      <c r="BS44" t="e">
        <f t="shared" si="41"/>
        <v>#DIV/0!</v>
      </c>
      <c r="BT44" t="s">
        <v>416</v>
      </c>
      <c r="BU44" t="s">
        <v>416</v>
      </c>
      <c r="BV44" t="s">
        <v>416</v>
      </c>
      <c r="BW44" t="s">
        <v>416</v>
      </c>
      <c r="BX44" t="s">
        <v>416</v>
      </c>
      <c r="BY44" t="s">
        <v>416</v>
      </c>
      <c r="BZ44" t="s">
        <v>416</v>
      </c>
      <c r="CA44" t="s">
        <v>416</v>
      </c>
      <c r="CB44" t="s">
        <v>416</v>
      </c>
      <c r="CC44" t="s">
        <v>416</v>
      </c>
      <c r="CD44" t="s">
        <v>416</v>
      </c>
      <c r="CE44" t="s">
        <v>416</v>
      </c>
      <c r="CF44" t="s">
        <v>416</v>
      </c>
      <c r="CG44" t="s">
        <v>416</v>
      </c>
      <c r="CH44" t="s">
        <v>416</v>
      </c>
      <c r="CI44" t="s">
        <v>416</v>
      </c>
      <c r="CJ44" t="s">
        <v>416</v>
      </c>
      <c r="CK44" t="s">
        <v>416</v>
      </c>
      <c r="CL44">
        <f t="shared" si="42"/>
        <v>1500.22</v>
      </c>
      <c r="CM44">
        <f t="shared" si="43"/>
        <v>1261.3953005567487</v>
      </c>
      <c r="CN44">
        <f t="shared" si="44"/>
        <v>0.84080688202846821</v>
      </c>
      <c r="CO44">
        <f t="shared" si="45"/>
        <v>0.16115728231494367</v>
      </c>
      <c r="CP44">
        <v>6</v>
      </c>
      <c r="CQ44">
        <v>0.5</v>
      </c>
      <c r="CR44" t="s">
        <v>418</v>
      </c>
      <c r="CS44">
        <v>2</v>
      </c>
      <c r="CT44">
        <v>1658503619.5999999</v>
      </c>
      <c r="CU44">
        <v>1199.1600000000001</v>
      </c>
      <c r="CV44">
        <v>1230.6400000000001</v>
      </c>
      <c r="CW44">
        <v>20.852599999999999</v>
      </c>
      <c r="CX44">
        <v>16.7835</v>
      </c>
      <c r="CY44">
        <v>1166.04</v>
      </c>
      <c r="CZ44">
        <v>17.678799999999999</v>
      </c>
      <c r="DA44">
        <v>600.23500000000001</v>
      </c>
      <c r="DB44">
        <v>101.486</v>
      </c>
      <c r="DC44">
        <v>0.100117</v>
      </c>
      <c r="DD44">
        <v>25.838799999999999</v>
      </c>
      <c r="DE44">
        <v>25.0305</v>
      </c>
      <c r="DF44">
        <v>999.9</v>
      </c>
      <c r="DG44">
        <v>0</v>
      </c>
      <c r="DH44">
        <v>0</v>
      </c>
      <c r="DI44">
        <v>9982.5</v>
      </c>
      <c r="DJ44">
        <v>0</v>
      </c>
      <c r="DK44">
        <v>386.94299999999998</v>
      </c>
      <c r="DL44">
        <v>-31.767099999999999</v>
      </c>
      <c r="DM44">
        <v>1224.4100000000001</v>
      </c>
      <c r="DN44">
        <v>1251.6500000000001</v>
      </c>
      <c r="DO44">
        <v>4.0690799999999996</v>
      </c>
      <c r="DP44">
        <v>1230.6400000000001</v>
      </c>
      <c r="DQ44">
        <v>16.7835</v>
      </c>
      <c r="DR44">
        <v>2.11625</v>
      </c>
      <c r="DS44">
        <v>1.7033</v>
      </c>
      <c r="DT44">
        <v>18.342099999999999</v>
      </c>
      <c r="DU44">
        <v>14.926500000000001</v>
      </c>
      <c r="DV44">
        <v>1500.22</v>
      </c>
      <c r="DW44">
        <v>0.97301099999999996</v>
      </c>
      <c r="DX44">
        <v>2.6988600000000001E-2</v>
      </c>
      <c r="DY44">
        <v>0</v>
      </c>
      <c r="DZ44">
        <v>733.904</v>
      </c>
      <c r="EA44">
        <v>4.9993100000000004</v>
      </c>
      <c r="EB44">
        <v>14239.6</v>
      </c>
      <c r="EC44">
        <v>13261.2</v>
      </c>
      <c r="ED44">
        <v>40</v>
      </c>
      <c r="EE44">
        <v>40.375</v>
      </c>
      <c r="EF44">
        <v>40</v>
      </c>
      <c r="EG44">
        <v>41.311999999999998</v>
      </c>
      <c r="EH44">
        <v>41.186999999999998</v>
      </c>
      <c r="EI44">
        <v>1454.87</v>
      </c>
      <c r="EJ44">
        <v>40.35</v>
      </c>
      <c r="EK44">
        <v>0</v>
      </c>
      <c r="EL44">
        <v>121.7999999523163</v>
      </c>
      <c r="EM44">
        <v>0</v>
      </c>
      <c r="EN44">
        <v>734.16746153846168</v>
      </c>
      <c r="EO44">
        <v>-5.8363760513794674</v>
      </c>
      <c r="EP44">
        <v>85.008546872737668</v>
      </c>
      <c r="EQ44">
        <v>14235.173076923071</v>
      </c>
      <c r="ER44">
        <v>15</v>
      </c>
      <c r="ES44">
        <v>1658503652.0999999</v>
      </c>
      <c r="ET44" t="s">
        <v>529</v>
      </c>
      <c r="EU44">
        <v>1658503652.0999999</v>
      </c>
      <c r="EV44">
        <v>1658503530.0999999</v>
      </c>
      <c r="EW44">
        <v>20</v>
      </c>
      <c r="EX44">
        <v>7.0000000000000001E-3</v>
      </c>
      <c r="EY44">
        <v>3.0000000000000001E-3</v>
      </c>
      <c r="EZ44">
        <v>33.119999999999997</v>
      </c>
      <c r="FA44">
        <v>2.85</v>
      </c>
      <c r="FB44">
        <v>1231</v>
      </c>
      <c r="FC44">
        <v>17</v>
      </c>
      <c r="FD44">
        <v>0.17</v>
      </c>
      <c r="FE44">
        <v>0.03</v>
      </c>
      <c r="FF44">
        <v>-31.8606487804878</v>
      </c>
      <c r="FG44">
        <v>1.5896174216028669</v>
      </c>
      <c r="FH44">
        <v>0.1898100451246463</v>
      </c>
      <c r="FI44">
        <v>1</v>
      </c>
      <c r="FJ44">
        <v>1198.170967741936</v>
      </c>
      <c r="FK44">
        <v>4.9088709677393547</v>
      </c>
      <c r="FL44">
        <v>0.36898601108817852</v>
      </c>
      <c r="FM44">
        <v>1</v>
      </c>
      <c r="FN44">
        <v>4.0765334146341461</v>
      </c>
      <c r="FO44">
        <v>-1.2205923344948161E-2</v>
      </c>
      <c r="FP44">
        <v>1.698443490815466E-3</v>
      </c>
      <c r="FQ44">
        <v>1</v>
      </c>
      <c r="FR44">
        <v>20.85460322580645</v>
      </c>
      <c r="FS44">
        <v>2.1991935483800198E-2</v>
      </c>
      <c r="FT44">
        <v>1.9018639195183581E-3</v>
      </c>
      <c r="FU44">
        <v>1</v>
      </c>
      <c r="FV44">
        <v>4</v>
      </c>
      <c r="FW44">
        <v>4</v>
      </c>
      <c r="FX44" t="s">
        <v>420</v>
      </c>
      <c r="FY44">
        <v>3.18296</v>
      </c>
      <c r="FZ44">
        <v>2.7969200000000001</v>
      </c>
      <c r="GA44">
        <v>0.21421799999999999</v>
      </c>
      <c r="GB44">
        <v>0.22251000000000001</v>
      </c>
      <c r="GC44">
        <v>9.8910399999999996E-2</v>
      </c>
      <c r="GD44">
        <v>9.5559000000000005E-2</v>
      </c>
      <c r="GE44">
        <v>24624.5</v>
      </c>
      <c r="GF44">
        <v>19426.400000000001</v>
      </c>
      <c r="GG44">
        <v>29390.2</v>
      </c>
      <c r="GH44">
        <v>24408.9</v>
      </c>
      <c r="GI44">
        <v>33338.400000000001</v>
      </c>
      <c r="GJ44">
        <v>32231.200000000001</v>
      </c>
      <c r="GK44">
        <v>40662.6</v>
      </c>
      <c r="GL44">
        <v>39812.1</v>
      </c>
      <c r="GM44">
        <v>2.2262200000000001</v>
      </c>
      <c r="GN44">
        <v>1.9742500000000001</v>
      </c>
      <c r="GO44">
        <v>0.14784600000000001</v>
      </c>
      <c r="GP44">
        <v>0</v>
      </c>
      <c r="GQ44">
        <v>22.6</v>
      </c>
      <c r="GR44">
        <v>999.9</v>
      </c>
      <c r="GS44">
        <v>65.8</v>
      </c>
      <c r="GT44">
        <v>26.9</v>
      </c>
      <c r="GU44">
        <v>23.068899999999999</v>
      </c>
      <c r="GV44">
        <v>62.59</v>
      </c>
      <c r="GW44">
        <v>39.491199999999999</v>
      </c>
      <c r="GX44">
        <v>1</v>
      </c>
      <c r="GY44">
        <v>-0.317195</v>
      </c>
      <c r="GZ44">
        <v>-0.54275099999999998</v>
      </c>
      <c r="HA44">
        <v>20.260300000000001</v>
      </c>
      <c r="HB44">
        <v>5.2280699999999998</v>
      </c>
      <c r="HC44">
        <v>11.9024</v>
      </c>
      <c r="HD44">
        <v>4.9653499999999999</v>
      </c>
      <c r="HE44">
        <v>3.2919999999999998</v>
      </c>
      <c r="HF44">
        <v>9999</v>
      </c>
      <c r="HG44">
        <v>9999</v>
      </c>
      <c r="HH44">
        <v>9999</v>
      </c>
      <c r="HI44">
        <v>999.9</v>
      </c>
      <c r="HJ44">
        <v>1.8768100000000001</v>
      </c>
      <c r="HK44">
        <v>1.87507</v>
      </c>
      <c r="HL44">
        <v>1.87378</v>
      </c>
      <c r="HM44">
        <v>1.87286</v>
      </c>
      <c r="HN44">
        <v>1.8745099999999999</v>
      </c>
      <c r="HO44">
        <v>1.8694500000000001</v>
      </c>
      <c r="HP44">
        <v>1.87365</v>
      </c>
      <c r="HQ44">
        <v>1.8786799999999999</v>
      </c>
      <c r="HR44">
        <v>0</v>
      </c>
      <c r="HS44">
        <v>0</v>
      </c>
      <c r="HT44">
        <v>0</v>
      </c>
      <c r="HU44">
        <v>0</v>
      </c>
      <c r="HV44" t="s">
        <v>421</v>
      </c>
      <c r="HW44" t="s">
        <v>422</v>
      </c>
      <c r="HX44" t="s">
        <v>423</v>
      </c>
      <c r="HY44" t="s">
        <v>424</v>
      </c>
      <c r="HZ44" t="s">
        <v>424</v>
      </c>
      <c r="IA44" t="s">
        <v>423</v>
      </c>
      <c r="IB44">
        <v>0</v>
      </c>
      <c r="IC44">
        <v>100</v>
      </c>
      <c r="ID44">
        <v>100</v>
      </c>
      <c r="IE44">
        <v>33.119999999999997</v>
      </c>
      <c r="IF44">
        <v>3.1738</v>
      </c>
      <c r="IG44">
        <v>15.45211056306117</v>
      </c>
      <c r="IH44">
        <v>2.3161266250017881E-2</v>
      </c>
      <c r="II44">
        <v>-8.877274916547316E-6</v>
      </c>
      <c r="IJ44">
        <v>1.545667160475541E-9</v>
      </c>
      <c r="IK44">
        <v>1.4380374190614249</v>
      </c>
      <c r="IL44">
        <v>0.1548916013869121</v>
      </c>
      <c r="IM44">
        <v>-5.9062191654428173E-3</v>
      </c>
      <c r="IN44">
        <v>1.5263987741021429E-4</v>
      </c>
      <c r="IO44">
        <v>-12</v>
      </c>
      <c r="IP44">
        <v>1992</v>
      </c>
      <c r="IQ44">
        <v>-1</v>
      </c>
      <c r="IR44">
        <v>17</v>
      </c>
      <c r="IS44">
        <v>1.5</v>
      </c>
      <c r="IT44">
        <v>1.5</v>
      </c>
      <c r="IU44">
        <v>2.5988799999999999</v>
      </c>
      <c r="IV44">
        <v>2.36084</v>
      </c>
      <c r="IW44">
        <v>1.42578</v>
      </c>
      <c r="IX44">
        <v>2.2863799999999999</v>
      </c>
      <c r="IY44">
        <v>1.5478499999999999</v>
      </c>
      <c r="IZ44">
        <v>2.3803700000000001</v>
      </c>
      <c r="JA44">
        <v>30.760400000000001</v>
      </c>
      <c r="JB44">
        <v>15.1477</v>
      </c>
      <c r="JC44">
        <v>18</v>
      </c>
      <c r="JD44">
        <v>624.73199999999997</v>
      </c>
      <c r="JE44">
        <v>448.65100000000001</v>
      </c>
      <c r="JF44">
        <v>24.330500000000001</v>
      </c>
      <c r="JG44">
        <v>23.1098</v>
      </c>
      <c r="JH44">
        <v>30.0001</v>
      </c>
      <c r="JI44">
        <v>23.038</v>
      </c>
      <c r="JJ44">
        <v>22.98</v>
      </c>
      <c r="JK44">
        <v>52.021900000000002</v>
      </c>
      <c r="JL44">
        <v>29.334</v>
      </c>
      <c r="JM44">
        <v>96.212000000000003</v>
      </c>
      <c r="JN44">
        <v>24.2989</v>
      </c>
      <c r="JO44">
        <v>1230.6199999999999</v>
      </c>
      <c r="JP44">
        <v>16.773199999999999</v>
      </c>
      <c r="JQ44">
        <v>95.927700000000002</v>
      </c>
      <c r="JR44">
        <v>101.301</v>
      </c>
    </row>
    <row r="45" spans="1:278" x14ac:dyDescent="0.2">
      <c r="A45">
        <v>29</v>
      </c>
      <c r="B45">
        <v>1658503746.5999999</v>
      </c>
      <c r="C45">
        <v>4336.5999999046326</v>
      </c>
      <c r="D45" t="s">
        <v>530</v>
      </c>
      <c r="E45" t="s">
        <v>531</v>
      </c>
      <c r="F45" t="s">
        <v>408</v>
      </c>
      <c r="G45" t="s">
        <v>479</v>
      </c>
      <c r="H45" t="s">
        <v>480</v>
      </c>
      <c r="I45" t="s">
        <v>411</v>
      </c>
      <c r="J45" t="s">
        <v>412</v>
      </c>
      <c r="L45" t="s">
        <v>413</v>
      </c>
      <c r="M45" t="s">
        <v>414</v>
      </c>
      <c r="N45" t="s">
        <v>481</v>
      </c>
      <c r="O45">
        <v>1658503746.5999999</v>
      </c>
      <c r="P45">
        <f t="shared" si="0"/>
        <v>4.214244116144285E-3</v>
      </c>
      <c r="Q45">
        <f t="shared" si="1"/>
        <v>4.2142441161442852</v>
      </c>
      <c r="R45">
        <f t="shared" si="2"/>
        <v>25.284188124432639</v>
      </c>
      <c r="S45">
        <f t="shared" si="3"/>
        <v>1500.0820000000001</v>
      </c>
      <c r="T45">
        <f t="shared" si="4"/>
        <v>1345.6353509569969</v>
      </c>
      <c r="U45">
        <f t="shared" si="5"/>
        <v>136.70234174792481</v>
      </c>
      <c r="V45">
        <f t="shared" si="6"/>
        <v>152.39249033408004</v>
      </c>
      <c r="W45">
        <f t="shared" si="7"/>
        <v>0.34184865936777353</v>
      </c>
      <c r="X45">
        <f t="shared" si="8"/>
        <v>2.9484787498865259</v>
      </c>
      <c r="Y45">
        <f t="shared" si="9"/>
        <v>0.32125739312578905</v>
      </c>
      <c r="Z45">
        <f t="shared" si="10"/>
        <v>0.20253247396104571</v>
      </c>
      <c r="AA45">
        <f t="shared" si="11"/>
        <v>241.7304610749774</v>
      </c>
      <c r="AB45">
        <f t="shared" si="12"/>
        <v>26.027465812441072</v>
      </c>
      <c r="AC45">
        <f t="shared" si="13"/>
        <v>26.027465812441072</v>
      </c>
      <c r="AD45">
        <f t="shared" si="14"/>
        <v>3.3797463209623211</v>
      </c>
      <c r="AE45">
        <f t="shared" si="15"/>
        <v>62.838335714531077</v>
      </c>
      <c r="AF45">
        <f t="shared" si="16"/>
        <v>2.0829289240960001</v>
      </c>
      <c r="AG45">
        <f t="shared" si="17"/>
        <v>3.3147423470261201</v>
      </c>
      <c r="AH45">
        <f t="shared" si="18"/>
        <v>1.296817396866321</v>
      </c>
      <c r="AI45">
        <f t="shared" si="19"/>
        <v>-185.84816552196295</v>
      </c>
      <c r="AJ45">
        <f t="shared" si="20"/>
        <v>-52.117020489516094</v>
      </c>
      <c r="AK45">
        <f t="shared" si="21"/>
        <v>-3.7714789983893233</v>
      </c>
      <c r="AL45">
        <f t="shared" si="22"/>
        <v>-6.2039348909621594E-3</v>
      </c>
      <c r="AM45">
        <v>0</v>
      </c>
      <c r="AN45">
        <v>0</v>
      </c>
      <c r="AO45">
        <f t="shared" si="23"/>
        <v>1</v>
      </c>
      <c r="AP45">
        <f t="shared" si="24"/>
        <v>0</v>
      </c>
      <c r="AQ45">
        <f t="shared" si="25"/>
        <v>53691.241461068945</v>
      </c>
      <c r="AR45" t="s">
        <v>416</v>
      </c>
      <c r="AS45">
        <v>0</v>
      </c>
      <c r="AT45">
        <v>0</v>
      </c>
      <c r="AU45">
        <v>0</v>
      </c>
      <c r="AV45" t="e">
        <f t="shared" si="26"/>
        <v>#DIV/0!</v>
      </c>
      <c r="AW45">
        <v>-1</v>
      </c>
      <c r="AX45" t="s">
        <v>532</v>
      </c>
      <c r="AY45">
        <v>10444.4</v>
      </c>
      <c r="AZ45">
        <v>735.5340799999999</v>
      </c>
      <c r="BA45">
        <v>920.26</v>
      </c>
      <c r="BB45">
        <f t="shared" si="27"/>
        <v>0.2007323147806056</v>
      </c>
      <c r="BC45">
        <v>0.5</v>
      </c>
      <c r="BD45">
        <f t="shared" si="28"/>
        <v>1261.1772005569831</v>
      </c>
      <c r="BE45">
        <f t="shared" si="29"/>
        <v>25.284188124432639</v>
      </c>
      <c r="BF45">
        <f t="shared" si="30"/>
        <v>126.57950940816364</v>
      </c>
      <c r="BG45">
        <f t="shared" si="31"/>
        <v>2.084099531201845E-2</v>
      </c>
      <c r="BH45">
        <f t="shared" si="32"/>
        <v>-1</v>
      </c>
      <c r="BI45" t="e">
        <f t="shared" si="33"/>
        <v>#DIV/0!</v>
      </c>
      <c r="BJ45" t="s">
        <v>416</v>
      </c>
      <c r="BK45">
        <v>0</v>
      </c>
      <c r="BL45" t="e">
        <f t="shared" si="34"/>
        <v>#DIV/0!</v>
      </c>
      <c r="BM45" t="e">
        <f t="shared" si="35"/>
        <v>#DIV/0!</v>
      </c>
      <c r="BN45" t="e">
        <f t="shared" si="36"/>
        <v>#DIV/0!</v>
      </c>
      <c r="BO45" t="e">
        <f t="shared" si="37"/>
        <v>#DIV/0!</v>
      </c>
      <c r="BP45">
        <f t="shared" si="38"/>
        <v>0.20073231478060558</v>
      </c>
      <c r="BQ45" t="e">
        <f t="shared" si="39"/>
        <v>#DIV/0!</v>
      </c>
      <c r="BR45" t="e">
        <f t="shared" si="40"/>
        <v>#DIV/0!</v>
      </c>
      <c r="BS45" t="e">
        <f t="shared" si="41"/>
        <v>#DIV/0!</v>
      </c>
      <c r="BT45" t="s">
        <v>416</v>
      </c>
      <c r="BU45" t="s">
        <v>416</v>
      </c>
      <c r="BV45" t="s">
        <v>416</v>
      </c>
      <c r="BW45" t="s">
        <v>416</v>
      </c>
      <c r="BX45" t="s">
        <v>416</v>
      </c>
      <c r="BY45" t="s">
        <v>416</v>
      </c>
      <c r="BZ45" t="s">
        <v>416</v>
      </c>
      <c r="CA45" t="s">
        <v>416</v>
      </c>
      <c r="CB45" t="s">
        <v>416</v>
      </c>
      <c r="CC45" t="s">
        <v>416</v>
      </c>
      <c r="CD45" t="s">
        <v>416</v>
      </c>
      <c r="CE45" t="s">
        <v>416</v>
      </c>
      <c r="CF45" t="s">
        <v>416</v>
      </c>
      <c r="CG45" t="s">
        <v>416</v>
      </c>
      <c r="CH45" t="s">
        <v>416</v>
      </c>
      <c r="CI45" t="s">
        <v>416</v>
      </c>
      <c r="CJ45" t="s">
        <v>416</v>
      </c>
      <c r="CK45" t="s">
        <v>416</v>
      </c>
      <c r="CL45">
        <f t="shared" si="42"/>
        <v>1499.96</v>
      </c>
      <c r="CM45">
        <f t="shared" si="43"/>
        <v>1261.1772005569831</v>
      </c>
      <c r="CN45">
        <f t="shared" si="44"/>
        <v>0.84080722189723933</v>
      </c>
      <c r="CO45">
        <f t="shared" si="45"/>
        <v>0.16115793826167191</v>
      </c>
      <c r="CP45">
        <v>6</v>
      </c>
      <c r="CQ45">
        <v>0.5</v>
      </c>
      <c r="CR45" t="s">
        <v>418</v>
      </c>
      <c r="CS45">
        <v>2</v>
      </c>
      <c r="CT45">
        <v>1658503746.5999999</v>
      </c>
      <c r="CU45">
        <v>1500.0820000000001</v>
      </c>
      <c r="CV45">
        <v>1531.67</v>
      </c>
      <c r="CW45">
        <v>20.503399999999999</v>
      </c>
      <c r="CX45">
        <v>16.3779</v>
      </c>
      <c r="CY45">
        <v>1463.36</v>
      </c>
      <c r="CZ45">
        <v>17.358000000000001</v>
      </c>
      <c r="DA45">
        <v>600.34</v>
      </c>
      <c r="DB45">
        <v>101.489</v>
      </c>
      <c r="DC45">
        <v>0.10044</v>
      </c>
      <c r="DD45">
        <v>25.6996</v>
      </c>
      <c r="DE45">
        <v>24.980499999999999</v>
      </c>
      <c r="DF45">
        <v>999.9</v>
      </c>
      <c r="DG45">
        <v>0</v>
      </c>
      <c r="DH45">
        <v>0</v>
      </c>
      <c r="DI45">
        <v>9960</v>
      </c>
      <c r="DJ45">
        <v>0</v>
      </c>
      <c r="DK45">
        <v>395.3</v>
      </c>
      <c r="DL45">
        <v>-33.122999999999998</v>
      </c>
      <c r="DM45">
        <v>1529.92</v>
      </c>
      <c r="DN45">
        <v>1557.18</v>
      </c>
      <c r="DO45">
        <v>4.1255800000000002</v>
      </c>
      <c r="DP45">
        <v>1531.67</v>
      </c>
      <c r="DQ45">
        <v>16.3779</v>
      </c>
      <c r="DR45">
        <v>2.0808800000000001</v>
      </c>
      <c r="DS45">
        <v>1.66218</v>
      </c>
      <c r="DT45">
        <v>18.073599999999999</v>
      </c>
      <c r="DU45">
        <v>14.547599999999999</v>
      </c>
      <c r="DV45">
        <v>1499.96</v>
      </c>
      <c r="DW45">
        <v>0.973001</v>
      </c>
      <c r="DX45">
        <v>2.69987E-2</v>
      </c>
      <c r="DY45">
        <v>0</v>
      </c>
      <c r="DZ45">
        <v>735.55</v>
      </c>
      <c r="EA45">
        <v>4.9993100000000004</v>
      </c>
      <c r="EB45">
        <v>14221.1</v>
      </c>
      <c r="EC45">
        <v>13258.9</v>
      </c>
      <c r="ED45">
        <v>37.25</v>
      </c>
      <c r="EE45">
        <v>37.936999999999998</v>
      </c>
      <c r="EF45">
        <v>37.625</v>
      </c>
      <c r="EG45">
        <v>37.125</v>
      </c>
      <c r="EH45">
        <v>38.5</v>
      </c>
      <c r="EI45">
        <v>1454.6</v>
      </c>
      <c r="EJ45">
        <v>40.36</v>
      </c>
      <c r="EK45">
        <v>0</v>
      </c>
      <c r="EL45">
        <v>126.3999998569489</v>
      </c>
      <c r="EM45">
        <v>0</v>
      </c>
      <c r="EN45">
        <v>735.5340799999999</v>
      </c>
      <c r="EO45">
        <v>-3.780230786133103</v>
      </c>
      <c r="EP45">
        <v>73.738461754105259</v>
      </c>
      <c r="EQ45">
        <v>14222.972</v>
      </c>
      <c r="ER45">
        <v>15</v>
      </c>
      <c r="ES45">
        <v>1658503784.0999999</v>
      </c>
      <c r="ET45" t="s">
        <v>533</v>
      </c>
      <c r="EU45">
        <v>1658503784.0999999</v>
      </c>
      <c r="EV45">
        <v>1658503530.0999999</v>
      </c>
      <c r="EW45">
        <v>21</v>
      </c>
      <c r="EX45">
        <v>1.1779999999999999</v>
      </c>
      <c r="EY45">
        <v>3.0000000000000001E-3</v>
      </c>
      <c r="EZ45">
        <v>36.722000000000001</v>
      </c>
      <c r="FA45">
        <v>2.85</v>
      </c>
      <c r="FB45">
        <v>1552</v>
      </c>
      <c r="FC45">
        <v>17</v>
      </c>
      <c r="FD45">
        <v>0.09</v>
      </c>
      <c r="FE45">
        <v>0.03</v>
      </c>
      <c r="FF45">
        <v>-32.98556341463415</v>
      </c>
      <c r="FG45">
        <v>1.512940766550402</v>
      </c>
      <c r="FH45">
        <v>0.21350298764813999</v>
      </c>
      <c r="FI45">
        <v>1</v>
      </c>
      <c r="FJ45">
        <v>1497.9009677419349</v>
      </c>
      <c r="FK45">
        <v>4.9359677419323758</v>
      </c>
      <c r="FL45">
        <v>0.37963781414284442</v>
      </c>
      <c r="FM45">
        <v>1</v>
      </c>
      <c r="FN45">
        <v>4.1198209756097546</v>
      </c>
      <c r="FO45">
        <v>-1.7241951219513191E-2</v>
      </c>
      <c r="FP45">
        <v>2.6310072307360981E-3</v>
      </c>
      <c r="FQ45">
        <v>1</v>
      </c>
      <c r="FR45">
        <v>20.500645161290318</v>
      </c>
      <c r="FS45">
        <v>-3.2569354838759543E-2</v>
      </c>
      <c r="FT45">
        <v>3.0383398172278931E-3</v>
      </c>
      <c r="FU45">
        <v>1</v>
      </c>
      <c r="FV45">
        <v>4</v>
      </c>
      <c r="FW45">
        <v>4</v>
      </c>
      <c r="FX45" t="s">
        <v>420</v>
      </c>
      <c r="FY45">
        <v>3.1831499999999999</v>
      </c>
      <c r="FZ45">
        <v>2.79705</v>
      </c>
      <c r="GA45">
        <v>0.24645400000000001</v>
      </c>
      <c r="GB45">
        <v>0.25436399999999998</v>
      </c>
      <c r="GC45">
        <v>9.7613599999999995E-2</v>
      </c>
      <c r="GD45">
        <v>9.3902100000000002E-2</v>
      </c>
      <c r="GE45">
        <v>23618.400000000001</v>
      </c>
      <c r="GF45">
        <v>18633.7</v>
      </c>
      <c r="GG45">
        <v>29391.7</v>
      </c>
      <c r="GH45">
        <v>24409.9</v>
      </c>
      <c r="GI45">
        <v>33389.699999999997</v>
      </c>
      <c r="GJ45">
        <v>32293.7</v>
      </c>
      <c r="GK45">
        <v>40663.4</v>
      </c>
      <c r="GL45">
        <v>39813.5</v>
      </c>
      <c r="GM45">
        <v>2.2261500000000001</v>
      </c>
      <c r="GN45">
        <v>1.9731000000000001</v>
      </c>
      <c r="GO45">
        <v>0.143703</v>
      </c>
      <c r="GP45">
        <v>0</v>
      </c>
      <c r="GQ45">
        <v>22.617999999999999</v>
      </c>
      <c r="GR45">
        <v>999.9</v>
      </c>
      <c r="GS45">
        <v>65.8</v>
      </c>
      <c r="GT45">
        <v>27</v>
      </c>
      <c r="GU45">
        <v>23.205300000000001</v>
      </c>
      <c r="GV45">
        <v>62.7</v>
      </c>
      <c r="GW45">
        <v>39.226799999999997</v>
      </c>
      <c r="GX45">
        <v>1</v>
      </c>
      <c r="GY45">
        <v>-0.315442</v>
      </c>
      <c r="GZ45">
        <v>-1.16536</v>
      </c>
      <c r="HA45">
        <v>20.2575</v>
      </c>
      <c r="HB45">
        <v>5.22478</v>
      </c>
      <c r="HC45">
        <v>11.902100000000001</v>
      </c>
      <c r="HD45">
        <v>4.9642499999999998</v>
      </c>
      <c r="HE45">
        <v>3.2919999999999998</v>
      </c>
      <c r="HF45">
        <v>9999</v>
      </c>
      <c r="HG45">
        <v>9999</v>
      </c>
      <c r="HH45">
        <v>9999</v>
      </c>
      <c r="HI45">
        <v>999.9</v>
      </c>
      <c r="HJ45">
        <v>1.87683</v>
      </c>
      <c r="HK45">
        <v>1.8750899999999999</v>
      </c>
      <c r="HL45">
        <v>1.87378</v>
      </c>
      <c r="HM45">
        <v>1.87286</v>
      </c>
      <c r="HN45">
        <v>1.8744799999999999</v>
      </c>
      <c r="HO45">
        <v>1.8694900000000001</v>
      </c>
      <c r="HP45">
        <v>1.8736600000000001</v>
      </c>
      <c r="HQ45">
        <v>1.87869</v>
      </c>
      <c r="HR45">
        <v>0</v>
      </c>
      <c r="HS45">
        <v>0</v>
      </c>
      <c r="HT45">
        <v>0</v>
      </c>
      <c r="HU45">
        <v>0</v>
      </c>
      <c r="HV45" t="s">
        <v>421</v>
      </c>
      <c r="HW45" t="s">
        <v>422</v>
      </c>
      <c r="HX45" t="s">
        <v>423</v>
      </c>
      <c r="HY45" t="s">
        <v>424</v>
      </c>
      <c r="HZ45" t="s">
        <v>424</v>
      </c>
      <c r="IA45" t="s">
        <v>423</v>
      </c>
      <c r="IB45">
        <v>0</v>
      </c>
      <c r="IC45">
        <v>100</v>
      </c>
      <c r="ID45">
        <v>100</v>
      </c>
      <c r="IE45">
        <v>36.722000000000001</v>
      </c>
      <c r="IF45">
        <v>3.1454</v>
      </c>
      <c r="IG45">
        <v>15.45974100399209</v>
      </c>
      <c r="IH45">
        <v>2.3161266250017881E-2</v>
      </c>
      <c r="II45">
        <v>-8.877274916547316E-6</v>
      </c>
      <c r="IJ45">
        <v>1.545667160475541E-9</v>
      </c>
      <c r="IK45">
        <v>1.4380374190614249</v>
      </c>
      <c r="IL45">
        <v>0.1548916013869121</v>
      </c>
      <c r="IM45">
        <v>-5.9062191654428173E-3</v>
      </c>
      <c r="IN45">
        <v>1.5263987741021429E-4</v>
      </c>
      <c r="IO45">
        <v>-12</v>
      </c>
      <c r="IP45">
        <v>1992</v>
      </c>
      <c r="IQ45">
        <v>-1</v>
      </c>
      <c r="IR45">
        <v>17</v>
      </c>
      <c r="IS45">
        <v>1.6</v>
      </c>
      <c r="IT45">
        <v>3.6</v>
      </c>
      <c r="IU45">
        <v>3.1115699999999999</v>
      </c>
      <c r="IV45">
        <v>2.34375</v>
      </c>
      <c r="IW45">
        <v>1.42578</v>
      </c>
      <c r="IX45">
        <v>2.2863799999999999</v>
      </c>
      <c r="IY45">
        <v>1.5478499999999999</v>
      </c>
      <c r="IZ45">
        <v>2.4035600000000001</v>
      </c>
      <c r="JA45">
        <v>30.846900000000002</v>
      </c>
      <c r="JB45">
        <v>15.121499999999999</v>
      </c>
      <c r="JC45">
        <v>18</v>
      </c>
      <c r="JD45">
        <v>625.00800000000004</v>
      </c>
      <c r="JE45">
        <v>448.22399999999999</v>
      </c>
      <c r="JF45">
        <v>24.847999999999999</v>
      </c>
      <c r="JG45">
        <v>23.138999999999999</v>
      </c>
      <c r="JH45">
        <v>30.0002</v>
      </c>
      <c r="JI45">
        <v>23.066800000000001</v>
      </c>
      <c r="JJ45">
        <v>23.008099999999999</v>
      </c>
      <c r="JK45">
        <v>62.314900000000002</v>
      </c>
      <c r="JL45">
        <v>31.420200000000001</v>
      </c>
      <c r="JM45">
        <v>93.923100000000005</v>
      </c>
      <c r="JN45">
        <v>24.844999999999999</v>
      </c>
      <c r="JO45">
        <v>1531.56</v>
      </c>
      <c r="JP45">
        <v>16.354700000000001</v>
      </c>
      <c r="JQ45">
        <v>95.930899999999994</v>
      </c>
      <c r="JR45">
        <v>101.30500000000001</v>
      </c>
    </row>
    <row r="46" spans="1:278" x14ac:dyDescent="0.2">
      <c r="A46">
        <v>30</v>
      </c>
      <c r="B46">
        <v>1658503882.5999999</v>
      </c>
      <c r="C46">
        <v>4472.5999999046326</v>
      </c>
      <c r="D46" t="s">
        <v>534</v>
      </c>
      <c r="E46" t="s">
        <v>535</v>
      </c>
      <c r="F46" t="s">
        <v>408</v>
      </c>
      <c r="G46" t="s">
        <v>479</v>
      </c>
      <c r="H46" t="s">
        <v>480</v>
      </c>
      <c r="I46" t="s">
        <v>411</v>
      </c>
      <c r="J46" t="s">
        <v>412</v>
      </c>
      <c r="L46" t="s">
        <v>413</v>
      </c>
      <c r="M46" t="s">
        <v>414</v>
      </c>
      <c r="N46" t="s">
        <v>481</v>
      </c>
      <c r="O46">
        <v>1658503882.5999999</v>
      </c>
      <c r="P46">
        <f t="shared" si="0"/>
        <v>4.0104425854699637E-3</v>
      </c>
      <c r="Q46">
        <f t="shared" si="1"/>
        <v>4.0104425854699635</v>
      </c>
      <c r="R46">
        <f t="shared" si="2"/>
        <v>24.763038658008849</v>
      </c>
      <c r="S46">
        <f t="shared" si="3"/>
        <v>1999.076</v>
      </c>
      <c r="T46">
        <f t="shared" si="4"/>
        <v>1831.3141987630756</v>
      </c>
      <c r="U46">
        <f t="shared" si="5"/>
        <v>186.04522206664529</v>
      </c>
      <c r="V46">
        <f t="shared" si="6"/>
        <v>203.08832782452399</v>
      </c>
      <c r="W46">
        <f t="shared" si="7"/>
        <v>0.32559170003931015</v>
      </c>
      <c r="X46">
        <f t="shared" si="8"/>
        <v>2.9529276695351796</v>
      </c>
      <c r="Y46">
        <f t="shared" si="9"/>
        <v>0.30688122759137759</v>
      </c>
      <c r="Z46">
        <f t="shared" si="10"/>
        <v>0.19339216916390045</v>
      </c>
      <c r="AA46">
        <f t="shared" si="11"/>
        <v>241.74105407466092</v>
      </c>
      <c r="AB46">
        <f t="shared" si="12"/>
        <v>26.037335167410113</v>
      </c>
      <c r="AC46">
        <f t="shared" si="13"/>
        <v>26.037335167410113</v>
      </c>
      <c r="AD46">
        <f t="shared" si="14"/>
        <v>3.3817201975176148</v>
      </c>
      <c r="AE46">
        <f t="shared" si="15"/>
        <v>63.205613235689043</v>
      </c>
      <c r="AF46">
        <f t="shared" si="16"/>
        <v>2.0898406566389003</v>
      </c>
      <c r="AG46">
        <f t="shared" si="17"/>
        <v>3.306416233707028</v>
      </c>
      <c r="AH46">
        <f t="shared" si="18"/>
        <v>1.2918795408787145</v>
      </c>
      <c r="AI46">
        <f t="shared" si="19"/>
        <v>-176.8605180192254</v>
      </c>
      <c r="AJ46">
        <f t="shared" si="20"/>
        <v>-60.516848290917665</v>
      </c>
      <c r="AK46">
        <f t="shared" si="21"/>
        <v>-4.3720260827416677</v>
      </c>
      <c r="AL46">
        <f t="shared" si="22"/>
        <v>-8.3383182237923847E-3</v>
      </c>
      <c r="AM46">
        <v>0</v>
      </c>
      <c r="AN46">
        <v>0</v>
      </c>
      <c r="AO46">
        <f t="shared" si="23"/>
        <v>1</v>
      </c>
      <c r="AP46">
        <f t="shared" si="24"/>
        <v>0</v>
      </c>
      <c r="AQ46">
        <f t="shared" si="25"/>
        <v>53829.284835563871</v>
      </c>
      <c r="AR46" t="s">
        <v>416</v>
      </c>
      <c r="AS46">
        <v>0</v>
      </c>
      <c r="AT46">
        <v>0</v>
      </c>
      <c r="AU46">
        <v>0</v>
      </c>
      <c r="AV46" t="e">
        <f t="shared" si="26"/>
        <v>#DIV/0!</v>
      </c>
      <c r="AW46">
        <v>-1</v>
      </c>
      <c r="AX46" t="s">
        <v>536</v>
      </c>
      <c r="AY46">
        <v>10438.4</v>
      </c>
      <c r="AZ46">
        <v>729.26315384615373</v>
      </c>
      <c r="BA46">
        <v>910.69</v>
      </c>
      <c r="BB46">
        <f t="shared" si="27"/>
        <v>0.19921910436465351</v>
      </c>
      <c r="BC46">
        <v>0.5</v>
      </c>
      <c r="BD46">
        <f t="shared" si="28"/>
        <v>1261.2357005568192</v>
      </c>
      <c r="BE46">
        <f t="shared" si="29"/>
        <v>24.763038658008849</v>
      </c>
      <c r="BF46">
        <f t="shared" si="30"/>
        <v>125.63112332882793</v>
      </c>
      <c r="BG46">
        <f t="shared" si="31"/>
        <v>2.0426823191442171E-2</v>
      </c>
      <c r="BH46">
        <f t="shared" si="32"/>
        <v>-1</v>
      </c>
      <c r="BI46" t="e">
        <f t="shared" si="33"/>
        <v>#DIV/0!</v>
      </c>
      <c r="BJ46" t="s">
        <v>416</v>
      </c>
      <c r="BK46">
        <v>0</v>
      </c>
      <c r="BL46" t="e">
        <f t="shared" si="34"/>
        <v>#DIV/0!</v>
      </c>
      <c r="BM46" t="e">
        <f t="shared" si="35"/>
        <v>#DIV/0!</v>
      </c>
      <c r="BN46" t="e">
        <f t="shared" si="36"/>
        <v>#DIV/0!</v>
      </c>
      <c r="BO46" t="e">
        <f t="shared" si="37"/>
        <v>#DIV/0!</v>
      </c>
      <c r="BP46">
        <f t="shared" si="38"/>
        <v>0.19921910436465351</v>
      </c>
      <c r="BQ46" t="e">
        <f t="shared" si="39"/>
        <v>#DIV/0!</v>
      </c>
      <c r="BR46" t="e">
        <f t="shared" si="40"/>
        <v>#DIV/0!</v>
      </c>
      <c r="BS46" t="e">
        <f t="shared" si="41"/>
        <v>#DIV/0!</v>
      </c>
      <c r="BT46" t="s">
        <v>416</v>
      </c>
      <c r="BU46" t="s">
        <v>416</v>
      </c>
      <c r="BV46" t="s">
        <v>416</v>
      </c>
      <c r="BW46" t="s">
        <v>416</v>
      </c>
      <c r="BX46" t="s">
        <v>416</v>
      </c>
      <c r="BY46" t="s">
        <v>416</v>
      </c>
      <c r="BZ46" t="s">
        <v>416</v>
      </c>
      <c r="CA46" t="s">
        <v>416</v>
      </c>
      <c r="CB46" t="s">
        <v>416</v>
      </c>
      <c r="CC46" t="s">
        <v>416</v>
      </c>
      <c r="CD46" t="s">
        <v>416</v>
      </c>
      <c r="CE46" t="s">
        <v>416</v>
      </c>
      <c r="CF46" t="s">
        <v>416</v>
      </c>
      <c r="CG46" t="s">
        <v>416</v>
      </c>
      <c r="CH46" t="s">
        <v>416</v>
      </c>
      <c r="CI46" t="s">
        <v>416</v>
      </c>
      <c r="CJ46" t="s">
        <v>416</v>
      </c>
      <c r="CK46" t="s">
        <v>416</v>
      </c>
      <c r="CL46">
        <f t="shared" si="42"/>
        <v>1500.03</v>
      </c>
      <c r="CM46">
        <f t="shared" si="43"/>
        <v>1261.2357005568192</v>
      </c>
      <c r="CN46">
        <f t="shared" si="44"/>
        <v>0.84080698423152822</v>
      </c>
      <c r="CO46">
        <f t="shared" si="45"/>
        <v>0.16115747956684928</v>
      </c>
      <c r="CP46">
        <v>6</v>
      </c>
      <c r="CQ46">
        <v>0.5</v>
      </c>
      <c r="CR46" t="s">
        <v>418</v>
      </c>
      <c r="CS46">
        <v>2</v>
      </c>
      <c r="CT46">
        <v>1658503882.5999999</v>
      </c>
      <c r="CU46">
        <v>1999.076</v>
      </c>
      <c r="CV46">
        <v>2031.84</v>
      </c>
      <c r="CW46">
        <v>20.571100000000001</v>
      </c>
      <c r="CX46">
        <v>16.645099999999999</v>
      </c>
      <c r="CY46">
        <v>1958.16</v>
      </c>
      <c r="CZ46">
        <v>17.442599999999999</v>
      </c>
      <c r="DA46">
        <v>600.29700000000003</v>
      </c>
      <c r="DB46">
        <v>101.491</v>
      </c>
      <c r="DC46">
        <v>0.10009899999999999</v>
      </c>
      <c r="DD46">
        <v>25.6572</v>
      </c>
      <c r="DE46">
        <v>24.936199999999999</v>
      </c>
      <c r="DF46">
        <v>999.9</v>
      </c>
      <c r="DG46">
        <v>0</v>
      </c>
      <c r="DH46">
        <v>0</v>
      </c>
      <c r="DI46">
        <v>9985</v>
      </c>
      <c r="DJ46">
        <v>0</v>
      </c>
      <c r="DK46">
        <v>406.96300000000002</v>
      </c>
      <c r="DL46">
        <v>-34.117800000000003</v>
      </c>
      <c r="DM46">
        <v>2039.68</v>
      </c>
      <c r="DN46">
        <v>2066.23</v>
      </c>
      <c r="DO46">
        <v>3.9259900000000001</v>
      </c>
      <c r="DP46">
        <v>2031.84</v>
      </c>
      <c r="DQ46">
        <v>16.645099999999999</v>
      </c>
      <c r="DR46">
        <v>2.08778</v>
      </c>
      <c r="DS46">
        <v>1.68933</v>
      </c>
      <c r="DT46">
        <v>18.126300000000001</v>
      </c>
      <c r="DU46">
        <v>14.7987</v>
      </c>
      <c r="DV46">
        <v>1500.03</v>
      </c>
      <c r="DW46">
        <v>0.97301099999999996</v>
      </c>
      <c r="DX46">
        <v>2.6988600000000001E-2</v>
      </c>
      <c r="DY46">
        <v>0</v>
      </c>
      <c r="DZ46">
        <v>728.33299999999997</v>
      </c>
      <c r="EA46">
        <v>4.9993100000000004</v>
      </c>
      <c r="EB46">
        <v>14260.6</v>
      </c>
      <c r="EC46">
        <v>13259.5</v>
      </c>
      <c r="ED46">
        <v>38.311999999999998</v>
      </c>
      <c r="EE46">
        <v>39.625</v>
      </c>
      <c r="EF46">
        <v>38.561999999999998</v>
      </c>
      <c r="EG46">
        <v>39.375</v>
      </c>
      <c r="EH46">
        <v>39.811999999999998</v>
      </c>
      <c r="EI46">
        <v>1454.68</v>
      </c>
      <c r="EJ46">
        <v>40.35</v>
      </c>
      <c r="EK46">
        <v>0</v>
      </c>
      <c r="EL46">
        <v>135.5</v>
      </c>
      <c r="EM46">
        <v>0</v>
      </c>
      <c r="EN46">
        <v>729.26315384615373</v>
      </c>
      <c r="EO46">
        <v>-18.695658122440339</v>
      </c>
      <c r="EP46">
        <v>-137.6273504664417</v>
      </c>
      <c r="EQ46">
        <v>14262.684615384611</v>
      </c>
      <c r="ER46">
        <v>15</v>
      </c>
      <c r="ES46">
        <v>1658503923.0999999</v>
      </c>
      <c r="ET46" t="s">
        <v>537</v>
      </c>
      <c r="EU46">
        <v>1658503923.0999999</v>
      </c>
      <c r="EV46">
        <v>1658503530.0999999</v>
      </c>
      <c r="EW46">
        <v>22</v>
      </c>
      <c r="EX46">
        <v>0.97899999999999998</v>
      </c>
      <c r="EY46">
        <v>3.0000000000000001E-3</v>
      </c>
      <c r="EZ46">
        <v>40.915999999999997</v>
      </c>
      <c r="FA46">
        <v>2.85</v>
      </c>
      <c r="FB46">
        <v>2061</v>
      </c>
      <c r="FC46">
        <v>17</v>
      </c>
      <c r="FD46">
        <v>0.1</v>
      </c>
      <c r="FE46">
        <v>0.03</v>
      </c>
      <c r="FF46">
        <v>-33.43049024390244</v>
      </c>
      <c r="FG46">
        <v>-1.26864668989549</v>
      </c>
      <c r="FH46">
        <v>0.32753963514015388</v>
      </c>
      <c r="FI46">
        <v>1</v>
      </c>
      <c r="FJ46">
        <v>1997.022580645161</v>
      </c>
      <c r="FK46">
        <v>4.7443548387071282</v>
      </c>
      <c r="FL46">
        <v>0.35854515837356787</v>
      </c>
      <c r="FM46">
        <v>1</v>
      </c>
      <c r="FN46">
        <v>3.9538104878048781</v>
      </c>
      <c r="FO46">
        <v>-0.1256632055749112</v>
      </c>
      <c r="FP46">
        <v>1.276937914170014E-2</v>
      </c>
      <c r="FQ46">
        <v>1</v>
      </c>
      <c r="FR46">
        <v>20.58728064516129</v>
      </c>
      <c r="FS46">
        <v>-7.0079032258059212E-2</v>
      </c>
      <c r="FT46">
        <v>5.8395436937751103E-3</v>
      </c>
      <c r="FU46">
        <v>1</v>
      </c>
      <c r="FV46">
        <v>4</v>
      </c>
      <c r="FW46">
        <v>4</v>
      </c>
      <c r="FX46" t="s">
        <v>420</v>
      </c>
      <c r="FY46">
        <v>3.1830599999999998</v>
      </c>
      <c r="FZ46">
        <v>2.7969300000000001</v>
      </c>
      <c r="GA46">
        <v>0.29255300000000001</v>
      </c>
      <c r="GB46">
        <v>0.29986400000000002</v>
      </c>
      <c r="GC46">
        <v>9.79545E-2</v>
      </c>
      <c r="GD46">
        <v>9.4992699999999999E-2</v>
      </c>
      <c r="GE46">
        <v>22179.1</v>
      </c>
      <c r="GF46">
        <v>17500.900000000001</v>
      </c>
      <c r="GG46">
        <v>29392</v>
      </c>
      <c r="GH46">
        <v>24409.8</v>
      </c>
      <c r="GI46">
        <v>33378.1</v>
      </c>
      <c r="GJ46">
        <v>32256.5</v>
      </c>
      <c r="GK46">
        <v>40663</v>
      </c>
      <c r="GL46">
        <v>39814.6</v>
      </c>
      <c r="GM46">
        <v>2.2259000000000002</v>
      </c>
      <c r="GN46">
        <v>1.97543</v>
      </c>
      <c r="GO46">
        <v>0.14041400000000001</v>
      </c>
      <c r="GP46">
        <v>0</v>
      </c>
      <c r="GQ46">
        <v>22.627700000000001</v>
      </c>
      <c r="GR46">
        <v>999.9</v>
      </c>
      <c r="GS46">
        <v>65.8</v>
      </c>
      <c r="GT46">
        <v>27.1</v>
      </c>
      <c r="GU46">
        <v>23.3413</v>
      </c>
      <c r="GV46">
        <v>62.3</v>
      </c>
      <c r="GW46">
        <v>39.439100000000003</v>
      </c>
      <c r="GX46">
        <v>1</v>
      </c>
      <c r="GY46">
        <v>-0.31699899999999998</v>
      </c>
      <c r="GZ46">
        <v>-1.8452</v>
      </c>
      <c r="HA46">
        <v>20.2514</v>
      </c>
      <c r="HB46">
        <v>5.2271700000000001</v>
      </c>
      <c r="HC46">
        <v>11.9023</v>
      </c>
      <c r="HD46">
        <v>4.9642499999999998</v>
      </c>
      <c r="HE46">
        <v>3.2919999999999998</v>
      </c>
      <c r="HF46">
        <v>9999</v>
      </c>
      <c r="HG46">
        <v>9999</v>
      </c>
      <c r="HH46">
        <v>9999</v>
      </c>
      <c r="HI46">
        <v>999.9</v>
      </c>
      <c r="HJ46">
        <v>1.87683</v>
      </c>
      <c r="HK46">
        <v>1.87513</v>
      </c>
      <c r="HL46">
        <v>1.87378</v>
      </c>
      <c r="HM46">
        <v>1.87287</v>
      </c>
      <c r="HN46">
        <v>1.87452</v>
      </c>
      <c r="HO46">
        <v>1.8694999999999999</v>
      </c>
      <c r="HP46">
        <v>1.8736900000000001</v>
      </c>
      <c r="HQ46">
        <v>1.8787199999999999</v>
      </c>
      <c r="HR46">
        <v>0</v>
      </c>
      <c r="HS46">
        <v>0</v>
      </c>
      <c r="HT46">
        <v>0</v>
      </c>
      <c r="HU46">
        <v>0</v>
      </c>
      <c r="HV46" t="s">
        <v>421</v>
      </c>
      <c r="HW46" t="s">
        <v>422</v>
      </c>
      <c r="HX46" t="s">
        <v>423</v>
      </c>
      <c r="HY46" t="s">
        <v>424</v>
      </c>
      <c r="HZ46" t="s">
        <v>424</v>
      </c>
      <c r="IA46" t="s">
        <v>423</v>
      </c>
      <c r="IB46">
        <v>0</v>
      </c>
      <c r="IC46">
        <v>100</v>
      </c>
      <c r="ID46">
        <v>100</v>
      </c>
      <c r="IE46">
        <v>40.915999999999997</v>
      </c>
      <c r="IF46">
        <v>3.1284999999999998</v>
      </c>
      <c r="IG46">
        <v>16.635788803225449</v>
      </c>
      <c r="IH46">
        <v>2.3161266250017881E-2</v>
      </c>
      <c r="II46">
        <v>-8.877274916547316E-6</v>
      </c>
      <c r="IJ46">
        <v>1.545667160475541E-9</v>
      </c>
      <c r="IK46">
        <v>3.1285366745766372</v>
      </c>
      <c r="IL46">
        <v>0</v>
      </c>
      <c r="IM46">
        <v>0</v>
      </c>
      <c r="IN46">
        <v>0</v>
      </c>
      <c r="IO46">
        <v>-12</v>
      </c>
      <c r="IP46">
        <v>1992</v>
      </c>
      <c r="IQ46">
        <v>-1</v>
      </c>
      <c r="IR46">
        <v>17</v>
      </c>
      <c r="IS46">
        <v>1.6</v>
      </c>
      <c r="IT46">
        <v>5.9</v>
      </c>
      <c r="IU46">
        <v>3.91113</v>
      </c>
      <c r="IV46">
        <v>2.33643</v>
      </c>
      <c r="IW46">
        <v>1.42578</v>
      </c>
      <c r="IX46">
        <v>2.2863799999999999</v>
      </c>
      <c r="IY46">
        <v>1.5478499999999999</v>
      </c>
      <c r="IZ46">
        <v>2.3742700000000001</v>
      </c>
      <c r="JA46">
        <v>30.976900000000001</v>
      </c>
      <c r="JB46">
        <v>15.0952</v>
      </c>
      <c r="JC46">
        <v>18</v>
      </c>
      <c r="JD46">
        <v>624.93200000000002</v>
      </c>
      <c r="JE46">
        <v>449.65300000000002</v>
      </c>
      <c r="JF46">
        <v>24.8247</v>
      </c>
      <c r="JG46">
        <v>23.136199999999999</v>
      </c>
      <c r="JH46">
        <v>30.000399999999999</v>
      </c>
      <c r="JI46">
        <v>23.075800000000001</v>
      </c>
      <c r="JJ46">
        <v>23.017600000000002</v>
      </c>
      <c r="JK46">
        <v>78.309700000000007</v>
      </c>
      <c r="JL46">
        <v>29.5502</v>
      </c>
      <c r="JM46">
        <v>97.718699999999998</v>
      </c>
      <c r="JN46">
        <v>25.102699999999999</v>
      </c>
      <c r="JO46">
        <v>2032.39</v>
      </c>
      <c r="JP46">
        <v>16.646000000000001</v>
      </c>
      <c r="JQ46">
        <v>95.930800000000005</v>
      </c>
      <c r="JR46">
        <v>101.306</v>
      </c>
    </row>
    <row r="47" spans="1:278" x14ac:dyDescent="0.2">
      <c r="A47">
        <v>31</v>
      </c>
      <c r="B47">
        <v>1658504588.0999999</v>
      </c>
      <c r="C47">
        <v>5178.0999999046326</v>
      </c>
      <c r="D47" t="s">
        <v>538</v>
      </c>
      <c r="E47" t="s">
        <v>539</v>
      </c>
      <c r="F47" t="s">
        <v>408</v>
      </c>
      <c r="G47" t="s">
        <v>540</v>
      </c>
      <c r="H47" t="s">
        <v>541</v>
      </c>
      <c r="I47" t="s">
        <v>411</v>
      </c>
      <c r="J47" t="s">
        <v>412</v>
      </c>
      <c r="L47" t="s">
        <v>413</v>
      </c>
      <c r="M47" t="s">
        <v>542</v>
      </c>
      <c r="N47" t="s">
        <v>543</v>
      </c>
      <c r="O47">
        <v>1658504588.0999999</v>
      </c>
      <c r="P47">
        <f t="shared" si="0"/>
        <v>5.0504852623405802E-3</v>
      </c>
      <c r="Q47">
        <f t="shared" si="1"/>
        <v>5.0504852623405805</v>
      </c>
      <c r="R47">
        <f t="shared" si="2"/>
        <v>19.54045774838913</v>
      </c>
      <c r="S47">
        <f t="shared" si="3"/>
        <v>407.92700000000002</v>
      </c>
      <c r="T47">
        <f t="shared" si="4"/>
        <v>317.38644783778011</v>
      </c>
      <c r="U47">
        <f t="shared" si="5"/>
        <v>32.245422326678707</v>
      </c>
      <c r="V47">
        <f t="shared" si="6"/>
        <v>41.444045525781597</v>
      </c>
      <c r="W47">
        <f t="shared" si="7"/>
        <v>0.40191380216137684</v>
      </c>
      <c r="X47">
        <f t="shared" si="8"/>
        <v>2.9649120300688736</v>
      </c>
      <c r="Y47">
        <f t="shared" si="9"/>
        <v>0.37391457004812323</v>
      </c>
      <c r="Z47">
        <f t="shared" si="10"/>
        <v>0.2360494792381902</v>
      </c>
      <c r="AA47">
        <f t="shared" si="11"/>
        <v>241.77776207449614</v>
      </c>
      <c r="AB47">
        <f t="shared" si="12"/>
        <v>26.364356331260144</v>
      </c>
      <c r="AC47">
        <f t="shared" si="13"/>
        <v>26.364356331260144</v>
      </c>
      <c r="AD47">
        <f t="shared" si="14"/>
        <v>3.4476966045815649</v>
      </c>
      <c r="AE47">
        <f t="shared" si="15"/>
        <v>61.690164522994181</v>
      </c>
      <c r="AF47">
        <f t="shared" si="16"/>
        <v>2.1129781201821598</v>
      </c>
      <c r="AG47">
        <f t="shared" si="17"/>
        <v>3.4251458664769414</v>
      </c>
      <c r="AH47">
        <f t="shared" si="18"/>
        <v>1.3347184843994051</v>
      </c>
      <c r="AI47">
        <f t="shared" si="19"/>
        <v>-222.72640006921958</v>
      </c>
      <c r="AJ47">
        <f t="shared" si="20"/>
        <v>-17.767710114210285</v>
      </c>
      <c r="AK47">
        <f t="shared" si="21"/>
        <v>-1.2843672787622853</v>
      </c>
      <c r="AL47">
        <f t="shared" si="22"/>
        <v>-7.1538769601531271E-4</v>
      </c>
      <c r="AM47">
        <v>0</v>
      </c>
      <c r="AN47">
        <v>0</v>
      </c>
      <c r="AO47">
        <f t="shared" si="23"/>
        <v>1</v>
      </c>
      <c r="AP47">
        <f t="shared" si="24"/>
        <v>0</v>
      </c>
      <c r="AQ47">
        <f t="shared" si="25"/>
        <v>54073.386990677485</v>
      </c>
      <c r="AR47" t="s">
        <v>416</v>
      </c>
      <c r="AS47">
        <v>0</v>
      </c>
      <c r="AT47">
        <v>0</v>
      </c>
      <c r="AU47">
        <v>0</v>
      </c>
      <c r="AV47" t="e">
        <f t="shared" si="26"/>
        <v>#DIV/0!</v>
      </c>
      <c r="AW47">
        <v>-1</v>
      </c>
      <c r="AX47" t="s">
        <v>544</v>
      </c>
      <c r="AY47">
        <v>10474.9</v>
      </c>
      <c r="AZ47">
        <v>911.15616000000011</v>
      </c>
      <c r="BA47">
        <v>1141.1099999999999</v>
      </c>
      <c r="BB47">
        <f t="shared" si="27"/>
        <v>0.20151768015353455</v>
      </c>
      <c r="BC47">
        <v>0.5</v>
      </c>
      <c r="BD47">
        <f t="shared" si="28"/>
        <v>1261.4289005567337</v>
      </c>
      <c r="BE47">
        <f t="shared" si="29"/>
        <v>19.54045774838913</v>
      </c>
      <c r="BF47">
        <f t="shared" si="30"/>
        <v>127.1001128594083</v>
      </c>
      <c r="BG47">
        <f t="shared" si="31"/>
        <v>1.6283484340119024E-2</v>
      </c>
      <c r="BH47">
        <f t="shared" si="32"/>
        <v>-1</v>
      </c>
      <c r="BI47" t="e">
        <f t="shared" si="33"/>
        <v>#DIV/0!</v>
      </c>
      <c r="BJ47" t="s">
        <v>416</v>
      </c>
      <c r="BK47">
        <v>0</v>
      </c>
      <c r="BL47" t="e">
        <f t="shared" si="34"/>
        <v>#DIV/0!</v>
      </c>
      <c r="BM47" t="e">
        <f t="shared" si="35"/>
        <v>#DIV/0!</v>
      </c>
      <c r="BN47" t="e">
        <f t="shared" si="36"/>
        <v>#DIV/0!</v>
      </c>
      <c r="BO47" t="e">
        <f t="shared" si="37"/>
        <v>#DIV/0!</v>
      </c>
      <c r="BP47">
        <f t="shared" si="38"/>
        <v>0.20151768015353455</v>
      </c>
      <c r="BQ47" t="e">
        <f t="shared" si="39"/>
        <v>#DIV/0!</v>
      </c>
      <c r="BR47" t="e">
        <f t="shared" si="40"/>
        <v>#DIV/0!</v>
      </c>
      <c r="BS47" t="e">
        <f t="shared" si="41"/>
        <v>#DIV/0!</v>
      </c>
      <c r="BT47" t="s">
        <v>416</v>
      </c>
      <c r="BU47" t="s">
        <v>416</v>
      </c>
      <c r="BV47" t="s">
        <v>416</v>
      </c>
      <c r="BW47" t="s">
        <v>416</v>
      </c>
      <c r="BX47" t="s">
        <v>416</v>
      </c>
      <c r="BY47" t="s">
        <v>416</v>
      </c>
      <c r="BZ47" t="s">
        <v>416</v>
      </c>
      <c r="CA47" t="s">
        <v>416</v>
      </c>
      <c r="CB47" t="s">
        <v>416</v>
      </c>
      <c r="CC47" t="s">
        <v>416</v>
      </c>
      <c r="CD47" t="s">
        <v>416</v>
      </c>
      <c r="CE47" t="s">
        <v>416</v>
      </c>
      <c r="CF47" t="s">
        <v>416</v>
      </c>
      <c r="CG47" t="s">
        <v>416</v>
      </c>
      <c r="CH47" t="s">
        <v>416</v>
      </c>
      <c r="CI47" t="s">
        <v>416</v>
      </c>
      <c r="CJ47" t="s">
        <v>416</v>
      </c>
      <c r="CK47" t="s">
        <v>416</v>
      </c>
      <c r="CL47">
        <f t="shared" si="42"/>
        <v>1500.26</v>
      </c>
      <c r="CM47">
        <f t="shared" si="43"/>
        <v>1261.4289005567337</v>
      </c>
      <c r="CN47">
        <f t="shared" si="44"/>
        <v>0.84080686051533315</v>
      </c>
      <c r="CO47">
        <f t="shared" si="45"/>
        <v>0.16115724079459304</v>
      </c>
      <c r="CP47">
        <v>6</v>
      </c>
      <c r="CQ47">
        <v>0.5</v>
      </c>
      <c r="CR47" t="s">
        <v>418</v>
      </c>
      <c r="CS47">
        <v>2</v>
      </c>
      <c r="CT47">
        <v>1658504588.0999999</v>
      </c>
      <c r="CU47">
        <v>407.92700000000002</v>
      </c>
      <c r="CV47">
        <v>429.517</v>
      </c>
      <c r="CW47">
        <v>20.797699999999999</v>
      </c>
      <c r="CX47">
        <v>15.854699999999999</v>
      </c>
      <c r="CY47">
        <v>384.46600000000001</v>
      </c>
      <c r="CZ47">
        <v>18.0017</v>
      </c>
      <c r="DA47">
        <v>600.29700000000003</v>
      </c>
      <c r="DB47">
        <v>101.497</v>
      </c>
      <c r="DC47">
        <v>9.9720799999999998E-2</v>
      </c>
      <c r="DD47">
        <v>26.2532</v>
      </c>
      <c r="DE47">
        <v>24.879799999999999</v>
      </c>
      <c r="DF47">
        <v>999.9</v>
      </c>
      <c r="DG47">
        <v>0</v>
      </c>
      <c r="DH47">
        <v>0</v>
      </c>
      <c r="DI47">
        <v>10052.5</v>
      </c>
      <c r="DJ47">
        <v>0</v>
      </c>
      <c r="DK47">
        <v>551.38499999999999</v>
      </c>
      <c r="DL47">
        <v>-19.586300000000001</v>
      </c>
      <c r="DM47">
        <v>418.779</v>
      </c>
      <c r="DN47">
        <v>436.43599999999998</v>
      </c>
      <c r="DO47">
        <v>5.2755700000000001</v>
      </c>
      <c r="DP47">
        <v>429.517</v>
      </c>
      <c r="DQ47">
        <v>15.854699999999999</v>
      </c>
      <c r="DR47">
        <v>2.14466</v>
      </c>
      <c r="DS47">
        <v>1.6092</v>
      </c>
      <c r="DT47">
        <v>18.5548</v>
      </c>
      <c r="DU47">
        <v>14.0472</v>
      </c>
      <c r="DV47">
        <v>1500.26</v>
      </c>
      <c r="DW47">
        <v>0.97301199999999999</v>
      </c>
      <c r="DX47">
        <v>2.6988399999999999E-2</v>
      </c>
      <c r="DY47">
        <v>0</v>
      </c>
      <c r="DZ47">
        <v>905.51900000000001</v>
      </c>
      <c r="EA47">
        <v>4.9993100000000004</v>
      </c>
      <c r="EB47">
        <v>17938.599999999999</v>
      </c>
      <c r="EC47">
        <v>13261.6</v>
      </c>
      <c r="ED47">
        <v>36.5</v>
      </c>
      <c r="EE47">
        <v>37.375</v>
      </c>
      <c r="EF47">
        <v>36.875</v>
      </c>
      <c r="EG47">
        <v>36.561999999999998</v>
      </c>
      <c r="EH47">
        <v>37.936999999999998</v>
      </c>
      <c r="EI47">
        <v>1454.91</v>
      </c>
      <c r="EJ47">
        <v>40.35</v>
      </c>
      <c r="EK47">
        <v>0</v>
      </c>
      <c r="EL47">
        <v>704.89999985694885</v>
      </c>
      <c r="EM47">
        <v>0</v>
      </c>
      <c r="EN47">
        <v>911.15616000000011</v>
      </c>
      <c r="EO47">
        <v>-47.540307762330052</v>
      </c>
      <c r="EP47">
        <v>-628.85384704167973</v>
      </c>
      <c r="EQ47">
        <v>17995.72</v>
      </c>
      <c r="ER47">
        <v>15</v>
      </c>
      <c r="ES47">
        <v>1658504624.0999999</v>
      </c>
      <c r="ET47" t="s">
        <v>545</v>
      </c>
      <c r="EU47">
        <v>1658504615.5999999</v>
      </c>
      <c r="EV47">
        <v>1658504624.0999999</v>
      </c>
      <c r="EW47">
        <v>23</v>
      </c>
      <c r="EX47">
        <v>-2.3690000000000002</v>
      </c>
      <c r="EY47">
        <v>4.0000000000000001E-3</v>
      </c>
      <c r="EZ47">
        <v>23.460999999999999</v>
      </c>
      <c r="FA47">
        <v>2.7959999999999998</v>
      </c>
      <c r="FB47">
        <v>430</v>
      </c>
      <c r="FC47">
        <v>16</v>
      </c>
      <c r="FD47">
        <v>0.08</v>
      </c>
      <c r="FE47">
        <v>0.02</v>
      </c>
      <c r="FF47">
        <v>-19.629819999999999</v>
      </c>
      <c r="FG47">
        <v>0.69186641651033609</v>
      </c>
      <c r="FH47">
        <v>9.5952017175252813E-2</v>
      </c>
      <c r="FI47">
        <v>1</v>
      </c>
      <c r="FJ47">
        <v>409.97359999999998</v>
      </c>
      <c r="FK47">
        <v>3.95105673154962E-3</v>
      </c>
      <c r="FL47">
        <v>2.5944299309612829E-2</v>
      </c>
      <c r="FM47">
        <v>1</v>
      </c>
      <c r="FN47">
        <v>5.2742564999999999</v>
      </c>
      <c r="FO47">
        <v>0.20159189493433211</v>
      </c>
      <c r="FP47">
        <v>2.5595643237668369E-2</v>
      </c>
      <c r="FQ47">
        <v>1</v>
      </c>
      <c r="FR47">
        <v>21.183963333333331</v>
      </c>
      <c r="FS47">
        <v>-0.48145494994436627</v>
      </c>
      <c r="FT47">
        <v>3.4845960869071997E-2</v>
      </c>
      <c r="FU47">
        <v>1</v>
      </c>
      <c r="FV47">
        <v>4</v>
      </c>
      <c r="FW47">
        <v>4</v>
      </c>
      <c r="FX47" t="s">
        <v>420</v>
      </c>
      <c r="FY47">
        <v>3.1833900000000002</v>
      </c>
      <c r="FZ47">
        <v>2.7971499999999998</v>
      </c>
      <c r="GA47">
        <v>9.9617200000000003E-2</v>
      </c>
      <c r="GB47">
        <v>0.108918</v>
      </c>
      <c r="GC47">
        <v>0.100284</v>
      </c>
      <c r="GD47">
        <v>9.1821700000000006E-2</v>
      </c>
      <c r="GE47">
        <v>28223.8</v>
      </c>
      <c r="GF47">
        <v>22274.7</v>
      </c>
      <c r="GG47">
        <v>29404.400000000001</v>
      </c>
      <c r="GH47">
        <v>24425.1</v>
      </c>
      <c r="GI47">
        <v>33292.400000000001</v>
      </c>
      <c r="GJ47">
        <v>32384.799999999999</v>
      </c>
      <c r="GK47">
        <v>40676.1</v>
      </c>
      <c r="GL47">
        <v>39839.1</v>
      </c>
      <c r="GM47">
        <v>2.2267299999999999</v>
      </c>
      <c r="GN47">
        <v>1.9695499999999999</v>
      </c>
      <c r="GO47">
        <v>0.14344999999999999</v>
      </c>
      <c r="GP47">
        <v>0</v>
      </c>
      <c r="GQ47">
        <v>22.521100000000001</v>
      </c>
      <c r="GR47">
        <v>999.9</v>
      </c>
      <c r="GS47">
        <v>65.7</v>
      </c>
      <c r="GT47">
        <v>27.4</v>
      </c>
      <c r="GU47">
        <v>23.718399999999999</v>
      </c>
      <c r="GV47">
        <v>61.69</v>
      </c>
      <c r="GW47">
        <v>40.068100000000001</v>
      </c>
      <c r="GX47">
        <v>1</v>
      </c>
      <c r="GY47">
        <v>-0.344939</v>
      </c>
      <c r="GZ47">
        <v>-2.3511899999999999</v>
      </c>
      <c r="HA47">
        <v>20.245999999999999</v>
      </c>
      <c r="HB47">
        <v>5.2268699999999999</v>
      </c>
      <c r="HC47">
        <v>11.9026</v>
      </c>
      <c r="HD47">
        <v>4.9649000000000001</v>
      </c>
      <c r="HE47">
        <v>3.2919999999999998</v>
      </c>
      <c r="HF47">
        <v>9999</v>
      </c>
      <c r="HG47">
        <v>9999</v>
      </c>
      <c r="HH47">
        <v>9999</v>
      </c>
      <c r="HI47">
        <v>999.9</v>
      </c>
      <c r="HJ47">
        <v>1.87683</v>
      </c>
      <c r="HK47">
        <v>1.8750599999999999</v>
      </c>
      <c r="HL47">
        <v>1.87378</v>
      </c>
      <c r="HM47">
        <v>1.8728800000000001</v>
      </c>
      <c r="HN47">
        <v>1.8745099999999999</v>
      </c>
      <c r="HO47">
        <v>1.8694299999999999</v>
      </c>
      <c r="HP47">
        <v>1.87368</v>
      </c>
      <c r="HQ47">
        <v>1.8786700000000001</v>
      </c>
      <c r="HR47">
        <v>0</v>
      </c>
      <c r="HS47">
        <v>0</v>
      </c>
      <c r="HT47">
        <v>0</v>
      </c>
      <c r="HU47">
        <v>0</v>
      </c>
      <c r="HV47" t="s">
        <v>421</v>
      </c>
      <c r="HW47" t="s">
        <v>422</v>
      </c>
      <c r="HX47" t="s">
        <v>423</v>
      </c>
      <c r="HY47" t="s">
        <v>424</v>
      </c>
      <c r="HZ47" t="s">
        <v>424</v>
      </c>
      <c r="IA47" t="s">
        <v>423</v>
      </c>
      <c r="IB47">
        <v>0</v>
      </c>
      <c r="IC47">
        <v>100</v>
      </c>
      <c r="ID47">
        <v>100</v>
      </c>
      <c r="IE47">
        <v>23.460999999999999</v>
      </c>
      <c r="IF47">
        <v>2.7959999999999998</v>
      </c>
      <c r="IG47">
        <v>17.783826437839021</v>
      </c>
      <c r="IH47">
        <v>2.3161266250017881E-2</v>
      </c>
      <c r="II47">
        <v>-8.877274916547316E-6</v>
      </c>
      <c r="IJ47">
        <v>1.545667160475541E-9</v>
      </c>
      <c r="IK47">
        <v>3.1285366745766372</v>
      </c>
      <c r="IL47">
        <v>0</v>
      </c>
      <c r="IM47">
        <v>0</v>
      </c>
      <c r="IN47">
        <v>0</v>
      </c>
      <c r="IO47">
        <v>-12</v>
      </c>
      <c r="IP47">
        <v>1992</v>
      </c>
      <c r="IQ47">
        <v>-1</v>
      </c>
      <c r="IR47">
        <v>17</v>
      </c>
      <c r="IS47">
        <v>11.1</v>
      </c>
      <c r="IT47">
        <v>17.600000000000001</v>
      </c>
      <c r="IU47">
        <v>1.09009</v>
      </c>
      <c r="IV47">
        <v>2.3877000000000002</v>
      </c>
      <c r="IW47">
        <v>1.42578</v>
      </c>
      <c r="IX47">
        <v>2.2863799999999999</v>
      </c>
      <c r="IY47">
        <v>1.5478499999999999</v>
      </c>
      <c r="IZ47">
        <v>2.3828100000000001</v>
      </c>
      <c r="JA47">
        <v>31.106999999999999</v>
      </c>
      <c r="JB47">
        <v>14.963800000000001</v>
      </c>
      <c r="JC47">
        <v>18</v>
      </c>
      <c r="JD47">
        <v>621.81299999999999</v>
      </c>
      <c r="JE47">
        <v>443.47899999999998</v>
      </c>
      <c r="JF47">
        <v>26.962700000000002</v>
      </c>
      <c r="JG47">
        <v>22.8508</v>
      </c>
      <c r="JH47">
        <v>30.0001</v>
      </c>
      <c r="JI47">
        <v>22.751899999999999</v>
      </c>
      <c r="JJ47">
        <v>22.690100000000001</v>
      </c>
      <c r="JK47">
        <v>21.8598</v>
      </c>
      <c r="JL47">
        <v>34.424999999999997</v>
      </c>
      <c r="JM47">
        <v>91.702600000000004</v>
      </c>
      <c r="JN47">
        <v>26.988499999999998</v>
      </c>
      <c r="JO47">
        <v>429.69400000000002</v>
      </c>
      <c r="JP47">
        <v>15.8192</v>
      </c>
      <c r="JQ47">
        <v>95.965699999999998</v>
      </c>
      <c r="JR47">
        <v>101.369</v>
      </c>
    </row>
    <row r="48" spans="1:278" x14ac:dyDescent="0.2">
      <c r="A48">
        <v>32</v>
      </c>
      <c r="B48">
        <v>1658504778.0999999</v>
      </c>
      <c r="C48">
        <v>5368.0999999046326</v>
      </c>
      <c r="D48" t="s">
        <v>546</v>
      </c>
      <c r="E48" t="s">
        <v>547</v>
      </c>
      <c r="F48" t="s">
        <v>408</v>
      </c>
      <c r="G48" t="s">
        <v>540</v>
      </c>
      <c r="H48" t="s">
        <v>541</v>
      </c>
      <c r="I48" t="s">
        <v>411</v>
      </c>
      <c r="J48" t="s">
        <v>412</v>
      </c>
      <c r="L48" t="s">
        <v>413</v>
      </c>
      <c r="M48" t="s">
        <v>542</v>
      </c>
      <c r="N48" t="s">
        <v>543</v>
      </c>
      <c r="O48">
        <v>1658504778.0999999</v>
      </c>
      <c r="P48">
        <f t="shared" si="0"/>
        <v>5.4031096584359001E-3</v>
      </c>
      <c r="Q48">
        <f t="shared" si="1"/>
        <v>5.4031096584359002</v>
      </c>
      <c r="R48">
        <f t="shared" si="2"/>
        <v>19.988829061879084</v>
      </c>
      <c r="S48">
        <f t="shared" si="3"/>
        <v>400.09800000000001</v>
      </c>
      <c r="T48">
        <f t="shared" si="4"/>
        <v>315.76891638098164</v>
      </c>
      <c r="U48">
        <f t="shared" si="5"/>
        <v>32.082216319213735</v>
      </c>
      <c r="V48">
        <f t="shared" si="6"/>
        <v>40.650076429302004</v>
      </c>
      <c r="W48">
        <f t="shared" si="7"/>
        <v>0.44566565517692125</v>
      </c>
      <c r="X48">
        <f t="shared" si="8"/>
        <v>2.9510983646624798</v>
      </c>
      <c r="Y48">
        <f t="shared" si="9"/>
        <v>0.41136954235951778</v>
      </c>
      <c r="Z48">
        <f t="shared" si="10"/>
        <v>0.25996704631522105</v>
      </c>
      <c r="AA48">
        <f t="shared" si="11"/>
        <v>241.76352349043864</v>
      </c>
      <c r="AB48">
        <f t="shared" si="12"/>
        <v>26.515026964706603</v>
      </c>
      <c r="AC48">
        <f t="shared" si="13"/>
        <v>26.515026964706603</v>
      </c>
      <c r="AD48">
        <f t="shared" si="14"/>
        <v>3.4784706891542827</v>
      </c>
      <c r="AE48">
        <f t="shared" si="15"/>
        <v>62.78056731806695</v>
      </c>
      <c r="AF48">
        <f t="shared" si="16"/>
        <v>2.1811755389918002</v>
      </c>
      <c r="AG48">
        <f t="shared" si="17"/>
        <v>3.4742845312965227</v>
      </c>
      <c r="AH48">
        <f t="shared" si="18"/>
        <v>1.2972951501624825</v>
      </c>
      <c r="AI48">
        <f t="shared" si="19"/>
        <v>-238.27713593702319</v>
      </c>
      <c r="AJ48">
        <f t="shared" si="20"/>
        <v>-3.2499222211683323</v>
      </c>
      <c r="AK48">
        <f t="shared" si="21"/>
        <v>-0.23648952544783852</v>
      </c>
      <c r="AL48">
        <f t="shared" si="22"/>
        <v>-2.4193200714783814E-5</v>
      </c>
      <c r="AM48">
        <v>0</v>
      </c>
      <c r="AN48">
        <v>0</v>
      </c>
      <c r="AO48">
        <f t="shared" si="23"/>
        <v>1</v>
      </c>
      <c r="AP48">
        <f t="shared" si="24"/>
        <v>0</v>
      </c>
      <c r="AQ48">
        <f t="shared" si="25"/>
        <v>53625.491988724738</v>
      </c>
      <c r="AR48" t="s">
        <v>416</v>
      </c>
      <c r="AS48">
        <v>0</v>
      </c>
      <c r="AT48">
        <v>0</v>
      </c>
      <c r="AU48">
        <v>0</v>
      </c>
      <c r="AV48" t="e">
        <f t="shared" si="26"/>
        <v>#DIV/0!</v>
      </c>
      <c r="AW48">
        <v>-1</v>
      </c>
      <c r="AX48" t="s">
        <v>548</v>
      </c>
      <c r="AY48">
        <v>10459.9</v>
      </c>
      <c r="AZ48">
        <v>805.38726923076922</v>
      </c>
      <c r="BA48">
        <v>1020.1</v>
      </c>
      <c r="BB48">
        <f t="shared" si="27"/>
        <v>0.21048204173044882</v>
      </c>
      <c r="BC48">
        <v>0.5</v>
      </c>
      <c r="BD48">
        <f t="shared" si="28"/>
        <v>1261.3457924820925</v>
      </c>
      <c r="BE48">
        <f t="shared" si="29"/>
        <v>19.988829061879084</v>
      </c>
      <c r="BF48">
        <f t="shared" si="30"/>
        <v>132.74531886487091</v>
      </c>
      <c r="BG48">
        <f t="shared" si="31"/>
        <v>1.6640027807582405E-2</v>
      </c>
      <c r="BH48">
        <f t="shared" si="32"/>
        <v>-1</v>
      </c>
      <c r="BI48" t="e">
        <f t="shared" si="33"/>
        <v>#DIV/0!</v>
      </c>
      <c r="BJ48" t="s">
        <v>416</v>
      </c>
      <c r="BK48">
        <v>0</v>
      </c>
      <c r="BL48" t="e">
        <f t="shared" si="34"/>
        <v>#DIV/0!</v>
      </c>
      <c r="BM48" t="e">
        <f t="shared" si="35"/>
        <v>#DIV/0!</v>
      </c>
      <c r="BN48" t="e">
        <f t="shared" si="36"/>
        <v>#DIV/0!</v>
      </c>
      <c r="BO48" t="e">
        <f t="shared" si="37"/>
        <v>#DIV/0!</v>
      </c>
      <c r="BP48">
        <f t="shared" si="38"/>
        <v>0.21048204173044877</v>
      </c>
      <c r="BQ48" t="e">
        <f t="shared" si="39"/>
        <v>#DIV/0!</v>
      </c>
      <c r="BR48" t="e">
        <f t="shared" si="40"/>
        <v>#DIV/0!</v>
      </c>
      <c r="BS48" t="e">
        <f t="shared" si="41"/>
        <v>#DIV/0!</v>
      </c>
      <c r="BT48" t="s">
        <v>416</v>
      </c>
      <c r="BU48" t="s">
        <v>416</v>
      </c>
      <c r="BV48" t="s">
        <v>416</v>
      </c>
      <c r="BW48" t="s">
        <v>416</v>
      </c>
      <c r="BX48" t="s">
        <v>416</v>
      </c>
      <c r="BY48" t="s">
        <v>416</v>
      </c>
      <c r="BZ48" t="s">
        <v>416</v>
      </c>
      <c r="CA48" t="s">
        <v>416</v>
      </c>
      <c r="CB48" t="s">
        <v>416</v>
      </c>
      <c r="CC48" t="s">
        <v>416</v>
      </c>
      <c r="CD48" t="s">
        <v>416</v>
      </c>
      <c r="CE48" t="s">
        <v>416</v>
      </c>
      <c r="CF48" t="s">
        <v>416</v>
      </c>
      <c r="CG48" t="s">
        <v>416</v>
      </c>
      <c r="CH48" t="s">
        <v>416</v>
      </c>
      <c r="CI48" t="s">
        <v>416</v>
      </c>
      <c r="CJ48" t="s">
        <v>416</v>
      </c>
      <c r="CK48" t="s">
        <v>416</v>
      </c>
      <c r="CL48">
        <f t="shared" si="42"/>
        <v>1500.16</v>
      </c>
      <c r="CM48">
        <f t="shared" si="43"/>
        <v>1261.3457924820925</v>
      </c>
      <c r="CN48">
        <f t="shared" si="44"/>
        <v>0.84080750885378386</v>
      </c>
      <c r="CO48">
        <f t="shared" si="45"/>
        <v>0.16115849208780306</v>
      </c>
      <c r="CP48">
        <v>6</v>
      </c>
      <c r="CQ48">
        <v>0.5</v>
      </c>
      <c r="CR48" t="s">
        <v>418</v>
      </c>
      <c r="CS48">
        <v>2</v>
      </c>
      <c r="CT48">
        <v>1658504778.0999999</v>
      </c>
      <c r="CU48">
        <v>400.09800000000001</v>
      </c>
      <c r="CV48">
        <v>422.24099999999999</v>
      </c>
      <c r="CW48">
        <v>21.4682</v>
      </c>
      <c r="CX48">
        <v>16.1829</v>
      </c>
      <c r="CY48">
        <v>377.12900000000002</v>
      </c>
      <c r="CZ48">
        <v>18.2394</v>
      </c>
      <c r="DA48">
        <v>600.20600000000002</v>
      </c>
      <c r="DB48">
        <v>101.5</v>
      </c>
      <c r="DC48">
        <v>0.100299</v>
      </c>
      <c r="DD48">
        <v>26.494599999999998</v>
      </c>
      <c r="DE48">
        <v>25.008199999999999</v>
      </c>
      <c r="DF48">
        <v>999.9</v>
      </c>
      <c r="DG48">
        <v>0</v>
      </c>
      <c r="DH48">
        <v>0</v>
      </c>
      <c r="DI48">
        <v>9973.75</v>
      </c>
      <c r="DJ48">
        <v>0</v>
      </c>
      <c r="DK48">
        <v>568.09699999999998</v>
      </c>
      <c r="DL48">
        <v>-22.143000000000001</v>
      </c>
      <c r="DM48">
        <v>408.87599999999998</v>
      </c>
      <c r="DN48">
        <v>429.18700000000001</v>
      </c>
      <c r="DO48">
        <v>5.2853500000000002</v>
      </c>
      <c r="DP48">
        <v>422.24099999999999</v>
      </c>
      <c r="DQ48">
        <v>16.1829</v>
      </c>
      <c r="DR48">
        <v>2.17903</v>
      </c>
      <c r="DS48">
        <v>1.64256</v>
      </c>
      <c r="DT48">
        <v>18.809000000000001</v>
      </c>
      <c r="DU48">
        <v>14.364000000000001</v>
      </c>
      <c r="DV48">
        <v>1500.16</v>
      </c>
      <c r="DW48">
        <v>0.97299599999999997</v>
      </c>
      <c r="DX48">
        <v>2.7003800000000001E-2</v>
      </c>
      <c r="DY48">
        <v>0</v>
      </c>
      <c r="DZ48">
        <v>803.154</v>
      </c>
      <c r="EA48">
        <v>4.9993100000000004</v>
      </c>
      <c r="EB48">
        <v>16551.3</v>
      </c>
      <c r="EC48">
        <v>13260.6</v>
      </c>
      <c r="ED48">
        <v>39.5</v>
      </c>
      <c r="EE48">
        <v>40.375</v>
      </c>
      <c r="EF48">
        <v>39.561999999999998</v>
      </c>
      <c r="EG48">
        <v>40.875</v>
      </c>
      <c r="EH48">
        <v>40.936999999999998</v>
      </c>
      <c r="EI48">
        <v>1454.79</v>
      </c>
      <c r="EJ48">
        <v>40.380000000000003</v>
      </c>
      <c r="EK48">
        <v>0</v>
      </c>
      <c r="EL48">
        <v>189.5</v>
      </c>
      <c r="EM48">
        <v>0</v>
      </c>
      <c r="EN48">
        <v>805.38726923076922</v>
      </c>
      <c r="EO48">
        <v>-21.875111134206271</v>
      </c>
      <c r="EP48">
        <v>-251.1418802983361</v>
      </c>
      <c r="EQ48">
        <v>16524.196153846151</v>
      </c>
      <c r="ER48">
        <v>15</v>
      </c>
      <c r="ES48">
        <v>1658504624.0999999</v>
      </c>
      <c r="ET48" t="s">
        <v>545</v>
      </c>
      <c r="EU48">
        <v>1658504615.5999999</v>
      </c>
      <c r="EV48">
        <v>1658504624.0999999</v>
      </c>
      <c r="EW48">
        <v>23</v>
      </c>
      <c r="EX48">
        <v>-2.3690000000000002</v>
      </c>
      <c r="EY48">
        <v>4.0000000000000001E-3</v>
      </c>
      <c r="EZ48">
        <v>23.460999999999999</v>
      </c>
      <c r="FA48">
        <v>2.7959999999999998</v>
      </c>
      <c r="FB48">
        <v>430</v>
      </c>
      <c r="FC48">
        <v>16</v>
      </c>
      <c r="FD48">
        <v>0.08</v>
      </c>
      <c r="FE48">
        <v>0.02</v>
      </c>
      <c r="FF48">
        <v>-22.067722499999999</v>
      </c>
      <c r="FG48">
        <v>-0.60779549718569403</v>
      </c>
      <c r="FH48">
        <v>6.2865656313682114E-2</v>
      </c>
      <c r="FI48">
        <v>1</v>
      </c>
      <c r="FJ48">
        <v>400.14426666666662</v>
      </c>
      <c r="FK48">
        <v>-0.87830923248015502</v>
      </c>
      <c r="FL48">
        <v>6.4893725086138276E-2</v>
      </c>
      <c r="FM48">
        <v>1</v>
      </c>
      <c r="FN48">
        <v>5.2463547500000001</v>
      </c>
      <c r="FO48">
        <v>7.7384352720441738E-2</v>
      </c>
      <c r="FP48">
        <v>1.1910832881771921E-2</v>
      </c>
      <c r="FQ48">
        <v>1</v>
      </c>
      <c r="FR48">
        <v>21.451646666666669</v>
      </c>
      <c r="FS48">
        <v>0.1872213570634251</v>
      </c>
      <c r="FT48">
        <v>1.405199234588775E-2</v>
      </c>
      <c r="FU48">
        <v>1</v>
      </c>
      <c r="FV48">
        <v>4</v>
      </c>
      <c r="FW48">
        <v>4</v>
      </c>
      <c r="FX48" t="s">
        <v>420</v>
      </c>
      <c r="FY48">
        <v>3.1832400000000001</v>
      </c>
      <c r="FZ48">
        <v>2.7970299999999999</v>
      </c>
      <c r="GA48">
        <v>9.8162100000000002E-2</v>
      </c>
      <c r="GB48">
        <v>0.107548</v>
      </c>
      <c r="GC48">
        <v>0.101247</v>
      </c>
      <c r="GD48">
        <v>9.3194799999999994E-2</v>
      </c>
      <c r="GE48">
        <v>28270.400000000001</v>
      </c>
      <c r="GF48">
        <v>22309.599999999999</v>
      </c>
      <c r="GG48">
        <v>29405.3</v>
      </c>
      <c r="GH48">
        <v>24425.7</v>
      </c>
      <c r="GI48">
        <v>33256.9</v>
      </c>
      <c r="GJ48">
        <v>32335.599999999999</v>
      </c>
      <c r="GK48">
        <v>40677.800000000003</v>
      </c>
      <c r="GL48">
        <v>39840.199999999997</v>
      </c>
      <c r="GM48">
        <v>2.2278500000000001</v>
      </c>
      <c r="GN48">
        <v>1.9695499999999999</v>
      </c>
      <c r="GO48">
        <v>0.154473</v>
      </c>
      <c r="GP48">
        <v>0</v>
      </c>
      <c r="GQ48">
        <v>22.468399999999999</v>
      </c>
      <c r="GR48">
        <v>999.9</v>
      </c>
      <c r="GS48">
        <v>65</v>
      </c>
      <c r="GT48">
        <v>27.4</v>
      </c>
      <c r="GU48">
        <v>23.4651</v>
      </c>
      <c r="GV48">
        <v>62.37</v>
      </c>
      <c r="GW48">
        <v>39.951900000000002</v>
      </c>
      <c r="GX48">
        <v>1</v>
      </c>
      <c r="GY48">
        <v>-0.34758099999999997</v>
      </c>
      <c r="GZ48">
        <v>-2.0619999999999998</v>
      </c>
      <c r="HA48">
        <v>20.250900000000001</v>
      </c>
      <c r="HB48">
        <v>5.2268699999999999</v>
      </c>
      <c r="HC48">
        <v>11.902100000000001</v>
      </c>
      <c r="HD48">
        <v>4.9649000000000001</v>
      </c>
      <c r="HE48">
        <v>3.2919999999999998</v>
      </c>
      <c r="HF48">
        <v>9999</v>
      </c>
      <c r="HG48">
        <v>9999</v>
      </c>
      <c r="HH48">
        <v>9999</v>
      </c>
      <c r="HI48">
        <v>999.9</v>
      </c>
      <c r="HJ48">
        <v>1.87683</v>
      </c>
      <c r="HK48">
        <v>1.8751199999999999</v>
      </c>
      <c r="HL48">
        <v>1.87378</v>
      </c>
      <c r="HM48">
        <v>1.8728800000000001</v>
      </c>
      <c r="HN48">
        <v>1.8744799999999999</v>
      </c>
      <c r="HO48">
        <v>1.86948</v>
      </c>
      <c r="HP48">
        <v>1.8736699999999999</v>
      </c>
      <c r="HQ48">
        <v>1.8787199999999999</v>
      </c>
      <c r="HR48">
        <v>0</v>
      </c>
      <c r="HS48">
        <v>0</v>
      </c>
      <c r="HT48">
        <v>0</v>
      </c>
      <c r="HU48">
        <v>0</v>
      </c>
      <c r="HV48" t="s">
        <v>421</v>
      </c>
      <c r="HW48" t="s">
        <v>422</v>
      </c>
      <c r="HX48" t="s">
        <v>423</v>
      </c>
      <c r="HY48" t="s">
        <v>424</v>
      </c>
      <c r="HZ48" t="s">
        <v>424</v>
      </c>
      <c r="IA48" t="s">
        <v>423</v>
      </c>
      <c r="IB48">
        <v>0</v>
      </c>
      <c r="IC48">
        <v>100</v>
      </c>
      <c r="ID48">
        <v>100</v>
      </c>
      <c r="IE48">
        <v>22.969000000000001</v>
      </c>
      <c r="IF48">
        <v>3.2288000000000001</v>
      </c>
      <c r="IG48">
        <v>15.4145</v>
      </c>
      <c r="IH48">
        <v>2.3161299999999999E-2</v>
      </c>
      <c r="II48">
        <v>-8.8772700000000001E-6</v>
      </c>
      <c r="IJ48">
        <v>1.5456700000000001E-9</v>
      </c>
      <c r="IK48">
        <v>1.4423895860773119</v>
      </c>
      <c r="IL48">
        <v>0.1548916013869121</v>
      </c>
      <c r="IM48">
        <v>-5.9062191654428173E-3</v>
      </c>
      <c r="IN48">
        <v>1.5263987741021429E-4</v>
      </c>
      <c r="IO48">
        <v>-12</v>
      </c>
      <c r="IP48">
        <v>1992</v>
      </c>
      <c r="IQ48">
        <v>-1</v>
      </c>
      <c r="IR48">
        <v>17</v>
      </c>
      <c r="IS48">
        <v>2.7</v>
      </c>
      <c r="IT48">
        <v>2.6</v>
      </c>
      <c r="IU48">
        <v>1.07666</v>
      </c>
      <c r="IV48">
        <v>2.4035600000000001</v>
      </c>
      <c r="IW48">
        <v>1.42578</v>
      </c>
      <c r="IX48">
        <v>2.2851599999999999</v>
      </c>
      <c r="IY48">
        <v>1.5478499999999999</v>
      </c>
      <c r="IZ48">
        <v>2.3327599999999999</v>
      </c>
      <c r="JA48">
        <v>31.106999999999999</v>
      </c>
      <c r="JB48">
        <v>14.928800000000001</v>
      </c>
      <c r="JC48">
        <v>18</v>
      </c>
      <c r="JD48">
        <v>622.024</v>
      </c>
      <c r="JE48">
        <v>443.005</v>
      </c>
      <c r="JF48">
        <v>27.347200000000001</v>
      </c>
      <c r="JG48">
        <v>22.805800000000001</v>
      </c>
      <c r="JH48">
        <v>29.9999</v>
      </c>
      <c r="JI48">
        <v>22.6999</v>
      </c>
      <c r="JJ48">
        <v>22.6342</v>
      </c>
      <c r="JK48">
        <v>21.562999999999999</v>
      </c>
      <c r="JL48">
        <v>31.8339</v>
      </c>
      <c r="JM48">
        <v>86.513300000000001</v>
      </c>
      <c r="JN48">
        <v>27.332799999999999</v>
      </c>
      <c r="JO48">
        <v>422.10500000000002</v>
      </c>
      <c r="JP48">
        <v>16.043500000000002</v>
      </c>
      <c r="JQ48">
        <v>95.969200000000001</v>
      </c>
      <c r="JR48">
        <v>101.372</v>
      </c>
    </row>
    <row r="49" spans="1:278" x14ac:dyDescent="0.2">
      <c r="A49">
        <v>33</v>
      </c>
      <c r="B49">
        <v>1658504860.0999999</v>
      </c>
      <c r="C49">
        <v>5450.0999999046326</v>
      </c>
      <c r="D49" t="s">
        <v>549</v>
      </c>
      <c r="E49" t="s">
        <v>550</v>
      </c>
      <c r="F49" t="s">
        <v>408</v>
      </c>
      <c r="G49" t="s">
        <v>540</v>
      </c>
      <c r="H49" t="s">
        <v>541</v>
      </c>
      <c r="I49" t="s">
        <v>411</v>
      </c>
      <c r="J49" t="s">
        <v>412</v>
      </c>
      <c r="L49" t="s">
        <v>413</v>
      </c>
      <c r="M49" t="s">
        <v>542</v>
      </c>
      <c r="N49" t="s">
        <v>543</v>
      </c>
      <c r="O49">
        <v>1658504860.0999999</v>
      </c>
      <c r="P49">
        <f t="shared" ref="P49:P80" si="46">(Q49)/1000</f>
        <v>5.3658317914546628E-3</v>
      </c>
      <c r="Q49">
        <f t="shared" ref="Q49:Q76" si="47">1000*DA49*AO49*(CW49-CX49)/(100*CP49*(1000-AO49*CW49))</f>
        <v>5.3658317914546627</v>
      </c>
      <c r="R49">
        <f t="shared" ref="R49:R76" si="48">DA49*AO49*(CV49-CU49*(1000-AO49*CX49)/(1000-AO49*CW49))/(100*CP49)</f>
        <v>14.104918079423099</v>
      </c>
      <c r="S49">
        <f t="shared" ref="S49:S80" si="49">CU49 - IF(AO49&gt;1, R49*CP49*100/(AQ49*DI49), 0)</f>
        <v>301.20600000000002</v>
      </c>
      <c r="T49">
        <f t="shared" ref="T49:T80" si="50">((Z49-P49/2)*S49-R49)/(Z49+P49/2)</f>
        <v>241.07772377362159</v>
      </c>
      <c r="U49">
        <f t="shared" ref="U49:U80" si="51">T49*(DB49+DC49)/1000</f>
        <v>24.493722143071682</v>
      </c>
      <c r="V49">
        <f t="shared" ref="V49:V76" si="52">(CU49 - IF(AO49&gt;1, R49*CP49*100/(AQ49*DI49), 0))*(DB49+DC49)/1000</f>
        <v>30.602811227610005</v>
      </c>
      <c r="W49">
        <f t="shared" ref="W49:W80" si="53">2/((1/Y49-1/X49)+SIGN(Y49)*SQRT((1/Y49-1/X49)*(1/Y49-1/X49) + 4*CQ49/((CQ49+1)*(CQ49+1))*(2*1/Y49*1/X49-1/X49*1/X49)))</f>
        <v>0.44342280711919146</v>
      </c>
      <c r="X49">
        <f t="shared" ref="X49:X76" si="54">IF(LEFT(CR49,1)&lt;&gt;"0",IF(LEFT(CR49,1)="1",3,CS49),$D$5+$E$5*(DI49*DB49/($K$5*1000))+$F$5*(DI49*DB49/($K$5*1000))*MAX(MIN(CP49,$J$5),$I$5)*MAX(MIN(CP49,$J$5),$I$5)+$G$5*MAX(MIN(CP49,$J$5),$I$5)*(DI49*DB49/($K$5*1000))+$H$5*(DI49*DB49/($K$5*1000))*(DI49*DB49/($K$5*1000)))</f>
        <v>2.9566271809571028</v>
      </c>
      <c r="Y49">
        <f t="shared" ref="Y49:Y76" si="55">P49*(1000-(1000*0.61365*EXP(17.502*AC49/(240.97+AC49))/(DB49+DC49)+CW49)/2)/(1000*0.61365*EXP(17.502*AC49/(240.97+AC49))/(DB49+DC49)-CW49)</f>
        <v>0.40951524372571219</v>
      </c>
      <c r="Z49">
        <f t="shared" ref="Z49:Z76" si="56">1/((CQ49+1)/(W49/1.6)+1/(X49/1.37)) + CQ49/((CQ49+1)/(W49/1.6) + CQ49/(X49/1.37))</f>
        <v>0.25877707924551191</v>
      </c>
      <c r="AA49">
        <f t="shared" ref="AA49:AA76" si="57">(CL49*CO49)</f>
        <v>241.77471107531653</v>
      </c>
      <c r="AB49">
        <f t="shared" ref="AB49:AB80" si="58">(DD49+(AA49+2*0.95*0.0000000567*(((DD49+$B$7)+273)^4-(DD49+273)^4)-44100*P49)/(1.84*29.3*X49+8*0.95*0.0000000567*(DD49+273)^3))</f>
        <v>26.614170199480508</v>
      </c>
      <c r="AC49">
        <f t="shared" ref="AC49:AC80" si="59">($C$7*DE49+$D$7*DF49+$E$7*AB49)</f>
        <v>26.614170199480508</v>
      </c>
      <c r="AD49">
        <f t="shared" ref="AD49:AD80" si="60">0.61365*EXP(17.502*AC49/(240.97+AC49))</f>
        <v>3.4988510263392896</v>
      </c>
      <c r="AE49">
        <f t="shared" ref="AE49:AE80" si="61">(AF49/AG49*100)</f>
        <v>63.131094632375969</v>
      </c>
      <c r="AF49">
        <f t="shared" ref="AF49:AF76" si="62">CW49*(DB49+DC49)/1000</f>
        <v>2.2049536514635002</v>
      </c>
      <c r="AG49">
        <f t="shared" ref="AG49:AG76" si="63">0.61365*EXP(17.502*DD49/(240.97+DD49))</f>
        <v>3.4926586720907542</v>
      </c>
      <c r="AH49">
        <f t="shared" ref="AH49:AH76" si="64">(AD49-CW49*(DB49+DC49)/1000)</f>
        <v>1.2938973748757894</v>
      </c>
      <c r="AI49">
        <f t="shared" ref="AI49:AI76" si="65">(-P49*44100)</f>
        <v>-236.63318200315064</v>
      </c>
      <c r="AJ49">
        <f t="shared" ref="AJ49:AJ76" si="66">2*29.3*X49*0.92*(DD49-AC49)</f>
        <v>-4.7931201720445875</v>
      </c>
      <c r="AK49">
        <f t="shared" ref="AK49:AK76" si="67">2*0.95*0.0000000567*(((DD49+$B$7)+273)^4-(AC49+273)^4)</f>
        <v>-0.34846135997937316</v>
      </c>
      <c r="AL49">
        <f t="shared" ref="AL49:AL80" si="68">AA49+AK49+AI49+AJ49</f>
        <v>-5.2459858074449528E-5</v>
      </c>
      <c r="AM49">
        <v>0</v>
      </c>
      <c r="AN49">
        <v>0</v>
      </c>
      <c r="AO49">
        <f t="shared" ref="AO49:AO76" si="69">IF(AM49*$H$13&gt;=AQ49,1,(AQ49/(AQ49-AM49*$H$13)))</f>
        <v>1</v>
      </c>
      <c r="AP49">
        <f t="shared" ref="AP49:AP80" si="70">(AO49-1)*100</f>
        <v>0</v>
      </c>
      <c r="AQ49">
        <f t="shared" ref="AQ49:AQ76" si="71">MAX(0,($B$13+$C$13*DI49)/(1+$D$13*DI49)*DB49/(DD49+273)*$E$13)</f>
        <v>53771.139185775231</v>
      </c>
      <c r="AR49" t="s">
        <v>416</v>
      </c>
      <c r="AS49">
        <v>0</v>
      </c>
      <c r="AT49">
        <v>0</v>
      </c>
      <c r="AU49">
        <v>0</v>
      </c>
      <c r="AV49" t="e">
        <f t="shared" ref="AV49:AV80" si="72">1-AT49/AU49</f>
        <v>#DIV/0!</v>
      </c>
      <c r="AW49">
        <v>-1</v>
      </c>
      <c r="AX49" t="s">
        <v>551</v>
      </c>
      <c r="AY49">
        <v>10457.299999999999</v>
      </c>
      <c r="AZ49">
        <v>738.87676923076913</v>
      </c>
      <c r="BA49">
        <v>906.12</v>
      </c>
      <c r="BB49">
        <f t="shared" ref="BB49:BB80" si="73">1-AZ49/BA49</f>
        <v>0.18457073099504573</v>
      </c>
      <c r="BC49">
        <v>0.5</v>
      </c>
      <c r="BD49">
        <f t="shared" ref="BD49:BD76" si="74">CM49</f>
        <v>1261.4046005571588</v>
      </c>
      <c r="BE49">
        <f t="shared" ref="BE49:BE76" si="75">R49</f>
        <v>14.104918079423099</v>
      </c>
      <c r="BF49">
        <f t="shared" ref="BF49:BF76" si="76">BB49*BC49*BD49</f>
        <v>116.40918460267423</v>
      </c>
      <c r="BG49">
        <f t="shared" ref="BG49:BG76" si="77">(BE49-AW49)/BD49</f>
        <v>1.1974681297936681E-2</v>
      </c>
      <c r="BH49">
        <f t="shared" ref="BH49:BH76" si="78">(AU49-BA49)/BA49</f>
        <v>-1</v>
      </c>
      <c r="BI49" t="e">
        <f t="shared" ref="BI49:BI76" si="79">AT49/(AV49+AT49/BA49)</f>
        <v>#DIV/0!</v>
      </c>
      <c r="BJ49" t="s">
        <v>416</v>
      </c>
      <c r="BK49">
        <v>0</v>
      </c>
      <c r="BL49" t="e">
        <f t="shared" ref="BL49:BL80" si="80">IF(BK49&lt;&gt;0, BK49, BI49)</f>
        <v>#DIV/0!</v>
      </c>
      <c r="BM49" t="e">
        <f t="shared" ref="BM49:BM80" si="81">1-BL49/BA49</f>
        <v>#DIV/0!</v>
      </c>
      <c r="BN49" t="e">
        <f t="shared" ref="BN49:BN76" si="82">(BA49-AZ49)/(BA49-BL49)</f>
        <v>#DIV/0!</v>
      </c>
      <c r="BO49" t="e">
        <f t="shared" ref="BO49:BO76" si="83">(AU49-BA49)/(AU49-BL49)</f>
        <v>#DIV/0!</v>
      </c>
      <c r="BP49">
        <f t="shared" ref="BP49:BP76" si="84">(BA49-AZ49)/(BA49-AT49)</f>
        <v>0.18457073099504578</v>
      </c>
      <c r="BQ49" t="e">
        <f t="shared" ref="BQ49:BQ76" si="85">(AU49-BA49)/(AU49-AT49)</f>
        <v>#DIV/0!</v>
      </c>
      <c r="BR49" t="e">
        <f t="shared" ref="BR49:BR76" si="86">(BN49*BL49/AZ49)</f>
        <v>#DIV/0!</v>
      </c>
      <c r="BS49" t="e">
        <f t="shared" ref="BS49:BS80" si="87">(1-BR49)</f>
        <v>#DIV/0!</v>
      </c>
      <c r="BT49" t="s">
        <v>416</v>
      </c>
      <c r="BU49" t="s">
        <v>416</v>
      </c>
      <c r="BV49" t="s">
        <v>416</v>
      </c>
      <c r="BW49" t="s">
        <v>416</v>
      </c>
      <c r="BX49" t="s">
        <v>416</v>
      </c>
      <c r="BY49" t="s">
        <v>416</v>
      </c>
      <c r="BZ49" t="s">
        <v>416</v>
      </c>
      <c r="CA49" t="s">
        <v>416</v>
      </c>
      <c r="CB49" t="s">
        <v>416</v>
      </c>
      <c r="CC49" t="s">
        <v>416</v>
      </c>
      <c r="CD49" t="s">
        <v>416</v>
      </c>
      <c r="CE49" t="s">
        <v>416</v>
      </c>
      <c r="CF49" t="s">
        <v>416</v>
      </c>
      <c r="CG49" t="s">
        <v>416</v>
      </c>
      <c r="CH49" t="s">
        <v>416</v>
      </c>
      <c r="CI49" t="s">
        <v>416</v>
      </c>
      <c r="CJ49" t="s">
        <v>416</v>
      </c>
      <c r="CK49" t="s">
        <v>416</v>
      </c>
      <c r="CL49">
        <f t="shared" ref="CL49:CL76" si="88">$B$11*DJ49+$C$11*DK49+$F$11*DV49*(1-DY49)</f>
        <v>1500.23</v>
      </c>
      <c r="CM49">
        <f t="shared" ref="CM49:CM80" si="89">CL49*CN49</f>
        <v>1261.4046005571588</v>
      </c>
      <c r="CN49">
        <f t="shared" ref="CN49:CN76" si="90">($B$11*$D$9+$C$11*$D$9+$F$11*((EI49+EA49)/MAX(EI49+EA49+EJ49, 0.1)*$I$9+EJ49/MAX(EI49+EA49+EJ49, 0.1)*$J$9))/($B$11+$C$11+$F$11)</f>
        <v>0.84080747655836685</v>
      </c>
      <c r="CO49">
        <f t="shared" ref="CO49:CO76" si="91">($B$11*$K$9+$C$11*$K$9+$F$11*((EI49+EA49)/MAX(EI49+EA49+EJ49, 0.1)*$P$9+EJ49/MAX(EI49+EA49+EJ49, 0.1)*$Q$9))/($B$11+$C$11+$F$11)</f>
        <v>0.16115842975764819</v>
      </c>
      <c r="CP49">
        <v>6</v>
      </c>
      <c r="CQ49">
        <v>0.5</v>
      </c>
      <c r="CR49" t="s">
        <v>418</v>
      </c>
      <c r="CS49">
        <v>2</v>
      </c>
      <c r="CT49">
        <v>1658504860.0999999</v>
      </c>
      <c r="CU49">
        <v>301.20600000000002</v>
      </c>
      <c r="CV49">
        <v>316.923</v>
      </c>
      <c r="CW49">
        <v>21.702100000000002</v>
      </c>
      <c r="CX49">
        <v>16.4541</v>
      </c>
      <c r="CY49">
        <v>279.67099999999999</v>
      </c>
      <c r="CZ49">
        <v>18.453499999999998</v>
      </c>
      <c r="DA49">
        <v>600.15800000000002</v>
      </c>
      <c r="DB49">
        <v>101.501</v>
      </c>
      <c r="DC49">
        <v>9.9934999999999996E-2</v>
      </c>
      <c r="DD49">
        <v>26.584099999999999</v>
      </c>
      <c r="DE49">
        <v>25.1309</v>
      </c>
      <c r="DF49">
        <v>999.9</v>
      </c>
      <c r="DG49">
        <v>0</v>
      </c>
      <c r="DH49">
        <v>0</v>
      </c>
      <c r="DI49">
        <v>10005</v>
      </c>
      <c r="DJ49">
        <v>0</v>
      </c>
      <c r="DK49">
        <v>570.77700000000004</v>
      </c>
      <c r="DL49">
        <v>-16.020900000000001</v>
      </c>
      <c r="DM49">
        <v>307.57799999999997</v>
      </c>
      <c r="DN49">
        <v>322.22500000000002</v>
      </c>
      <c r="DO49">
        <v>5.2479800000000001</v>
      </c>
      <c r="DP49">
        <v>316.923</v>
      </c>
      <c r="DQ49">
        <v>16.4541</v>
      </c>
      <c r="DR49">
        <v>2.2027899999999998</v>
      </c>
      <c r="DS49">
        <v>1.67011</v>
      </c>
      <c r="DT49">
        <v>18.982600000000001</v>
      </c>
      <c r="DU49">
        <v>14.6214</v>
      </c>
      <c r="DV49">
        <v>1500.23</v>
      </c>
      <c r="DW49">
        <v>0.97299100000000005</v>
      </c>
      <c r="DX49">
        <v>2.7008899999999999E-2</v>
      </c>
      <c r="DY49">
        <v>0</v>
      </c>
      <c r="DZ49">
        <v>736.71100000000001</v>
      </c>
      <c r="EA49">
        <v>4.9993100000000004</v>
      </c>
      <c r="EB49">
        <v>15833.3</v>
      </c>
      <c r="EC49">
        <v>13261.2</v>
      </c>
      <c r="ED49">
        <v>40.375</v>
      </c>
      <c r="EE49">
        <v>40.686999999999998</v>
      </c>
      <c r="EF49">
        <v>40.375</v>
      </c>
      <c r="EG49">
        <v>41.436999999999998</v>
      </c>
      <c r="EH49">
        <v>41.5</v>
      </c>
      <c r="EI49">
        <v>1454.85</v>
      </c>
      <c r="EJ49">
        <v>40.380000000000003</v>
      </c>
      <c r="EK49">
        <v>0</v>
      </c>
      <c r="EL49">
        <v>81.5</v>
      </c>
      <c r="EM49">
        <v>0</v>
      </c>
      <c r="EN49">
        <v>738.87676923076913</v>
      </c>
      <c r="EO49">
        <v>-21.209777787976769</v>
      </c>
      <c r="EP49">
        <v>19.435896658402338</v>
      </c>
      <c r="EQ49">
        <v>15885.74230769231</v>
      </c>
      <c r="ER49">
        <v>15</v>
      </c>
      <c r="ES49">
        <v>1658504886.0999999</v>
      </c>
      <c r="ET49" t="s">
        <v>552</v>
      </c>
      <c r="EU49">
        <v>1658504886.0999999</v>
      </c>
      <c r="EV49">
        <v>1658504624.0999999</v>
      </c>
      <c r="EW49">
        <v>24</v>
      </c>
      <c r="EX49">
        <v>-6.2E-2</v>
      </c>
      <c r="EY49">
        <v>4.0000000000000001E-3</v>
      </c>
      <c r="EZ49">
        <v>21.535</v>
      </c>
      <c r="FA49">
        <v>2.7959999999999998</v>
      </c>
      <c r="FB49">
        <v>321</v>
      </c>
      <c r="FC49">
        <v>16</v>
      </c>
      <c r="FD49">
        <v>0.14000000000000001</v>
      </c>
      <c r="FE49">
        <v>0.02</v>
      </c>
      <c r="FF49">
        <v>-15.655357499999999</v>
      </c>
      <c r="FG49">
        <v>-1.102976735459644</v>
      </c>
      <c r="FH49">
        <v>0.1162773750294958</v>
      </c>
      <c r="FI49">
        <v>1</v>
      </c>
      <c r="FJ49">
        <v>301.47593333333327</v>
      </c>
      <c r="FK49">
        <v>-4.8957330367074192</v>
      </c>
      <c r="FL49">
        <v>0.35464451058614282</v>
      </c>
      <c r="FM49">
        <v>1</v>
      </c>
      <c r="FN49">
        <v>5.2292017499999996</v>
      </c>
      <c r="FO49">
        <v>0.1578368105065473</v>
      </c>
      <c r="FP49">
        <v>1.5663099771038309E-2</v>
      </c>
      <c r="FQ49">
        <v>1</v>
      </c>
      <c r="FR49">
        <v>21.691479999999999</v>
      </c>
      <c r="FS49">
        <v>0.1331826473860139</v>
      </c>
      <c r="FT49">
        <v>1.000980852297716E-2</v>
      </c>
      <c r="FU49">
        <v>1</v>
      </c>
      <c r="FV49">
        <v>4</v>
      </c>
      <c r="FW49">
        <v>4</v>
      </c>
      <c r="FX49" t="s">
        <v>420</v>
      </c>
      <c r="FY49">
        <v>3.1831100000000001</v>
      </c>
      <c r="FZ49">
        <v>2.7969400000000002</v>
      </c>
      <c r="GA49">
        <v>7.7223600000000003E-2</v>
      </c>
      <c r="GB49">
        <v>8.5983900000000002E-2</v>
      </c>
      <c r="GC49">
        <v>0.102099</v>
      </c>
      <c r="GD49">
        <v>9.4311500000000006E-2</v>
      </c>
      <c r="GE49">
        <v>28925</v>
      </c>
      <c r="GF49">
        <v>22847.9</v>
      </c>
      <c r="GG49">
        <v>29404</v>
      </c>
      <c r="GH49">
        <v>24425.3</v>
      </c>
      <c r="GI49">
        <v>33222.699999999997</v>
      </c>
      <c r="GJ49">
        <v>32293.7</v>
      </c>
      <c r="GK49">
        <v>40676.699999999997</v>
      </c>
      <c r="GL49">
        <v>39839.599999999999</v>
      </c>
      <c r="GM49">
        <v>2.2280000000000002</v>
      </c>
      <c r="GN49">
        <v>1.9693000000000001</v>
      </c>
      <c r="GO49">
        <v>0.14541999999999999</v>
      </c>
      <c r="GP49">
        <v>0</v>
      </c>
      <c r="GQ49">
        <v>22.7407</v>
      </c>
      <c r="GR49">
        <v>999.9</v>
      </c>
      <c r="GS49">
        <v>64.7</v>
      </c>
      <c r="GT49">
        <v>27.5</v>
      </c>
      <c r="GU49">
        <v>23.492799999999999</v>
      </c>
      <c r="GV49">
        <v>62.39</v>
      </c>
      <c r="GW49">
        <v>40.673099999999998</v>
      </c>
      <c r="GX49">
        <v>1</v>
      </c>
      <c r="GY49">
        <v>-0.34922799999999998</v>
      </c>
      <c r="GZ49">
        <v>-0.34582800000000002</v>
      </c>
      <c r="HA49">
        <v>20.2607</v>
      </c>
      <c r="HB49">
        <v>5.2268699999999999</v>
      </c>
      <c r="HC49">
        <v>11.902100000000001</v>
      </c>
      <c r="HD49">
        <v>4.9648000000000003</v>
      </c>
      <c r="HE49">
        <v>3.2919999999999998</v>
      </c>
      <c r="HF49">
        <v>9999</v>
      </c>
      <c r="HG49">
        <v>9999</v>
      </c>
      <c r="HH49">
        <v>9999</v>
      </c>
      <c r="HI49">
        <v>999.9</v>
      </c>
      <c r="HJ49">
        <v>1.87683</v>
      </c>
      <c r="HK49">
        <v>1.8750800000000001</v>
      </c>
      <c r="HL49">
        <v>1.87378</v>
      </c>
      <c r="HM49">
        <v>1.8729100000000001</v>
      </c>
      <c r="HN49">
        <v>1.87449</v>
      </c>
      <c r="HO49">
        <v>1.86947</v>
      </c>
      <c r="HP49">
        <v>1.87368</v>
      </c>
      <c r="HQ49">
        <v>1.87873</v>
      </c>
      <c r="HR49">
        <v>0</v>
      </c>
      <c r="HS49">
        <v>0</v>
      </c>
      <c r="HT49">
        <v>0</v>
      </c>
      <c r="HU49">
        <v>0</v>
      </c>
      <c r="HV49" t="s">
        <v>421</v>
      </c>
      <c r="HW49" t="s">
        <v>422</v>
      </c>
      <c r="HX49" t="s">
        <v>423</v>
      </c>
      <c r="HY49" t="s">
        <v>424</v>
      </c>
      <c r="HZ49" t="s">
        <v>424</v>
      </c>
      <c r="IA49" t="s">
        <v>423</v>
      </c>
      <c r="IB49">
        <v>0</v>
      </c>
      <c r="IC49">
        <v>100</v>
      </c>
      <c r="ID49">
        <v>100</v>
      </c>
      <c r="IE49">
        <v>21.535</v>
      </c>
      <c r="IF49">
        <v>3.2486000000000002</v>
      </c>
      <c r="IG49">
        <v>15.4145</v>
      </c>
      <c r="IH49">
        <v>2.3161299999999999E-2</v>
      </c>
      <c r="II49">
        <v>-8.8772700000000001E-6</v>
      </c>
      <c r="IJ49">
        <v>1.5456700000000001E-9</v>
      </c>
      <c r="IK49">
        <v>1.4423895860773119</v>
      </c>
      <c r="IL49">
        <v>0.1548916013869121</v>
      </c>
      <c r="IM49">
        <v>-5.9062191654428173E-3</v>
      </c>
      <c r="IN49">
        <v>1.5263987741021429E-4</v>
      </c>
      <c r="IO49">
        <v>-12</v>
      </c>
      <c r="IP49">
        <v>1992</v>
      </c>
      <c r="IQ49">
        <v>-1</v>
      </c>
      <c r="IR49">
        <v>17</v>
      </c>
      <c r="IS49">
        <v>4.0999999999999996</v>
      </c>
      <c r="IT49">
        <v>3.9</v>
      </c>
      <c r="IU49">
        <v>0.853271</v>
      </c>
      <c r="IV49">
        <v>2.4145500000000002</v>
      </c>
      <c r="IW49">
        <v>1.42578</v>
      </c>
      <c r="IX49">
        <v>2.2851599999999999</v>
      </c>
      <c r="IY49">
        <v>1.5478499999999999</v>
      </c>
      <c r="IZ49">
        <v>2.2631800000000002</v>
      </c>
      <c r="JA49">
        <v>31.106999999999999</v>
      </c>
      <c r="JB49">
        <v>14.911300000000001</v>
      </c>
      <c r="JC49">
        <v>18</v>
      </c>
      <c r="JD49">
        <v>622.029</v>
      </c>
      <c r="JE49">
        <v>442.798</v>
      </c>
      <c r="JF49">
        <v>25.353999999999999</v>
      </c>
      <c r="JG49">
        <v>22.8094</v>
      </c>
      <c r="JH49">
        <v>30.0001</v>
      </c>
      <c r="JI49">
        <v>22.690899999999999</v>
      </c>
      <c r="JJ49">
        <v>22.6266</v>
      </c>
      <c r="JK49">
        <v>17.086200000000002</v>
      </c>
      <c r="JL49">
        <v>30.1891</v>
      </c>
      <c r="JM49">
        <v>84.215100000000007</v>
      </c>
      <c r="JN49">
        <v>25.269200000000001</v>
      </c>
      <c r="JO49">
        <v>316.59199999999998</v>
      </c>
      <c r="JP49">
        <v>16.525099999999998</v>
      </c>
      <c r="JQ49">
        <v>95.965999999999994</v>
      </c>
      <c r="JR49">
        <v>101.37</v>
      </c>
    </row>
    <row r="50" spans="1:278" x14ac:dyDescent="0.2">
      <c r="A50">
        <v>34</v>
      </c>
      <c r="B50">
        <v>1658504970.0999999</v>
      </c>
      <c r="C50">
        <v>5560.0999999046326</v>
      </c>
      <c r="D50" t="s">
        <v>553</v>
      </c>
      <c r="E50" t="s">
        <v>554</v>
      </c>
      <c r="F50" t="s">
        <v>408</v>
      </c>
      <c r="G50" t="s">
        <v>540</v>
      </c>
      <c r="H50" t="s">
        <v>541</v>
      </c>
      <c r="I50" t="s">
        <v>411</v>
      </c>
      <c r="J50" t="s">
        <v>412</v>
      </c>
      <c r="L50" t="s">
        <v>413</v>
      </c>
      <c r="M50" t="s">
        <v>542</v>
      </c>
      <c r="N50" t="s">
        <v>543</v>
      </c>
      <c r="O50">
        <v>1658504970.0999999</v>
      </c>
      <c r="P50">
        <f t="shared" si="46"/>
        <v>5.5437107088796272E-3</v>
      </c>
      <c r="Q50">
        <f t="shared" si="47"/>
        <v>5.5437107088796269</v>
      </c>
      <c r="R50">
        <f t="shared" si="48"/>
        <v>8.3155253523963282</v>
      </c>
      <c r="S50">
        <f t="shared" si="49"/>
        <v>200.59399999999999</v>
      </c>
      <c r="T50">
        <f t="shared" si="50"/>
        <v>166.35563576361056</v>
      </c>
      <c r="U50">
        <f t="shared" si="51"/>
        <v>16.902618603698908</v>
      </c>
      <c r="V50">
        <f t="shared" si="52"/>
        <v>20.381418763643996</v>
      </c>
      <c r="W50">
        <f t="shared" si="53"/>
        <v>0.46889075558901705</v>
      </c>
      <c r="X50">
        <f t="shared" si="54"/>
        <v>2.952067762620747</v>
      </c>
      <c r="Y50">
        <f t="shared" si="55"/>
        <v>0.43110062883747791</v>
      </c>
      <c r="Z50">
        <f t="shared" si="56"/>
        <v>0.27257892931632632</v>
      </c>
      <c r="AA50">
        <f t="shared" si="57"/>
        <v>241.71290507505623</v>
      </c>
      <c r="AB50">
        <f t="shared" si="58"/>
        <v>26.135502420998439</v>
      </c>
      <c r="AC50">
        <f t="shared" si="59"/>
        <v>26.135502420998439</v>
      </c>
      <c r="AD50">
        <f t="shared" si="60"/>
        <v>3.4014085836507699</v>
      </c>
      <c r="AE50">
        <f t="shared" si="61"/>
        <v>62.572624512333633</v>
      </c>
      <c r="AF50">
        <f t="shared" si="62"/>
        <v>2.1303893518398</v>
      </c>
      <c r="AG50">
        <f t="shared" si="63"/>
        <v>3.404666766726208</v>
      </c>
      <c r="AH50">
        <f t="shared" si="64"/>
        <v>1.2710192318109699</v>
      </c>
      <c r="AI50">
        <f t="shared" si="65"/>
        <v>-244.47764226159157</v>
      </c>
      <c r="AJ50">
        <f t="shared" si="66"/>
        <v>2.577875104492271</v>
      </c>
      <c r="AK50">
        <f t="shared" si="67"/>
        <v>0.18684690611046764</v>
      </c>
      <c r="AL50">
        <f t="shared" si="68"/>
        <v>-1.5175932596367403E-5</v>
      </c>
      <c r="AM50">
        <v>0</v>
      </c>
      <c r="AN50">
        <v>0</v>
      </c>
      <c r="AO50">
        <f t="shared" si="69"/>
        <v>1</v>
      </c>
      <c r="AP50">
        <f t="shared" si="70"/>
        <v>0</v>
      </c>
      <c r="AQ50">
        <f t="shared" si="71"/>
        <v>53715.434914862657</v>
      </c>
      <c r="AR50" t="s">
        <v>416</v>
      </c>
      <c r="AS50">
        <v>0</v>
      </c>
      <c r="AT50">
        <v>0</v>
      </c>
      <c r="AU50">
        <v>0</v>
      </c>
      <c r="AV50" t="e">
        <f t="shared" si="72"/>
        <v>#DIV/0!</v>
      </c>
      <c r="AW50">
        <v>-1</v>
      </c>
      <c r="AX50" t="s">
        <v>555</v>
      </c>
      <c r="AY50">
        <v>10465.6</v>
      </c>
      <c r="AZ50">
        <v>714.54679999999996</v>
      </c>
      <c r="BA50">
        <v>844.96</v>
      </c>
      <c r="BB50">
        <f t="shared" si="73"/>
        <v>0.1543424540806666</v>
      </c>
      <c r="BC50">
        <v>0.5</v>
      </c>
      <c r="BD50">
        <f t="shared" si="74"/>
        <v>1261.0848005570238</v>
      </c>
      <c r="BE50">
        <f t="shared" si="75"/>
        <v>8.3155253523963282</v>
      </c>
      <c r="BF50">
        <f t="shared" si="76"/>
        <v>97.319461460899518</v>
      </c>
      <c r="BG50">
        <f t="shared" si="77"/>
        <v>7.3869143044794777E-3</v>
      </c>
      <c r="BH50">
        <f t="shared" si="78"/>
        <v>-1</v>
      </c>
      <c r="BI50" t="e">
        <f t="shared" si="79"/>
        <v>#DIV/0!</v>
      </c>
      <c r="BJ50" t="s">
        <v>416</v>
      </c>
      <c r="BK50">
        <v>0</v>
      </c>
      <c r="BL50" t="e">
        <f t="shared" si="80"/>
        <v>#DIV/0!</v>
      </c>
      <c r="BM50" t="e">
        <f t="shared" si="81"/>
        <v>#DIV/0!</v>
      </c>
      <c r="BN50" t="e">
        <f t="shared" si="82"/>
        <v>#DIV/0!</v>
      </c>
      <c r="BO50" t="e">
        <f t="shared" si="83"/>
        <v>#DIV/0!</v>
      </c>
      <c r="BP50">
        <f t="shared" si="84"/>
        <v>0.15434245408066663</v>
      </c>
      <c r="BQ50" t="e">
        <f t="shared" si="85"/>
        <v>#DIV/0!</v>
      </c>
      <c r="BR50" t="e">
        <f t="shared" si="86"/>
        <v>#DIV/0!</v>
      </c>
      <c r="BS50" t="e">
        <f t="shared" si="87"/>
        <v>#DIV/0!</v>
      </c>
      <c r="BT50" t="s">
        <v>416</v>
      </c>
      <c r="BU50" t="s">
        <v>416</v>
      </c>
      <c r="BV50" t="s">
        <v>416</v>
      </c>
      <c r="BW50" t="s">
        <v>416</v>
      </c>
      <c r="BX50" t="s">
        <v>416</v>
      </c>
      <c r="BY50" t="s">
        <v>416</v>
      </c>
      <c r="BZ50" t="s">
        <v>416</v>
      </c>
      <c r="CA50" t="s">
        <v>416</v>
      </c>
      <c r="CB50" t="s">
        <v>416</v>
      </c>
      <c r="CC50" t="s">
        <v>416</v>
      </c>
      <c r="CD50" t="s">
        <v>416</v>
      </c>
      <c r="CE50" t="s">
        <v>416</v>
      </c>
      <c r="CF50" t="s">
        <v>416</v>
      </c>
      <c r="CG50" t="s">
        <v>416</v>
      </c>
      <c r="CH50" t="s">
        <v>416</v>
      </c>
      <c r="CI50" t="s">
        <v>416</v>
      </c>
      <c r="CJ50" t="s">
        <v>416</v>
      </c>
      <c r="CK50" t="s">
        <v>416</v>
      </c>
      <c r="CL50">
        <f t="shared" si="88"/>
        <v>1499.85</v>
      </c>
      <c r="CM50">
        <f t="shared" si="89"/>
        <v>1261.0848005570238</v>
      </c>
      <c r="CN50">
        <f t="shared" si="90"/>
        <v>0.84080728109945924</v>
      </c>
      <c r="CO50">
        <f t="shared" si="91"/>
        <v>0.16115805252195636</v>
      </c>
      <c r="CP50">
        <v>6</v>
      </c>
      <c r="CQ50">
        <v>0.5</v>
      </c>
      <c r="CR50" t="s">
        <v>418</v>
      </c>
      <c r="CS50">
        <v>2</v>
      </c>
      <c r="CT50">
        <v>1658504970.0999999</v>
      </c>
      <c r="CU50">
        <v>200.59399999999999</v>
      </c>
      <c r="CV50">
        <v>210.01900000000001</v>
      </c>
      <c r="CW50">
        <v>20.967300000000002</v>
      </c>
      <c r="CX50">
        <v>15.5413</v>
      </c>
      <c r="CY50">
        <v>181.511</v>
      </c>
      <c r="CZ50">
        <v>17.834399999999999</v>
      </c>
      <c r="DA50">
        <v>600.16300000000001</v>
      </c>
      <c r="DB50">
        <v>101.505</v>
      </c>
      <c r="DC50">
        <v>0.100326</v>
      </c>
      <c r="DD50">
        <v>26.151700000000002</v>
      </c>
      <c r="DE50">
        <v>24.944400000000002</v>
      </c>
      <c r="DF50">
        <v>999.9</v>
      </c>
      <c r="DG50">
        <v>0</v>
      </c>
      <c r="DH50">
        <v>0</v>
      </c>
      <c r="DI50">
        <v>9978.75</v>
      </c>
      <c r="DJ50">
        <v>0</v>
      </c>
      <c r="DK50">
        <v>573.923</v>
      </c>
      <c r="DL50">
        <v>-9.23447</v>
      </c>
      <c r="DM50">
        <v>205.08500000000001</v>
      </c>
      <c r="DN50">
        <v>213.33500000000001</v>
      </c>
      <c r="DO50">
        <v>5.4260599999999997</v>
      </c>
      <c r="DP50">
        <v>210.01900000000001</v>
      </c>
      <c r="DQ50">
        <v>15.5413</v>
      </c>
      <c r="DR50">
        <v>2.1282899999999998</v>
      </c>
      <c r="DS50">
        <v>1.57752</v>
      </c>
      <c r="DT50">
        <v>18.432500000000001</v>
      </c>
      <c r="DU50">
        <v>13.7409</v>
      </c>
      <c r="DV50">
        <v>1499.85</v>
      </c>
      <c r="DW50">
        <v>0.973001</v>
      </c>
      <c r="DX50">
        <v>2.6998600000000001E-2</v>
      </c>
      <c r="DY50">
        <v>0</v>
      </c>
      <c r="DZ50">
        <v>713.95899999999995</v>
      </c>
      <c r="EA50">
        <v>4.9993100000000004</v>
      </c>
      <c r="EB50">
        <v>15471.1</v>
      </c>
      <c r="EC50">
        <v>13257.9</v>
      </c>
      <c r="ED50">
        <v>38.125</v>
      </c>
      <c r="EE50">
        <v>38.625</v>
      </c>
      <c r="EF50">
        <v>38.436999999999998</v>
      </c>
      <c r="EG50">
        <v>37.75</v>
      </c>
      <c r="EH50">
        <v>39.311999999999998</v>
      </c>
      <c r="EI50">
        <v>1454.49</v>
      </c>
      <c r="EJ50">
        <v>40.36</v>
      </c>
      <c r="EK50">
        <v>0</v>
      </c>
      <c r="EL50">
        <v>109.7000000476837</v>
      </c>
      <c r="EM50">
        <v>0</v>
      </c>
      <c r="EN50">
        <v>714.54679999999996</v>
      </c>
      <c r="EO50">
        <v>-2.7461538588879719</v>
      </c>
      <c r="EP50">
        <v>-68.384615536127257</v>
      </c>
      <c r="EQ50">
        <v>15479.332</v>
      </c>
      <c r="ER50">
        <v>15</v>
      </c>
      <c r="ES50">
        <v>1658504994.0999999</v>
      </c>
      <c r="ET50" t="s">
        <v>556</v>
      </c>
      <c r="EU50">
        <v>1658504994.0999999</v>
      </c>
      <c r="EV50">
        <v>1658504624.0999999</v>
      </c>
      <c r="EW50">
        <v>25</v>
      </c>
      <c r="EX50">
        <v>-0.41899999999999998</v>
      </c>
      <c r="EY50">
        <v>4.0000000000000001E-3</v>
      </c>
      <c r="EZ50">
        <v>19.082999999999998</v>
      </c>
      <c r="FA50">
        <v>2.7959999999999998</v>
      </c>
      <c r="FB50">
        <v>213</v>
      </c>
      <c r="FC50">
        <v>16</v>
      </c>
      <c r="FD50">
        <v>0.37</v>
      </c>
      <c r="FE50">
        <v>0.02</v>
      </c>
      <c r="FF50">
        <v>-9.0910299999999999</v>
      </c>
      <c r="FG50">
        <v>-0.97212630393992783</v>
      </c>
      <c r="FH50">
        <v>9.5178753879214067E-2</v>
      </c>
      <c r="FI50">
        <v>1</v>
      </c>
      <c r="FJ50">
        <v>201.21696666666671</v>
      </c>
      <c r="FK50">
        <v>-3.7081468298108322</v>
      </c>
      <c r="FL50">
        <v>0.26925755740967089</v>
      </c>
      <c r="FM50">
        <v>1</v>
      </c>
      <c r="FN50">
        <v>5.4516672499999999</v>
      </c>
      <c r="FO50">
        <v>9.8410131331895263E-3</v>
      </c>
      <c r="FP50">
        <v>2.2290847784180359E-2</v>
      </c>
      <c r="FQ50">
        <v>1</v>
      </c>
      <c r="FR50">
        <v>21.07740333333334</v>
      </c>
      <c r="FS50">
        <v>-0.96335038932150141</v>
      </c>
      <c r="FT50">
        <v>6.9854346003348819E-2</v>
      </c>
      <c r="FU50">
        <v>1</v>
      </c>
      <c r="FV50">
        <v>4</v>
      </c>
      <c r="FW50">
        <v>4</v>
      </c>
      <c r="FX50" t="s">
        <v>420</v>
      </c>
      <c r="FY50">
        <v>3.18303</v>
      </c>
      <c r="FZ50">
        <v>2.7970999999999999</v>
      </c>
      <c r="GA50">
        <v>5.3037399999999998E-2</v>
      </c>
      <c r="GB50">
        <v>6.0741299999999998E-2</v>
      </c>
      <c r="GC50">
        <v>9.9620899999999998E-2</v>
      </c>
      <c r="GD50">
        <v>9.0520199999999995E-2</v>
      </c>
      <c r="GE50">
        <v>29677.9</v>
      </c>
      <c r="GF50">
        <v>23473.599999999999</v>
      </c>
      <c r="GG50">
        <v>29399.5</v>
      </c>
      <c r="GH50">
        <v>24420.400000000001</v>
      </c>
      <c r="GI50">
        <v>33310.9</v>
      </c>
      <c r="GJ50">
        <v>32423.8</v>
      </c>
      <c r="GK50">
        <v>40670</v>
      </c>
      <c r="GL50">
        <v>39831</v>
      </c>
      <c r="GM50">
        <v>2.2271700000000001</v>
      </c>
      <c r="GN50">
        <v>1.9657199999999999</v>
      </c>
      <c r="GO50">
        <v>0.108566</v>
      </c>
      <c r="GP50">
        <v>0</v>
      </c>
      <c r="GQ50">
        <v>23.160299999999999</v>
      </c>
      <c r="GR50">
        <v>999.9</v>
      </c>
      <c r="GS50">
        <v>65.7</v>
      </c>
      <c r="GT50">
        <v>27.5</v>
      </c>
      <c r="GU50">
        <v>23.855799999999999</v>
      </c>
      <c r="GV50">
        <v>62.79</v>
      </c>
      <c r="GW50">
        <v>40.701099999999997</v>
      </c>
      <c r="GX50">
        <v>1</v>
      </c>
      <c r="GY50">
        <v>-0.33925300000000003</v>
      </c>
      <c r="GZ50">
        <v>-0.81005400000000005</v>
      </c>
      <c r="HA50">
        <v>20.258700000000001</v>
      </c>
      <c r="HB50">
        <v>5.2238800000000003</v>
      </c>
      <c r="HC50">
        <v>11.902100000000001</v>
      </c>
      <c r="HD50">
        <v>4.9641999999999999</v>
      </c>
      <c r="HE50">
        <v>3.2913299999999999</v>
      </c>
      <c r="HF50">
        <v>9999</v>
      </c>
      <c r="HG50">
        <v>9999</v>
      </c>
      <c r="HH50">
        <v>9999</v>
      </c>
      <c r="HI50">
        <v>999.9</v>
      </c>
      <c r="HJ50">
        <v>1.87683</v>
      </c>
      <c r="HK50">
        <v>1.8751199999999999</v>
      </c>
      <c r="HL50">
        <v>1.87378</v>
      </c>
      <c r="HM50">
        <v>1.8729199999999999</v>
      </c>
      <c r="HN50">
        <v>1.8745000000000001</v>
      </c>
      <c r="HO50">
        <v>1.86941</v>
      </c>
      <c r="HP50">
        <v>1.87365</v>
      </c>
      <c r="HQ50">
        <v>1.87876</v>
      </c>
      <c r="HR50">
        <v>0</v>
      </c>
      <c r="HS50">
        <v>0</v>
      </c>
      <c r="HT50">
        <v>0</v>
      </c>
      <c r="HU50">
        <v>0</v>
      </c>
      <c r="HV50" t="s">
        <v>421</v>
      </c>
      <c r="HW50" t="s">
        <v>422</v>
      </c>
      <c r="HX50" t="s">
        <v>423</v>
      </c>
      <c r="HY50" t="s">
        <v>424</v>
      </c>
      <c r="HZ50" t="s">
        <v>424</v>
      </c>
      <c r="IA50" t="s">
        <v>423</v>
      </c>
      <c r="IB50">
        <v>0</v>
      </c>
      <c r="IC50">
        <v>100</v>
      </c>
      <c r="ID50">
        <v>100</v>
      </c>
      <c r="IE50">
        <v>19.082999999999998</v>
      </c>
      <c r="IF50">
        <v>3.1328999999999998</v>
      </c>
      <c r="IG50">
        <v>15.352650845744179</v>
      </c>
      <c r="IH50">
        <v>2.3161266250017881E-2</v>
      </c>
      <c r="II50">
        <v>-8.877274916547316E-6</v>
      </c>
      <c r="IJ50">
        <v>1.545667160475541E-9</v>
      </c>
      <c r="IK50">
        <v>3.1328888415925231</v>
      </c>
      <c r="IL50">
        <v>0</v>
      </c>
      <c r="IM50">
        <v>0</v>
      </c>
      <c r="IN50">
        <v>0</v>
      </c>
      <c r="IO50">
        <v>-12</v>
      </c>
      <c r="IP50">
        <v>1992</v>
      </c>
      <c r="IQ50">
        <v>-1</v>
      </c>
      <c r="IR50">
        <v>17</v>
      </c>
      <c r="IS50">
        <v>1.4</v>
      </c>
      <c r="IT50">
        <v>5.8</v>
      </c>
      <c r="IU50">
        <v>0.61523399999999995</v>
      </c>
      <c r="IV50">
        <v>2.4279799999999998</v>
      </c>
      <c r="IW50">
        <v>1.42578</v>
      </c>
      <c r="IX50">
        <v>2.2863799999999999</v>
      </c>
      <c r="IY50">
        <v>1.5478499999999999</v>
      </c>
      <c r="IZ50">
        <v>2.2460900000000001</v>
      </c>
      <c r="JA50">
        <v>31.215599999999998</v>
      </c>
      <c r="JB50">
        <v>14.893800000000001</v>
      </c>
      <c r="JC50">
        <v>18</v>
      </c>
      <c r="JD50">
        <v>622.202</v>
      </c>
      <c r="JE50">
        <v>441.35300000000001</v>
      </c>
      <c r="JF50">
        <v>24.8672</v>
      </c>
      <c r="JG50">
        <v>22.91</v>
      </c>
      <c r="JH50">
        <v>30.000599999999999</v>
      </c>
      <c r="JI50">
        <v>22.7577</v>
      </c>
      <c r="JJ50">
        <v>22.697500000000002</v>
      </c>
      <c r="JK50">
        <v>12.343999999999999</v>
      </c>
      <c r="JL50">
        <v>36.8474</v>
      </c>
      <c r="JM50">
        <v>96.940700000000007</v>
      </c>
      <c r="JN50">
        <v>24.899799999999999</v>
      </c>
      <c r="JO50">
        <v>209.76499999999999</v>
      </c>
      <c r="JP50">
        <v>15.3512</v>
      </c>
      <c r="JQ50">
        <v>95.950699999999998</v>
      </c>
      <c r="JR50">
        <v>101.349</v>
      </c>
    </row>
    <row r="51" spans="1:278" x14ac:dyDescent="0.2">
      <c r="A51">
        <v>35</v>
      </c>
      <c r="B51">
        <v>1658505071.5999999</v>
      </c>
      <c r="C51">
        <v>5661.5999999046326</v>
      </c>
      <c r="D51" t="s">
        <v>557</v>
      </c>
      <c r="E51" t="s">
        <v>558</v>
      </c>
      <c r="F51" t="s">
        <v>408</v>
      </c>
      <c r="G51" t="s">
        <v>540</v>
      </c>
      <c r="H51" t="s">
        <v>541</v>
      </c>
      <c r="I51" t="s">
        <v>411</v>
      </c>
      <c r="J51" t="s">
        <v>412</v>
      </c>
      <c r="L51" t="s">
        <v>413</v>
      </c>
      <c r="M51" t="s">
        <v>542</v>
      </c>
      <c r="N51" t="s">
        <v>543</v>
      </c>
      <c r="O51">
        <v>1658505071.5999999</v>
      </c>
      <c r="P51">
        <f t="shared" si="46"/>
        <v>5.6040075399266418E-3</v>
      </c>
      <c r="Q51">
        <f t="shared" si="47"/>
        <v>5.6040075399266422</v>
      </c>
      <c r="R51">
        <f t="shared" si="48"/>
        <v>2.2788151679677435</v>
      </c>
      <c r="S51">
        <f t="shared" si="49"/>
        <v>101.4111</v>
      </c>
      <c r="T51">
        <f t="shared" si="50"/>
        <v>91.055529240871934</v>
      </c>
      <c r="U51">
        <f t="shared" si="51"/>
        <v>9.2521396785519858</v>
      </c>
      <c r="V51">
        <f t="shared" si="52"/>
        <v>10.30436778499821</v>
      </c>
      <c r="W51">
        <f t="shared" si="53"/>
        <v>0.46799522008418859</v>
      </c>
      <c r="X51">
        <f t="shared" si="54"/>
        <v>2.958333368202382</v>
      </c>
      <c r="Y51">
        <f t="shared" si="55"/>
        <v>0.43041598957449473</v>
      </c>
      <c r="Z51">
        <f t="shared" si="56"/>
        <v>0.27213443413620969</v>
      </c>
      <c r="AA51">
        <f t="shared" si="57"/>
        <v>241.70332907509925</v>
      </c>
      <c r="AB51">
        <f t="shared" si="58"/>
        <v>26.004828085076749</v>
      </c>
      <c r="AC51">
        <f t="shared" si="59"/>
        <v>26.004828085076749</v>
      </c>
      <c r="AD51">
        <f t="shared" si="60"/>
        <v>3.3752225634239665</v>
      </c>
      <c r="AE51">
        <f t="shared" si="61"/>
        <v>61.741341717403984</v>
      </c>
      <c r="AF51">
        <f t="shared" si="62"/>
        <v>2.0878286209522496</v>
      </c>
      <c r="AG51">
        <f t="shared" si="63"/>
        <v>3.3815731289229842</v>
      </c>
      <c r="AH51">
        <f t="shared" si="64"/>
        <v>1.2873939424717169</v>
      </c>
      <c r="AI51">
        <f t="shared" si="65"/>
        <v>-247.13673251076492</v>
      </c>
      <c r="AJ51">
        <f t="shared" si="66"/>
        <v>5.0672921801977413</v>
      </c>
      <c r="AK51">
        <f t="shared" si="67"/>
        <v>0.36605291194931583</v>
      </c>
      <c r="AL51">
        <f t="shared" si="68"/>
        <v>-5.8343518615444623E-5</v>
      </c>
      <c r="AM51">
        <v>0</v>
      </c>
      <c r="AN51">
        <v>0</v>
      </c>
      <c r="AO51">
        <f t="shared" si="69"/>
        <v>1</v>
      </c>
      <c r="AP51">
        <f t="shared" si="70"/>
        <v>0</v>
      </c>
      <c r="AQ51">
        <f t="shared" si="71"/>
        <v>53919.801656994976</v>
      </c>
      <c r="AR51" t="s">
        <v>416</v>
      </c>
      <c r="AS51">
        <v>0</v>
      </c>
      <c r="AT51">
        <v>0</v>
      </c>
      <c r="AU51">
        <v>0</v>
      </c>
      <c r="AV51" t="e">
        <f t="shared" si="72"/>
        <v>#DIV/0!</v>
      </c>
      <c r="AW51">
        <v>-1</v>
      </c>
      <c r="AX51" t="s">
        <v>559</v>
      </c>
      <c r="AY51">
        <v>10469.1</v>
      </c>
      <c r="AZ51">
        <v>718.71640000000002</v>
      </c>
      <c r="BA51">
        <v>818.83</v>
      </c>
      <c r="BB51">
        <f t="shared" si="73"/>
        <v>0.12226420624549661</v>
      </c>
      <c r="BC51">
        <v>0.5</v>
      </c>
      <c r="BD51">
        <f t="shared" si="74"/>
        <v>1261.034400557046</v>
      </c>
      <c r="BE51">
        <f t="shared" si="75"/>
        <v>2.2788151679677435</v>
      </c>
      <c r="BF51">
        <f t="shared" si="76"/>
        <v>77.089685016186422</v>
      </c>
      <c r="BG51">
        <f t="shared" si="77"/>
        <v>2.6000997011020226E-3</v>
      </c>
      <c r="BH51">
        <f t="shared" si="78"/>
        <v>-1</v>
      </c>
      <c r="BI51" t="e">
        <f t="shared" si="79"/>
        <v>#DIV/0!</v>
      </c>
      <c r="BJ51" t="s">
        <v>416</v>
      </c>
      <c r="BK51">
        <v>0</v>
      </c>
      <c r="BL51" t="e">
        <f t="shared" si="80"/>
        <v>#DIV/0!</v>
      </c>
      <c r="BM51" t="e">
        <f t="shared" si="81"/>
        <v>#DIV/0!</v>
      </c>
      <c r="BN51" t="e">
        <f t="shared" si="82"/>
        <v>#DIV/0!</v>
      </c>
      <c r="BO51" t="e">
        <f t="shared" si="83"/>
        <v>#DIV/0!</v>
      </c>
      <c r="BP51">
        <f t="shared" si="84"/>
        <v>0.12226420624549664</v>
      </c>
      <c r="BQ51" t="e">
        <f t="shared" si="85"/>
        <v>#DIV/0!</v>
      </c>
      <c r="BR51" t="e">
        <f t="shared" si="86"/>
        <v>#DIV/0!</v>
      </c>
      <c r="BS51" t="e">
        <f t="shared" si="87"/>
        <v>#DIV/0!</v>
      </c>
      <c r="BT51" t="s">
        <v>416</v>
      </c>
      <c r="BU51" t="s">
        <v>416</v>
      </c>
      <c r="BV51" t="s">
        <v>416</v>
      </c>
      <c r="BW51" t="s">
        <v>416</v>
      </c>
      <c r="BX51" t="s">
        <v>416</v>
      </c>
      <c r="BY51" t="s">
        <v>416</v>
      </c>
      <c r="BZ51" t="s">
        <v>416</v>
      </c>
      <c r="CA51" t="s">
        <v>416</v>
      </c>
      <c r="CB51" t="s">
        <v>416</v>
      </c>
      <c r="CC51" t="s">
        <v>416</v>
      </c>
      <c r="CD51" t="s">
        <v>416</v>
      </c>
      <c r="CE51" t="s">
        <v>416</v>
      </c>
      <c r="CF51" t="s">
        <v>416</v>
      </c>
      <c r="CG51" t="s">
        <v>416</v>
      </c>
      <c r="CH51" t="s">
        <v>416</v>
      </c>
      <c r="CI51" t="s">
        <v>416</v>
      </c>
      <c r="CJ51" t="s">
        <v>416</v>
      </c>
      <c r="CK51" t="s">
        <v>416</v>
      </c>
      <c r="CL51">
        <f t="shared" si="88"/>
        <v>1499.79</v>
      </c>
      <c r="CM51">
        <f t="shared" si="89"/>
        <v>1261.034400557046</v>
      </c>
      <c r="CN51">
        <f t="shared" si="90"/>
        <v>0.8408073133952394</v>
      </c>
      <c r="CO51">
        <f t="shared" si="91"/>
        <v>0.16115811485281223</v>
      </c>
      <c r="CP51">
        <v>6</v>
      </c>
      <c r="CQ51">
        <v>0.5</v>
      </c>
      <c r="CR51" t="s">
        <v>418</v>
      </c>
      <c r="CS51">
        <v>2</v>
      </c>
      <c r="CT51">
        <v>1658505071.5999999</v>
      </c>
      <c r="CU51">
        <v>101.4111</v>
      </c>
      <c r="CV51">
        <v>104.25700000000001</v>
      </c>
      <c r="CW51">
        <v>20.547499999999999</v>
      </c>
      <c r="CX51">
        <v>15.061</v>
      </c>
      <c r="CY51">
        <v>84.255099999999999</v>
      </c>
      <c r="CZ51">
        <v>17.4146</v>
      </c>
      <c r="DA51">
        <v>600.25800000000004</v>
      </c>
      <c r="DB51">
        <v>101.51</v>
      </c>
      <c r="DC51">
        <v>9.9861099999999994E-2</v>
      </c>
      <c r="DD51">
        <v>26.0366</v>
      </c>
      <c r="DE51">
        <v>24.918199999999999</v>
      </c>
      <c r="DF51">
        <v>999.9</v>
      </c>
      <c r="DG51">
        <v>0</v>
      </c>
      <c r="DH51">
        <v>0</v>
      </c>
      <c r="DI51">
        <v>10013.799999999999</v>
      </c>
      <c r="DJ51">
        <v>0</v>
      </c>
      <c r="DK51">
        <v>580.35900000000004</v>
      </c>
      <c r="DL51">
        <v>-3.1785700000000001</v>
      </c>
      <c r="DM51">
        <v>103.199</v>
      </c>
      <c r="DN51">
        <v>105.851</v>
      </c>
      <c r="DO51">
        <v>5.4864499999999996</v>
      </c>
      <c r="DP51">
        <v>104.25700000000001</v>
      </c>
      <c r="DQ51">
        <v>15.061</v>
      </c>
      <c r="DR51">
        <v>2.0857800000000002</v>
      </c>
      <c r="DS51">
        <v>1.52885</v>
      </c>
      <c r="DT51">
        <v>18.111000000000001</v>
      </c>
      <c r="DU51">
        <v>13.2597</v>
      </c>
      <c r="DV51">
        <v>1499.79</v>
      </c>
      <c r="DW51">
        <v>0.973001</v>
      </c>
      <c r="DX51">
        <v>2.6998600000000001E-2</v>
      </c>
      <c r="DY51">
        <v>0</v>
      </c>
      <c r="DZ51">
        <v>718.34100000000001</v>
      </c>
      <c r="EA51">
        <v>4.9993100000000004</v>
      </c>
      <c r="EB51">
        <v>15535.4</v>
      </c>
      <c r="EC51">
        <v>13257.4</v>
      </c>
      <c r="ED51">
        <v>36.686999999999998</v>
      </c>
      <c r="EE51">
        <v>37.75</v>
      </c>
      <c r="EF51">
        <v>37.125</v>
      </c>
      <c r="EG51">
        <v>36.936999999999998</v>
      </c>
      <c r="EH51">
        <v>38.186999999999998</v>
      </c>
      <c r="EI51">
        <v>1454.43</v>
      </c>
      <c r="EJ51">
        <v>40.36</v>
      </c>
      <c r="EK51">
        <v>0</v>
      </c>
      <c r="EL51">
        <v>100.9000000953674</v>
      </c>
      <c r="EM51">
        <v>0</v>
      </c>
      <c r="EN51">
        <v>718.71640000000002</v>
      </c>
      <c r="EO51">
        <v>-0.13746151154794131</v>
      </c>
      <c r="EP51">
        <v>13.41538455167658</v>
      </c>
      <c r="EQ51">
        <v>15532.575999999999</v>
      </c>
      <c r="ER51">
        <v>15</v>
      </c>
      <c r="ES51">
        <v>1658505097.5999999</v>
      </c>
      <c r="ET51" t="s">
        <v>560</v>
      </c>
      <c r="EU51">
        <v>1658505097.5999999</v>
      </c>
      <c r="EV51">
        <v>1658504624.0999999</v>
      </c>
      <c r="EW51">
        <v>26</v>
      </c>
      <c r="EX51">
        <v>0.24099999999999999</v>
      </c>
      <c r="EY51">
        <v>4.0000000000000001E-3</v>
      </c>
      <c r="EZ51">
        <v>17.155999999999999</v>
      </c>
      <c r="FA51">
        <v>2.7959999999999998</v>
      </c>
      <c r="FB51">
        <v>106</v>
      </c>
      <c r="FC51">
        <v>16</v>
      </c>
      <c r="FD51">
        <v>0.27</v>
      </c>
      <c r="FE51">
        <v>0.02</v>
      </c>
      <c r="FF51">
        <v>-3.0635807317073169</v>
      </c>
      <c r="FG51">
        <v>-0.49248752613240249</v>
      </c>
      <c r="FH51">
        <v>5.24574713872357E-2</v>
      </c>
      <c r="FI51">
        <v>1</v>
      </c>
      <c r="FJ51">
        <v>101.70045161290319</v>
      </c>
      <c r="FK51">
        <v>-4.9743387096776734</v>
      </c>
      <c r="FL51">
        <v>0.37225172186691469</v>
      </c>
      <c r="FM51">
        <v>1</v>
      </c>
      <c r="FN51">
        <v>5.4999558536585376</v>
      </c>
      <c r="FO51">
        <v>-0.1035117073170695</v>
      </c>
      <c r="FP51">
        <v>1.723624159355126E-2</v>
      </c>
      <c r="FQ51">
        <v>1</v>
      </c>
      <c r="FR51">
        <v>20.543119354838709</v>
      </c>
      <c r="FS51">
        <v>0.1108935483870627</v>
      </c>
      <c r="FT51">
        <v>9.543632207540155E-3</v>
      </c>
      <c r="FU51">
        <v>1</v>
      </c>
      <c r="FV51">
        <v>4</v>
      </c>
      <c r="FW51">
        <v>4</v>
      </c>
      <c r="FX51" t="s">
        <v>420</v>
      </c>
      <c r="FY51">
        <v>3.1831399999999999</v>
      </c>
      <c r="FZ51">
        <v>2.7969400000000002</v>
      </c>
      <c r="GA51">
        <v>2.55932E-2</v>
      </c>
      <c r="GB51">
        <v>3.1678199999999997E-2</v>
      </c>
      <c r="GC51">
        <v>9.7913899999999998E-2</v>
      </c>
      <c r="GD51">
        <v>8.8483800000000001E-2</v>
      </c>
      <c r="GE51">
        <v>30532.7</v>
      </c>
      <c r="GF51">
        <v>24196.7</v>
      </c>
      <c r="GG51">
        <v>29394.799999999999</v>
      </c>
      <c r="GH51">
        <v>24417.5</v>
      </c>
      <c r="GI51">
        <v>33369.4</v>
      </c>
      <c r="GJ51">
        <v>32492.3</v>
      </c>
      <c r="GK51">
        <v>40663.1</v>
      </c>
      <c r="GL51">
        <v>39825.5</v>
      </c>
      <c r="GM51">
        <v>2.2256300000000002</v>
      </c>
      <c r="GN51">
        <v>1.9621</v>
      </c>
      <c r="GO51">
        <v>0.10584300000000001</v>
      </c>
      <c r="GP51">
        <v>0</v>
      </c>
      <c r="GQ51">
        <v>23.178799999999999</v>
      </c>
      <c r="GR51">
        <v>999.9</v>
      </c>
      <c r="GS51">
        <v>66</v>
      </c>
      <c r="GT51">
        <v>27.5</v>
      </c>
      <c r="GU51">
        <v>23.964300000000001</v>
      </c>
      <c r="GV51">
        <v>62.14</v>
      </c>
      <c r="GW51">
        <v>40.164299999999997</v>
      </c>
      <c r="GX51">
        <v>1</v>
      </c>
      <c r="GY51">
        <v>-0.33052300000000001</v>
      </c>
      <c r="GZ51">
        <v>-1.1671400000000001</v>
      </c>
      <c r="HA51">
        <v>20.2591</v>
      </c>
      <c r="HB51">
        <v>5.2273199999999997</v>
      </c>
      <c r="HC51">
        <v>11.902100000000001</v>
      </c>
      <c r="HD51">
        <v>4.9650499999999997</v>
      </c>
      <c r="HE51">
        <v>3.2919999999999998</v>
      </c>
      <c r="HF51">
        <v>9999</v>
      </c>
      <c r="HG51">
        <v>9999</v>
      </c>
      <c r="HH51">
        <v>9999</v>
      </c>
      <c r="HI51">
        <v>999.9</v>
      </c>
      <c r="HJ51">
        <v>1.87683</v>
      </c>
      <c r="HK51">
        <v>1.8750599999999999</v>
      </c>
      <c r="HL51">
        <v>1.8737900000000001</v>
      </c>
      <c r="HM51">
        <v>1.8729199999999999</v>
      </c>
      <c r="HN51">
        <v>1.87452</v>
      </c>
      <c r="HO51">
        <v>1.8694900000000001</v>
      </c>
      <c r="HP51">
        <v>1.87374</v>
      </c>
      <c r="HQ51">
        <v>1.8787400000000001</v>
      </c>
      <c r="HR51">
        <v>0</v>
      </c>
      <c r="HS51">
        <v>0</v>
      </c>
      <c r="HT51">
        <v>0</v>
      </c>
      <c r="HU51">
        <v>0</v>
      </c>
      <c r="HV51" t="s">
        <v>421</v>
      </c>
      <c r="HW51" t="s">
        <v>422</v>
      </c>
      <c r="HX51" t="s">
        <v>423</v>
      </c>
      <c r="HY51" t="s">
        <v>424</v>
      </c>
      <c r="HZ51" t="s">
        <v>424</v>
      </c>
      <c r="IA51" t="s">
        <v>423</v>
      </c>
      <c r="IB51">
        <v>0</v>
      </c>
      <c r="IC51">
        <v>100</v>
      </c>
      <c r="ID51">
        <v>100</v>
      </c>
      <c r="IE51">
        <v>17.155999999999999</v>
      </c>
      <c r="IF51">
        <v>3.1328999999999998</v>
      </c>
      <c r="IG51">
        <v>14.93383822096111</v>
      </c>
      <c r="IH51">
        <v>2.3161266250017881E-2</v>
      </c>
      <c r="II51">
        <v>-8.877274916547316E-6</v>
      </c>
      <c r="IJ51">
        <v>1.545667160475541E-9</v>
      </c>
      <c r="IK51">
        <v>3.1328888415925231</v>
      </c>
      <c r="IL51">
        <v>0</v>
      </c>
      <c r="IM51">
        <v>0</v>
      </c>
      <c r="IN51">
        <v>0</v>
      </c>
      <c r="IO51">
        <v>-12</v>
      </c>
      <c r="IP51">
        <v>1992</v>
      </c>
      <c r="IQ51">
        <v>-1</v>
      </c>
      <c r="IR51">
        <v>17</v>
      </c>
      <c r="IS51">
        <v>1.3</v>
      </c>
      <c r="IT51">
        <v>7.5</v>
      </c>
      <c r="IU51">
        <v>0.37109399999999998</v>
      </c>
      <c r="IV51">
        <v>2.4328599999999998</v>
      </c>
      <c r="IW51">
        <v>1.42578</v>
      </c>
      <c r="IX51">
        <v>2.2875999999999999</v>
      </c>
      <c r="IY51">
        <v>1.5478499999999999</v>
      </c>
      <c r="IZ51">
        <v>2.3803700000000001</v>
      </c>
      <c r="JA51">
        <v>31.3462</v>
      </c>
      <c r="JB51">
        <v>14.885</v>
      </c>
      <c r="JC51">
        <v>18</v>
      </c>
      <c r="JD51">
        <v>622.11199999999997</v>
      </c>
      <c r="JE51">
        <v>439.99</v>
      </c>
      <c r="JF51">
        <v>25.267700000000001</v>
      </c>
      <c r="JG51">
        <v>23.0166</v>
      </c>
      <c r="JH51">
        <v>30.000399999999999</v>
      </c>
      <c r="JI51">
        <v>22.846800000000002</v>
      </c>
      <c r="JJ51">
        <v>22.781500000000001</v>
      </c>
      <c r="JK51">
        <v>7.4762000000000004</v>
      </c>
      <c r="JL51">
        <v>37.71</v>
      </c>
      <c r="JM51">
        <v>96.548900000000003</v>
      </c>
      <c r="JN51">
        <v>25.3215</v>
      </c>
      <c r="JO51">
        <v>104.05</v>
      </c>
      <c r="JP51">
        <v>14.906000000000001</v>
      </c>
      <c r="JQ51">
        <v>95.934899999999999</v>
      </c>
      <c r="JR51">
        <v>101.33499999999999</v>
      </c>
    </row>
    <row r="52" spans="1:278" x14ac:dyDescent="0.2">
      <c r="A52">
        <v>36</v>
      </c>
      <c r="B52">
        <v>1658505177.0999999</v>
      </c>
      <c r="C52">
        <v>5767.0999999046326</v>
      </c>
      <c r="D52" t="s">
        <v>561</v>
      </c>
      <c r="E52" t="s">
        <v>562</v>
      </c>
      <c r="F52" t="s">
        <v>408</v>
      </c>
      <c r="G52" t="s">
        <v>540</v>
      </c>
      <c r="H52" t="s">
        <v>541</v>
      </c>
      <c r="I52" t="s">
        <v>411</v>
      </c>
      <c r="J52" t="s">
        <v>412</v>
      </c>
      <c r="L52" t="s">
        <v>413</v>
      </c>
      <c r="M52" t="s">
        <v>542</v>
      </c>
      <c r="N52" t="s">
        <v>543</v>
      </c>
      <c r="O52">
        <v>1658505177.0999999</v>
      </c>
      <c r="P52">
        <f t="shared" si="46"/>
        <v>5.5849743459689145E-3</v>
      </c>
      <c r="Q52">
        <f t="shared" si="47"/>
        <v>5.5849743459689147</v>
      </c>
      <c r="R52">
        <f t="shared" si="48"/>
        <v>-0.63521050855006322</v>
      </c>
      <c r="S52">
        <f t="shared" si="49"/>
        <v>51.354500000000002</v>
      </c>
      <c r="T52">
        <f t="shared" si="50"/>
        <v>52.622528695161257</v>
      </c>
      <c r="U52">
        <f t="shared" si="51"/>
        <v>5.3471216523597285</v>
      </c>
      <c r="V52">
        <f t="shared" si="52"/>
        <v>5.2182737261989001</v>
      </c>
      <c r="W52">
        <f t="shared" si="53"/>
        <v>0.4676406192796182</v>
      </c>
      <c r="X52">
        <f t="shared" si="54"/>
        <v>2.9614472742449882</v>
      </c>
      <c r="Y52">
        <f t="shared" si="55"/>
        <v>0.43015193989677941</v>
      </c>
      <c r="Z52">
        <f t="shared" si="56"/>
        <v>0.27196229150786888</v>
      </c>
      <c r="AA52">
        <f t="shared" si="57"/>
        <v>241.69955807484723</v>
      </c>
      <c r="AB52">
        <f t="shared" si="58"/>
        <v>26.076841812083767</v>
      </c>
      <c r="AC52">
        <f t="shared" si="59"/>
        <v>26.076841812083767</v>
      </c>
      <c r="AD52">
        <f t="shared" si="60"/>
        <v>3.3896316341051063</v>
      </c>
      <c r="AE52">
        <f t="shared" si="61"/>
        <v>62.031931266566474</v>
      </c>
      <c r="AF52">
        <f t="shared" si="62"/>
        <v>2.1059960814939398</v>
      </c>
      <c r="AG52">
        <f t="shared" si="63"/>
        <v>3.3950193690471386</v>
      </c>
      <c r="AH52">
        <f t="shared" si="64"/>
        <v>1.2836355526111665</v>
      </c>
      <c r="AI52">
        <f t="shared" si="65"/>
        <v>-246.29736865722913</v>
      </c>
      <c r="AJ52">
        <f t="shared" si="66"/>
        <v>4.2881123579162654</v>
      </c>
      <c r="AK52">
        <f t="shared" si="67"/>
        <v>0.30965651266844307</v>
      </c>
      <c r="AL52">
        <f t="shared" si="68"/>
        <v>-4.171179717715745E-5</v>
      </c>
      <c r="AM52">
        <v>0</v>
      </c>
      <c r="AN52">
        <v>0</v>
      </c>
      <c r="AO52">
        <f t="shared" si="69"/>
        <v>1</v>
      </c>
      <c r="AP52">
        <f t="shared" si="70"/>
        <v>0</v>
      </c>
      <c r="AQ52">
        <f t="shared" si="71"/>
        <v>53999.088976042156</v>
      </c>
      <c r="AR52" t="s">
        <v>416</v>
      </c>
      <c r="AS52">
        <v>0</v>
      </c>
      <c r="AT52">
        <v>0</v>
      </c>
      <c r="AU52">
        <v>0</v>
      </c>
      <c r="AV52" t="e">
        <f t="shared" si="72"/>
        <v>#DIV/0!</v>
      </c>
      <c r="AW52">
        <v>-1</v>
      </c>
      <c r="AX52" t="s">
        <v>563</v>
      </c>
      <c r="AY52">
        <v>10460.799999999999</v>
      </c>
      <c r="AZ52">
        <v>719.5923200000002</v>
      </c>
      <c r="BA52">
        <v>802.51</v>
      </c>
      <c r="BB52">
        <f t="shared" si="73"/>
        <v>0.10332292432493029</v>
      </c>
      <c r="BC52">
        <v>0.5</v>
      </c>
      <c r="BD52">
        <f t="shared" si="74"/>
        <v>1261.0173005569159</v>
      </c>
      <c r="BE52">
        <f t="shared" si="75"/>
        <v>-0.63521050855006322</v>
      </c>
      <c r="BF52">
        <f t="shared" si="76"/>
        <v>65.145997558935051</v>
      </c>
      <c r="BG52">
        <f t="shared" si="77"/>
        <v>2.8928190857399903E-4</v>
      </c>
      <c r="BH52">
        <f t="shared" si="78"/>
        <v>-1</v>
      </c>
      <c r="BI52" t="e">
        <f t="shared" si="79"/>
        <v>#DIV/0!</v>
      </c>
      <c r="BJ52" t="s">
        <v>416</v>
      </c>
      <c r="BK52">
        <v>0</v>
      </c>
      <c r="BL52" t="e">
        <f t="shared" si="80"/>
        <v>#DIV/0!</v>
      </c>
      <c r="BM52" t="e">
        <f t="shared" si="81"/>
        <v>#DIV/0!</v>
      </c>
      <c r="BN52" t="e">
        <f t="shared" si="82"/>
        <v>#DIV/0!</v>
      </c>
      <c r="BO52" t="e">
        <f t="shared" si="83"/>
        <v>#DIV/0!</v>
      </c>
      <c r="BP52">
        <f t="shared" si="84"/>
        <v>0.10332292432493027</v>
      </c>
      <c r="BQ52" t="e">
        <f t="shared" si="85"/>
        <v>#DIV/0!</v>
      </c>
      <c r="BR52" t="e">
        <f t="shared" si="86"/>
        <v>#DIV/0!</v>
      </c>
      <c r="BS52" t="e">
        <f t="shared" si="87"/>
        <v>#DIV/0!</v>
      </c>
      <c r="BT52" t="s">
        <v>416</v>
      </c>
      <c r="BU52" t="s">
        <v>416</v>
      </c>
      <c r="BV52" t="s">
        <v>416</v>
      </c>
      <c r="BW52" t="s">
        <v>416</v>
      </c>
      <c r="BX52" t="s">
        <v>416</v>
      </c>
      <c r="BY52" t="s">
        <v>416</v>
      </c>
      <c r="BZ52" t="s">
        <v>416</v>
      </c>
      <c r="CA52" t="s">
        <v>416</v>
      </c>
      <c r="CB52" t="s">
        <v>416</v>
      </c>
      <c r="CC52" t="s">
        <v>416</v>
      </c>
      <c r="CD52" t="s">
        <v>416</v>
      </c>
      <c r="CE52" t="s">
        <v>416</v>
      </c>
      <c r="CF52" t="s">
        <v>416</v>
      </c>
      <c r="CG52" t="s">
        <v>416</v>
      </c>
      <c r="CH52" t="s">
        <v>416</v>
      </c>
      <c r="CI52" t="s">
        <v>416</v>
      </c>
      <c r="CJ52" t="s">
        <v>416</v>
      </c>
      <c r="CK52" t="s">
        <v>416</v>
      </c>
      <c r="CL52">
        <f t="shared" si="88"/>
        <v>1499.77</v>
      </c>
      <c r="CM52">
        <f t="shared" si="89"/>
        <v>1261.0173005569159</v>
      </c>
      <c r="CN52">
        <f t="shared" si="90"/>
        <v>0.84080712413031056</v>
      </c>
      <c r="CO52">
        <f t="shared" si="91"/>
        <v>0.16115774957149911</v>
      </c>
      <c r="CP52">
        <v>6</v>
      </c>
      <c r="CQ52">
        <v>0.5</v>
      </c>
      <c r="CR52" t="s">
        <v>418</v>
      </c>
      <c r="CS52">
        <v>2</v>
      </c>
      <c r="CT52">
        <v>1658505177.0999999</v>
      </c>
      <c r="CU52">
        <v>51.354500000000002</v>
      </c>
      <c r="CV52">
        <v>51.0062</v>
      </c>
      <c r="CW52">
        <v>20.7257</v>
      </c>
      <c r="CX52">
        <v>15.257999999999999</v>
      </c>
      <c r="CY52">
        <v>34.511499999999998</v>
      </c>
      <c r="CZ52">
        <v>17.5929</v>
      </c>
      <c r="DA52">
        <v>600.16700000000003</v>
      </c>
      <c r="DB52">
        <v>101.51300000000001</v>
      </c>
      <c r="DC52">
        <v>9.9784200000000003E-2</v>
      </c>
      <c r="DD52">
        <v>26.1037</v>
      </c>
      <c r="DE52">
        <v>24.878699999999998</v>
      </c>
      <c r="DF52">
        <v>999.9</v>
      </c>
      <c r="DG52">
        <v>0</v>
      </c>
      <c r="DH52">
        <v>0</v>
      </c>
      <c r="DI52">
        <v>10031.200000000001</v>
      </c>
      <c r="DJ52">
        <v>0</v>
      </c>
      <c r="DK52">
        <v>583.69000000000005</v>
      </c>
      <c r="DL52">
        <v>-0.53098699999999999</v>
      </c>
      <c r="DM52">
        <v>51.543500000000002</v>
      </c>
      <c r="DN52">
        <v>51.796599999999998</v>
      </c>
      <c r="DO52">
        <v>5.4677800000000003</v>
      </c>
      <c r="DP52">
        <v>51.0062</v>
      </c>
      <c r="DQ52">
        <v>15.257999999999999</v>
      </c>
      <c r="DR52">
        <v>2.1039400000000001</v>
      </c>
      <c r="DS52">
        <v>1.54888</v>
      </c>
      <c r="DT52">
        <v>18.248999999999999</v>
      </c>
      <c r="DU52">
        <v>13.4595</v>
      </c>
      <c r="DV52">
        <v>1499.77</v>
      </c>
      <c r="DW52">
        <v>0.97300600000000004</v>
      </c>
      <c r="DX52">
        <v>2.69935E-2</v>
      </c>
      <c r="DY52">
        <v>0</v>
      </c>
      <c r="DZ52">
        <v>719.36599999999999</v>
      </c>
      <c r="EA52">
        <v>4.9993100000000004</v>
      </c>
      <c r="EB52">
        <v>15677</v>
      </c>
      <c r="EC52">
        <v>13257.2</v>
      </c>
      <c r="ED52">
        <v>38.686999999999998</v>
      </c>
      <c r="EE52">
        <v>40</v>
      </c>
      <c r="EF52">
        <v>38.936999999999998</v>
      </c>
      <c r="EG52">
        <v>40.061999999999998</v>
      </c>
      <c r="EH52">
        <v>40.186999999999998</v>
      </c>
      <c r="EI52">
        <v>1454.42</v>
      </c>
      <c r="EJ52">
        <v>40.35</v>
      </c>
      <c r="EK52">
        <v>0</v>
      </c>
      <c r="EL52">
        <v>104.9000000953674</v>
      </c>
      <c r="EM52">
        <v>0</v>
      </c>
      <c r="EN52">
        <v>719.5923200000002</v>
      </c>
      <c r="EO52">
        <v>-1.133615376530791</v>
      </c>
      <c r="EP52">
        <v>62.484615280374243</v>
      </c>
      <c r="EQ52">
        <v>15672.808000000001</v>
      </c>
      <c r="ER52">
        <v>15</v>
      </c>
      <c r="ES52">
        <v>1658505198.5999999</v>
      </c>
      <c r="ET52" t="s">
        <v>564</v>
      </c>
      <c r="EU52">
        <v>1658505198.5999999</v>
      </c>
      <c r="EV52">
        <v>1658504624.0999999</v>
      </c>
      <c r="EW52">
        <v>27</v>
      </c>
      <c r="EX52">
        <v>0.876</v>
      </c>
      <c r="EY52">
        <v>4.0000000000000001E-3</v>
      </c>
      <c r="EZ52">
        <v>16.843</v>
      </c>
      <c r="FA52">
        <v>2.7959999999999998</v>
      </c>
      <c r="FB52">
        <v>52</v>
      </c>
      <c r="FC52">
        <v>16</v>
      </c>
      <c r="FD52">
        <v>0.31</v>
      </c>
      <c r="FE52">
        <v>0.02</v>
      </c>
      <c r="FF52">
        <v>-0.42080174999999997</v>
      </c>
      <c r="FG52">
        <v>-0.62997422138836723</v>
      </c>
      <c r="FH52">
        <v>6.3997923944355412E-2</v>
      </c>
      <c r="FI52">
        <v>1</v>
      </c>
      <c r="FJ52">
        <v>50.753729999999997</v>
      </c>
      <c r="FK52">
        <v>-2.4591030033369998</v>
      </c>
      <c r="FL52">
        <v>0.17818288011665651</v>
      </c>
      <c r="FM52">
        <v>1</v>
      </c>
      <c r="FN52">
        <v>5.4863879999999998</v>
      </c>
      <c r="FO52">
        <v>0.32916585365853518</v>
      </c>
      <c r="FP52">
        <v>5.8554515419393591E-2</v>
      </c>
      <c r="FQ52">
        <v>1</v>
      </c>
      <c r="FR52">
        <v>20.827933333333331</v>
      </c>
      <c r="FS52">
        <v>-0.99506295884312157</v>
      </c>
      <c r="FT52">
        <v>7.2598614924039434E-2</v>
      </c>
      <c r="FU52">
        <v>1</v>
      </c>
      <c r="FV52">
        <v>4</v>
      </c>
      <c r="FW52">
        <v>4</v>
      </c>
      <c r="FX52" t="s">
        <v>420</v>
      </c>
      <c r="FY52">
        <v>3.1828699999999999</v>
      </c>
      <c r="FZ52">
        <v>2.7970199999999998</v>
      </c>
      <c r="GA52">
        <v>1.05334E-2</v>
      </c>
      <c r="GB52">
        <v>1.5658200000000001E-2</v>
      </c>
      <c r="GC52">
        <v>9.8624100000000006E-2</v>
      </c>
      <c r="GD52">
        <v>8.9308299999999993E-2</v>
      </c>
      <c r="GE52">
        <v>31001.9</v>
      </c>
      <c r="GF52">
        <v>24598.2</v>
      </c>
      <c r="GG52">
        <v>29392.3</v>
      </c>
      <c r="GH52">
        <v>24418.7</v>
      </c>
      <c r="GI52">
        <v>33338.5</v>
      </c>
      <c r="GJ52">
        <v>32463.200000000001</v>
      </c>
      <c r="GK52">
        <v>40659</v>
      </c>
      <c r="GL52">
        <v>39827.199999999997</v>
      </c>
      <c r="GM52">
        <v>2.2252000000000001</v>
      </c>
      <c r="GN52">
        <v>1.9614499999999999</v>
      </c>
      <c r="GO52">
        <v>0.119742</v>
      </c>
      <c r="GP52">
        <v>0</v>
      </c>
      <c r="GQ52">
        <v>22.910499999999999</v>
      </c>
      <c r="GR52">
        <v>999.9</v>
      </c>
      <c r="GS52">
        <v>66</v>
      </c>
      <c r="GT52">
        <v>27.6</v>
      </c>
      <c r="GU52">
        <v>24.1037</v>
      </c>
      <c r="GV52">
        <v>62.01</v>
      </c>
      <c r="GW52">
        <v>40.6571</v>
      </c>
      <c r="GX52">
        <v>1</v>
      </c>
      <c r="GY52">
        <v>-0.326733</v>
      </c>
      <c r="GZ52">
        <v>-1.9617599999999999</v>
      </c>
      <c r="HA52">
        <v>20.2516</v>
      </c>
      <c r="HB52">
        <v>5.2271700000000001</v>
      </c>
      <c r="HC52">
        <v>11.9023</v>
      </c>
      <c r="HD52">
        <v>4.9648500000000002</v>
      </c>
      <c r="HE52">
        <v>3.2919999999999998</v>
      </c>
      <c r="HF52">
        <v>9999</v>
      </c>
      <c r="HG52">
        <v>9999</v>
      </c>
      <c r="HH52">
        <v>9999</v>
      </c>
      <c r="HI52">
        <v>999.9</v>
      </c>
      <c r="HJ52">
        <v>1.87683</v>
      </c>
      <c r="HK52">
        <v>1.87513</v>
      </c>
      <c r="HL52">
        <v>1.8737900000000001</v>
      </c>
      <c r="HM52">
        <v>1.87294</v>
      </c>
      <c r="HN52">
        <v>1.87452</v>
      </c>
      <c r="HO52">
        <v>1.86951</v>
      </c>
      <c r="HP52">
        <v>1.8737200000000001</v>
      </c>
      <c r="HQ52">
        <v>1.8788</v>
      </c>
      <c r="HR52">
        <v>0</v>
      </c>
      <c r="HS52">
        <v>0</v>
      </c>
      <c r="HT52">
        <v>0</v>
      </c>
      <c r="HU52">
        <v>0</v>
      </c>
      <c r="HV52" t="s">
        <v>421</v>
      </c>
      <c r="HW52" t="s">
        <v>422</v>
      </c>
      <c r="HX52" t="s">
        <v>423</v>
      </c>
      <c r="HY52" t="s">
        <v>424</v>
      </c>
      <c r="HZ52" t="s">
        <v>424</v>
      </c>
      <c r="IA52" t="s">
        <v>423</v>
      </c>
      <c r="IB52">
        <v>0</v>
      </c>
      <c r="IC52">
        <v>100</v>
      </c>
      <c r="ID52">
        <v>100</v>
      </c>
      <c r="IE52">
        <v>16.843</v>
      </c>
      <c r="IF52">
        <v>3.1328</v>
      </c>
      <c r="IG52">
        <v>15.17493258594814</v>
      </c>
      <c r="IH52">
        <v>2.3161266250017881E-2</v>
      </c>
      <c r="II52">
        <v>-8.877274916547316E-6</v>
      </c>
      <c r="IJ52">
        <v>1.545667160475541E-9</v>
      </c>
      <c r="IK52">
        <v>3.1328888415925231</v>
      </c>
      <c r="IL52">
        <v>0</v>
      </c>
      <c r="IM52">
        <v>0</v>
      </c>
      <c r="IN52">
        <v>0</v>
      </c>
      <c r="IO52">
        <v>-12</v>
      </c>
      <c r="IP52">
        <v>1992</v>
      </c>
      <c r="IQ52">
        <v>-1</v>
      </c>
      <c r="IR52">
        <v>17</v>
      </c>
      <c r="IS52">
        <v>1.3</v>
      </c>
      <c r="IT52">
        <v>9.1999999999999993</v>
      </c>
      <c r="IU52">
        <v>0.25024400000000002</v>
      </c>
      <c r="IV52">
        <v>2.47681</v>
      </c>
      <c r="IW52">
        <v>1.42578</v>
      </c>
      <c r="IX52">
        <v>2.2875999999999999</v>
      </c>
      <c r="IY52">
        <v>1.5478499999999999</v>
      </c>
      <c r="IZ52">
        <v>2.2619600000000002</v>
      </c>
      <c r="JA52">
        <v>31.433299999999999</v>
      </c>
      <c r="JB52">
        <v>14.85</v>
      </c>
      <c r="JC52">
        <v>18</v>
      </c>
      <c r="JD52">
        <v>622.40300000000002</v>
      </c>
      <c r="JE52">
        <v>440.02600000000001</v>
      </c>
      <c r="JF52">
        <v>26.360099999999999</v>
      </c>
      <c r="JG52">
        <v>23.0623</v>
      </c>
      <c r="JH52">
        <v>30</v>
      </c>
      <c r="JI52">
        <v>22.898900000000001</v>
      </c>
      <c r="JJ52">
        <v>22.83</v>
      </c>
      <c r="JK52">
        <v>5.0438099999999997</v>
      </c>
      <c r="JL52">
        <v>37.309699999999999</v>
      </c>
      <c r="JM52">
        <v>96.433999999999997</v>
      </c>
      <c r="JN52">
        <v>26.447500000000002</v>
      </c>
      <c r="JO52">
        <v>50.848599999999998</v>
      </c>
      <c r="JP52">
        <v>15.1715</v>
      </c>
      <c r="JQ52">
        <v>95.925799999999995</v>
      </c>
      <c r="JR52">
        <v>101.34</v>
      </c>
    </row>
    <row r="53" spans="1:278" x14ac:dyDescent="0.2">
      <c r="A53">
        <v>37</v>
      </c>
      <c r="B53">
        <v>1658505319.5999999</v>
      </c>
      <c r="C53">
        <v>5909.5999999046326</v>
      </c>
      <c r="D53" t="s">
        <v>565</v>
      </c>
      <c r="E53" t="s">
        <v>566</v>
      </c>
      <c r="F53" t="s">
        <v>408</v>
      </c>
      <c r="G53" t="s">
        <v>540</v>
      </c>
      <c r="H53" t="s">
        <v>541</v>
      </c>
      <c r="I53" t="s">
        <v>411</v>
      </c>
      <c r="J53" t="s">
        <v>412</v>
      </c>
      <c r="L53" t="s">
        <v>413</v>
      </c>
      <c r="M53" t="s">
        <v>542</v>
      </c>
      <c r="N53" t="s">
        <v>543</v>
      </c>
      <c r="O53">
        <v>1658505319.5999999</v>
      </c>
      <c r="P53">
        <f t="shared" si="46"/>
        <v>5.7901988979488662E-3</v>
      </c>
      <c r="Q53">
        <f t="shared" si="47"/>
        <v>5.7901988979488666</v>
      </c>
      <c r="R53">
        <f t="shared" si="48"/>
        <v>-3.4713516327836169</v>
      </c>
      <c r="S53">
        <f t="shared" si="49"/>
        <v>8.0973699999999997</v>
      </c>
      <c r="T53">
        <f t="shared" si="50"/>
        <v>19.745703458905268</v>
      </c>
      <c r="U53">
        <f t="shared" si="51"/>
        <v>2.006420678958031</v>
      </c>
      <c r="V53">
        <f t="shared" si="52"/>
        <v>0.82279826834161995</v>
      </c>
      <c r="W53">
        <f t="shared" si="53"/>
        <v>0.50322218502136917</v>
      </c>
      <c r="X53">
        <f t="shared" si="54"/>
        <v>2.9570469679484646</v>
      </c>
      <c r="Y53">
        <f t="shared" si="55"/>
        <v>0.46003495864230953</v>
      </c>
      <c r="Z53">
        <f t="shared" si="56"/>
        <v>0.29109255655475152</v>
      </c>
      <c r="AA53">
        <f t="shared" si="57"/>
        <v>241.75338407514337</v>
      </c>
      <c r="AB53">
        <f t="shared" si="58"/>
        <v>26.309393312858116</v>
      </c>
      <c r="AC53">
        <f t="shared" si="59"/>
        <v>26.309393312858116</v>
      </c>
      <c r="AD53">
        <f t="shared" si="60"/>
        <v>3.4365298813306273</v>
      </c>
      <c r="AE53">
        <f t="shared" si="61"/>
        <v>63.515989587033758</v>
      </c>
      <c r="AF53">
        <f t="shared" si="62"/>
        <v>2.1930123271320001</v>
      </c>
      <c r="AG53">
        <f t="shared" si="63"/>
        <v>3.4526933161089954</v>
      </c>
      <c r="AH53">
        <f t="shared" si="64"/>
        <v>1.2435175541986272</v>
      </c>
      <c r="AI53">
        <f t="shared" si="65"/>
        <v>-255.347771399545</v>
      </c>
      <c r="AJ53">
        <f t="shared" si="66"/>
        <v>12.674981199088066</v>
      </c>
      <c r="AK53">
        <f t="shared" si="67"/>
        <v>0.91903994944107403</v>
      </c>
      <c r="AL53">
        <f t="shared" si="68"/>
        <v>-3.6617587248599648E-4</v>
      </c>
      <c r="AM53">
        <v>0</v>
      </c>
      <c r="AN53">
        <v>0</v>
      </c>
      <c r="AO53">
        <f t="shared" si="69"/>
        <v>1</v>
      </c>
      <c r="AP53">
        <f t="shared" si="70"/>
        <v>0</v>
      </c>
      <c r="AQ53">
        <f t="shared" si="71"/>
        <v>53818.748539807646</v>
      </c>
      <c r="AR53" t="s">
        <v>416</v>
      </c>
      <c r="AS53">
        <v>0</v>
      </c>
      <c r="AT53">
        <v>0</v>
      </c>
      <c r="AU53">
        <v>0</v>
      </c>
      <c r="AV53" t="e">
        <f t="shared" si="72"/>
        <v>#DIV/0!</v>
      </c>
      <c r="AW53">
        <v>-1</v>
      </c>
      <c r="AX53" t="s">
        <v>567</v>
      </c>
      <c r="AY53">
        <v>10457.9</v>
      </c>
      <c r="AZ53">
        <v>723.68692307692299</v>
      </c>
      <c r="BA53">
        <v>790.69</v>
      </c>
      <c r="BB53">
        <f t="shared" si="73"/>
        <v>8.4740007996910394E-2</v>
      </c>
      <c r="BC53">
        <v>0.5</v>
      </c>
      <c r="BD53">
        <f t="shared" si="74"/>
        <v>1261.295100557069</v>
      </c>
      <c r="BE53">
        <f t="shared" si="75"/>
        <v>-3.4713516327836169</v>
      </c>
      <c r="BF53">
        <f t="shared" si="76"/>
        <v>53.441078453834962</v>
      </c>
      <c r="BG53">
        <f t="shared" si="77"/>
        <v>-1.9593762250341806E-3</v>
      </c>
      <c r="BH53">
        <f t="shared" si="78"/>
        <v>-1</v>
      </c>
      <c r="BI53" t="e">
        <f t="shared" si="79"/>
        <v>#DIV/0!</v>
      </c>
      <c r="BJ53" t="s">
        <v>416</v>
      </c>
      <c r="BK53">
        <v>0</v>
      </c>
      <c r="BL53" t="e">
        <f t="shared" si="80"/>
        <v>#DIV/0!</v>
      </c>
      <c r="BM53" t="e">
        <f t="shared" si="81"/>
        <v>#DIV/0!</v>
      </c>
      <c r="BN53" t="e">
        <f t="shared" si="82"/>
        <v>#DIV/0!</v>
      </c>
      <c r="BO53" t="e">
        <f t="shared" si="83"/>
        <v>#DIV/0!</v>
      </c>
      <c r="BP53">
        <f t="shared" si="84"/>
        <v>8.4740007996910366E-2</v>
      </c>
      <c r="BQ53" t="e">
        <f t="shared" si="85"/>
        <v>#DIV/0!</v>
      </c>
      <c r="BR53" t="e">
        <f t="shared" si="86"/>
        <v>#DIV/0!</v>
      </c>
      <c r="BS53" t="e">
        <f t="shared" si="87"/>
        <v>#DIV/0!</v>
      </c>
      <c r="BT53" t="s">
        <v>416</v>
      </c>
      <c r="BU53" t="s">
        <v>416</v>
      </c>
      <c r="BV53" t="s">
        <v>416</v>
      </c>
      <c r="BW53" t="s">
        <v>416</v>
      </c>
      <c r="BX53" t="s">
        <v>416</v>
      </c>
      <c r="BY53" t="s">
        <v>416</v>
      </c>
      <c r="BZ53" t="s">
        <v>416</v>
      </c>
      <c r="CA53" t="s">
        <v>416</v>
      </c>
      <c r="CB53" t="s">
        <v>416</v>
      </c>
      <c r="CC53" t="s">
        <v>416</v>
      </c>
      <c r="CD53" t="s">
        <v>416</v>
      </c>
      <c r="CE53" t="s">
        <v>416</v>
      </c>
      <c r="CF53" t="s">
        <v>416</v>
      </c>
      <c r="CG53" t="s">
        <v>416</v>
      </c>
      <c r="CH53" t="s">
        <v>416</v>
      </c>
      <c r="CI53" t="s">
        <v>416</v>
      </c>
      <c r="CJ53" t="s">
        <v>416</v>
      </c>
      <c r="CK53" t="s">
        <v>416</v>
      </c>
      <c r="CL53">
        <f t="shared" si="88"/>
        <v>1500.1</v>
      </c>
      <c r="CM53">
        <f t="shared" si="89"/>
        <v>1261.295100557069</v>
      </c>
      <c r="CN53">
        <f t="shared" si="90"/>
        <v>0.84080734654827616</v>
      </c>
      <c r="CO53">
        <f t="shared" si="91"/>
        <v>0.16115817883817304</v>
      </c>
      <c r="CP53">
        <v>6</v>
      </c>
      <c r="CQ53">
        <v>0.5</v>
      </c>
      <c r="CR53" t="s">
        <v>418</v>
      </c>
      <c r="CS53">
        <v>2</v>
      </c>
      <c r="CT53">
        <v>1658505319.5999999</v>
      </c>
      <c r="CU53">
        <v>8.0973699999999997</v>
      </c>
      <c r="CV53">
        <v>4.6749799999999997</v>
      </c>
      <c r="CW53">
        <v>21.582000000000001</v>
      </c>
      <c r="CX53">
        <v>15.920199999999999</v>
      </c>
      <c r="CY53">
        <v>-9.2498699999999996</v>
      </c>
      <c r="CZ53">
        <v>18.3367</v>
      </c>
      <c r="DA53">
        <v>600.36400000000003</v>
      </c>
      <c r="DB53">
        <v>101.51300000000001</v>
      </c>
      <c r="DC53">
        <v>0.100026</v>
      </c>
      <c r="DD53">
        <v>26.3889</v>
      </c>
      <c r="DE53">
        <v>24.933299999999999</v>
      </c>
      <c r="DF53">
        <v>999.9</v>
      </c>
      <c r="DG53">
        <v>0</v>
      </c>
      <c r="DH53">
        <v>0</v>
      </c>
      <c r="DI53">
        <v>10006.200000000001</v>
      </c>
      <c r="DJ53">
        <v>0</v>
      </c>
      <c r="DK53">
        <v>586.14800000000002</v>
      </c>
      <c r="DL53">
        <v>3.42239</v>
      </c>
      <c r="DM53">
        <v>8.2759800000000006</v>
      </c>
      <c r="DN53">
        <v>4.75061</v>
      </c>
      <c r="DO53">
        <v>5.6617899999999999</v>
      </c>
      <c r="DP53">
        <v>4.6749799999999997</v>
      </c>
      <c r="DQ53">
        <v>15.920199999999999</v>
      </c>
      <c r="DR53">
        <v>2.1908599999999998</v>
      </c>
      <c r="DS53">
        <v>1.6161099999999999</v>
      </c>
      <c r="DT53">
        <v>18.895600000000002</v>
      </c>
      <c r="DU53">
        <v>14.113300000000001</v>
      </c>
      <c r="DV53">
        <v>1500.1</v>
      </c>
      <c r="DW53">
        <v>0.973001</v>
      </c>
      <c r="DX53">
        <v>2.6998600000000001E-2</v>
      </c>
      <c r="DY53">
        <v>0</v>
      </c>
      <c r="DZ53">
        <v>724.90300000000002</v>
      </c>
      <c r="EA53">
        <v>4.9993100000000004</v>
      </c>
      <c r="EB53">
        <v>15830.7</v>
      </c>
      <c r="EC53">
        <v>13260.2</v>
      </c>
      <c r="ED53">
        <v>40.061999999999998</v>
      </c>
      <c r="EE53">
        <v>40.625</v>
      </c>
      <c r="EF53">
        <v>40.186999999999998</v>
      </c>
      <c r="EG53">
        <v>41</v>
      </c>
      <c r="EH53">
        <v>41.186999999999998</v>
      </c>
      <c r="EI53">
        <v>1454.73</v>
      </c>
      <c r="EJ53">
        <v>40.369999999999997</v>
      </c>
      <c r="EK53">
        <v>0</v>
      </c>
      <c r="EL53">
        <v>141.9000000953674</v>
      </c>
      <c r="EM53">
        <v>0</v>
      </c>
      <c r="EN53">
        <v>723.68692307692299</v>
      </c>
      <c r="EO53">
        <v>5.4299487187057212</v>
      </c>
      <c r="EP53">
        <v>217.97606870605989</v>
      </c>
      <c r="EQ53">
        <v>15814.2</v>
      </c>
      <c r="ER53">
        <v>15</v>
      </c>
      <c r="ES53">
        <v>1658505286.5999999</v>
      </c>
      <c r="ET53" t="s">
        <v>568</v>
      </c>
      <c r="EU53">
        <v>1658505275.0999999</v>
      </c>
      <c r="EV53">
        <v>1658505286.5999999</v>
      </c>
      <c r="EW53">
        <v>28</v>
      </c>
      <c r="EX53">
        <v>1.512</v>
      </c>
      <c r="EY53">
        <v>7.0000000000000001E-3</v>
      </c>
      <c r="EZ53">
        <v>17.27</v>
      </c>
      <c r="FA53">
        <v>2.84</v>
      </c>
      <c r="FB53">
        <v>5</v>
      </c>
      <c r="FC53">
        <v>16</v>
      </c>
      <c r="FD53">
        <v>0.26</v>
      </c>
      <c r="FE53">
        <v>0.02</v>
      </c>
      <c r="FF53">
        <v>3.4780644999999999</v>
      </c>
      <c r="FG53">
        <v>-0.21662791744840559</v>
      </c>
      <c r="FH53">
        <v>2.6145832741567059E-2</v>
      </c>
      <c r="FI53">
        <v>1</v>
      </c>
      <c r="FJ53">
        <v>8.1306000000000012</v>
      </c>
      <c r="FK53">
        <v>2.8141134593975201E-2</v>
      </c>
      <c r="FL53">
        <v>7.9499714884184777E-3</v>
      </c>
      <c r="FM53">
        <v>1</v>
      </c>
      <c r="FN53">
        <v>5.2057325000000008</v>
      </c>
      <c r="FO53">
        <v>4.0115932457786174</v>
      </c>
      <c r="FP53">
        <v>0.42520611724638913</v>
      </c>
      <c r="FQ53">
        <v>0</v>
      </c>
      <c r="FR53">
        <v>21.918489999999998</v>
      </c>
      <c r="FS53">
        <v>-2.1674295884315189</v>
      </c>
      <c r="FT53">
        <v>0.1566962780881114</v>
      </c>
      <c r="FU53">
        <v>0</v>
      </c>
      <c r="FV53">
        <v>2</v>
      </c>
      <c r="FW53">
        <v>4</v>
      </c>
      <c r="FX53" t="s">
        <v>495</v>
      </c>
      <c r="FY53">
        <v>3.1833300000000002</v>
      </c>
      <c r="FZ53">
        <v>2.7970600000000001</v>
      </c>
      <c r="GA53">
        <v>-2.8011799999999999E-3</v>
      </c>
      <c r="GB53">
        <v>1.4296999999999999E-3</v>
      </c>
      <c r="GC53">
        <v>0.101594</v>
      </c>
      <c r="GD53">
        <v>9.2076099999999994E-2</v>
      </c>
      <c r="GE53">
        <v>31418.799999999999</v>
      </c>
      <c r="GF53">
        <v>24955.5</v>
      </c>
      <c r="GG53">
        <v>29391.200000000001</v>
      </c>
      <c r="GH53">
        <v>24420.1</v>
      </c>
      <c r="GI53">
        <v>33224.1</v>
      </c>
      <c r="GJ53">
        <v>32364</v>
      </c>
      <c r="GK53">
        <v>40658.199999999997</v>
      </c>
      <c r="GL53">
        <v>39829.599999999999</v>
      </c>
      <c r="GM53">
        <v>2.22417</v>
      </c>
      <c r="GN53">
        <v>1.9627699999999999</v>
      </c>
      <c r="GO53">
        <v>0.14139299999999999</v>
      </c>
      <c r="GP53">
        <v>0</v>
      </c>
      <c r="GQ53">
        <v>22.608699999999999</v>
      </c>
      <c r="GR53">
        <v>999.9</v>
      </c>
      <c r="GS53">
        <v>65.400000000000006</v>
      </c>
      <c r="GT53">
        <v>27.7</v>
      </c>
      <c r="GU53">
        <v>24.023599999999998</v>
      </c>
      <c r="GV53">
        <v>62.6</v>
      </c>
      <c r="GW53">
        <v>39.835700000000003</v>
      </c>
      <c r="GX53">
        <v>1</v>
      </c>
      <c r="GY53">
        <v>-0.32866600000000001</v>
      </c>
      <c r="GZ53">
        <v>-2.2396199999999999</v>
      </c>
      <c r="HA53">
        <v>20.246500000000001</v>
      </c>
      <c r="HB53">
        <v>5.2279200000000001</v>
      </c>
      <c r="HC53">
        <v>11.9026</v>
      </c>
      <c r="HD53">
        <v>4.9653</v>
      </c>
      <c r="HE53">
        <v>3.2919999999999998</v>
      </c>
      <c r="HF53">
        <v>9999</v>
      </c>
      <c r="HG53">
        <v>9999</v>
      </c>
      <c r="HH53">
        <v>9999</v>
      </c>
      <c r="HI53">
        <v>999.9</v>
      </c>
      <c r="HJ53">
        <v>1.8768499999999999</v>
      </c>
      <c r="HK53">
        <v>1.8751500000000001</v>
      </c>
      <c r="HL53">
        <v>1.87381</v>
      </c>
      <c r="HM53">
        <v>1.8730100000000001</v>
      </c>
      <c r="HN53">
        <v>1.8745400000000001</v>
      </c>
      <c r="HO53">
        <v>1.86951</v>
      </c>
      <c r="HP53">
        <v>1.87378</v>
      </c>
      <c r="HQ53">
        <v>1.8788100000000001</v>
      </c>
      <c r="HR53">
        <v>0</v>
      </c>
      <c r="HS53">
        <v>0</v>
      </c>
      <c r="HT53">
        <v>0</v>
      </c>
      <c r="HU53">
        <v>0</v>
      </c>
      <c r="HV53" t="s">
        <v>421</v>
      </c>
      <c r="HW53" t="s">
        <v>422</v>
      </c>
      <c r="HX53" t="s">
        <v>423</v>
      </c>
      <c r="HY53" t="s">
        <v>424</v>
      </c>
      <c r="HZ53" t="s">
        <v>424</v>
      </c>
      <c r="IA53" t="s">
        <v>423</v>
      </c>
      <c r="IB53">
        <v>0</v>
      </c>
      <c r="IC53">
        <v>100</v>
      </c>
      <c r="ID53">
        <v>100</v>
      </c>
      <c r="IE53">
        <v>17.347000000000001</v>
      </c>
      <c r="IF53">
        <v>3.2452999999999999</v>
      </c>
      <c r="IG53">
        <v>17.562242586621672</v>
      </c>
      <c r="IH53">
        <v>2.3161266250017881E-2</v>
      </c>
      <c r="II53">
        <v>-8.877274916547316E-6</v>
      </c>
      <c r="IJ53">
        <v>1.545667160475541E-9</v>
      </c>
      <c r="IK53">
        <v>1.4498367953337701</v>
      </c>
      <c r="IL53">
        <v>0.1548916013869121</v>
      </c>
      <c r="IM53">
        <v>-5.9062191654428173E-3</v>
      </c>
      <c r="IN53">
        <v>1.5263987741021429E-4</v>
      </c>
      <c r="IO53">
        <v>-12</v>
      </c>
      <c r="IP53">
        <v>1992</v>
      </c>
      <c r="IQ53">
        <v>-1</v>
      </c>
      <c r="IR53">
        <v>17</v>
      </c>
      <c r="IS53">
        <v>0.7</v>
      </c>
      <c r="IT53">
        <v>0.6</v>
      </c>
      <c r="IU53">
        <v>3.1738299999999997E-2</v>
      </c>
      <c r="IV53">
        <v>4.99756</v>
      </c>
      <c r="IW53">
        <v>1.42578</v>
      </c>
      <c r="IX53">
        <v>2.2863799999999999</v>
      </c>
      <c r="IY53">
        <v>1.5478499999999999</v>
      </c>
      <c r="IZ53">
        <v>2.3999000000000001</v>
      </c>
      <c r="JA53">
        <v>31.520600000000002</v>
      </c>
      <c r="JB53">
        <v>14.815</v>
      </c>
      <c r="JC53">
        <v>18</v>
      </c>
      <c r="JD53">
        <v>621.78700000000003</v>
      </c>
      <c r="JE53">
        <v>440.81400000000002</v>
      </c>
      <c r="JF53">
        <v>27.149799999999999</v>
      </c>
      <c r="JG53">
        <v>23.040600000000001</v>
      </c>
      <c r="JH53">
        <v>29.9999</v>
      </c>
      <c r="JI53">
        <v>22.909300000000002</v>
      </c>
      <c r="JJ53">
        <v>22.8338</v>
      </c>
      <c r="JK53">
        <v>0</v>
      </c>
      <c r="JL53">
        <v>35.037799999999997</v>
      </c>
      <c r="JM53">
        <v>96.752600000000001</v>
      </c>
      <c r="JN53">
        <v>27.174399999999999</v>
      </c>
      <c r="JO53">
        <v>50.335900000000002</v>
      </c>
      <c r="JP53">
        <v>15.7851</v>
      </c>
      <c r="JQ53">
        <v>95.923100000000005</v>
      </c>
      <c r="JR53">
        <v>101.346</v>
      </c>
    </row>
    <row r="54" spans="1:278" x14ac:dyDescent="0.2">
      <c r="A54">
        <v>38</v>
      </c>
      <c r="B54">
        <v>1658505441.5999999</v>
      </c>
      <c r="C54">
        <v>6031.5999999046326</v>
      </c>
      <c r="D54" t="s">
        <v>569</v>
      </c>
      <c r="E54" t="s">
        <v>570</v>
      </c>
      <c r="F54" t="s">
        <v>408</v>
      </c>
      <c r="G54" t="s">
        <v>540</v>
      </c>
      <c r="H54" t="s">
        <v>541</v>
      </c>
      <c r="I54" t="s">
        <v>411</v>
      </c>
      <c r="J54" t="s">
        <v>412</v>
      </c>
      <c r="L54" t="s">
        <v>413</v>
      </c>
      <c r="M54" t="s">
        <v>542</v>
      </c>
      <c r="N54" t="s">
        <v>543</v>
      </c>
      <c r="O54">
        <v>1658505441.5999999</v>
      </c>
      <c r="P54">
        <f t="shared" si="46"/>
        <v>5.5147015072217562E-3</v>
      </c>
      <c r="Q54">
        <f t="shared" si="47"/>
        <v>5.5147015072217567</v>
      </c>
      <c r="R54">
        <f t="shared" si="48"/>
        <v>16.368428866386164</v>
      </c>
      <c r="S54">
        <f t="shared" si="49"/>
        <v>398.55700000000002</v>
      </c>
      <c r="T54">
        <f t="shared" si="50"/>
        <v>329.46023519071508</v>
      </c>
      <c r="U54">
        <f t="shared" si="51"/>
        <v>33.477021696469464</v>
      </c>
      <c r="V54">
        <f t="shared" si="52"/>
        <v>40.498062925731205</v>
      </c>
      <c r="W54">
        <f t="shared" si="53"/>
        <v>0.4565777026902178</v>
      </c>
      <c r="X54">
        <f t="shared" si="54"/>
        <v>2.9581392021414503</v>
      </c>
      <c r="Y54">
        <f t="shared" si="55"/>
        <v>0.42073237220900461</v>
      </c>
      <c r="Z54">
        <f t="shared" si="56"/>
        <v>0.26594338807613371</v>
      </c>
      <c r="AA54">
        <f t="shared" si="57"/>
        <v>241.73902007520792</v>
      </c>
      <c r="AB54">
        <f t="shared" si="58"/>
        <v>26.455568570422329</v>
      </c>
      <c r="AC54">
        <f t="shared" si="59"/>
        <v>26.455568570422329</v>
      </c>
      <c r="AD54">
        <f t="shared" si="60"/>
        <v>3.4662979372605434</v>
      </c>
      <c r="AE54">
        <f t="shared" si="61"/>
        <v>62.611160940915369</v>
      </c>
      <c r="AF54">
        <f t="shared" si="62"/>
        <v>2.1713815235590395</v>
      </c>
      <c r="AG54">
        <f t="shared" si="63"/>
        <v>3.4680422642348372</v>
      </c>
      <c r="AH54">
        <f t="shared" si="64"/>
        <v>1.2949164137015039</v>
      </c>
      <c r="AI54">
        <f t="shared" si="65"/>
        <v>-243.19833646847945</v>
      </c>
      <c r="AJ54">
        <f t="shared" si="66"/>
        <v>1.3605855695836506</v>
      </c>
      <c r="AK54">
        <f t="shared" si="67"/>
        <v>9.8726604655564085E-2</v>
      </c>
      <c r="AL54">
        <f t="shared" si="68"/>
        <v>-4.2190323317203848E-6</v>
      </c>
      <c r="AM54">
        <v>0</v>
      </c>
      <c r="AN54">
        <v>0</v>
      </c>
      <c r="AO54">
        <f t="shared" si="69"/>
        <v>1</v>
      </c>
      <c r="AP54">
        <f t="shared" si="70"/>
        <v>0</v>
      </c>
      <c r="AQ54">
        <f t="shared" si="71"/>
        <v>53837.187114659093</v>
      </c>
      <c r="AR54" t="s">
        <v>416</v>
      </c>
      <c r="AS54">
        <v>0</v>
      </c>
      <c r="AT54">
        <v>0</v>
      </c>
      <c r="AU54">
        <v>0</v>
      </c>
      <c r="AV54" t="e">
        <f t="shared" si="72"/>
        <v>#DIV/0!</v>
      </c>
      <c r="AW54">
        <v>-1</v>
      </c>
      <c r="AX54" t="s">
        <v>571</v>
      </c>
      <c r="AY54">
        <v>10469</v>
      </c>
      <c r="AZ54">
        <v>701.63227999999992</v>
      </c>
      <c r="BA54">
        <v>851.23</v>
      </c>
      <c r="BB54">
        <f t="shared" si="73"/>
        <v>0.17574300717784863</v>
      </c>
      <c r="BC54">
        <v>0.5</v>
      </c>
      <c r="BD54">
        <f t="shared" si="74"/>
        <v>1261.2195005571025</v>
      </c>
      <c r="BE54">
        <f t="shared" si="75"/>
        <v>16.368428866386164</v>
      </c>
      <c r="BF54">
        <f t="shared" si="76"/>
        <v>110.82525386962476</v>
      </c>
      <c r="BG54">
        <f t="shared" si="77"/>
        <v>1.3771138853081663E-2</v>
      </c>
      <c r="BH54">
        <f t="shared" si="78"/>
        <v>-1</v>
      </c>
      <c r="BI54" t="e">
        <f t="shared" si="79"/>
        <v>#DIV/0!</v>
      </c>
      <c r="BJ54" t="s">
        <v>416</v>
      </c>
      <c r="BK54">
        <v>0</v>
      </c>
      <c r="BL54" t="e">
        <f t="shared" si="80"/>
        <v>#DIV/0!</v>
      </c>
      <c r="BM54" t="e">
        <f t="shared" si="81"/>
        <v>#DIV/0!</v>
      </c>
      <c r="BN54" t="e">
        <f t="shared" si="82"/>
        <v>#DIV/0!</v>
      </c>
      <c r="BO54" t="e">
        <f t="shared" si="83"/>
        <v>#DIV/0!</v>
      </c>
      <c r="BP54">
        <f t="shared" si="84"/>
        <v>0.17574300717784863</v>
      </c>
      <c r="BQ54" t="e">
        <f t="shared" si="85"/>
        <v>#DIV/0!</v>
      </c>
      <c r="BR54" t="e">
        <f t="shared" si="86"/>
        <v>#DIV/0!</v>
      </c>
      <c r="BS54" t="e">
        <f t="shared" si="87"/>
        <v>#DIV/0!</v>
      </c>
      <c r="BT54" t="s">
        <v>416</v>
      </c>
      <c r="BU54" t="s">
        <v>416</v>
      </c>
      <c r="BV54" t="s">
        <v>416</v>
      </c>
      <c r="BW54" t="s">
        <v>416</v>
      </c>
      <c r="BX54" t="s">
        <v>416</v>
      </c>
      <c r="BY54" t="s">
        <v>416</v>
      </c>
      <c r="BZ54" t="s">
        <v>416</v>
      </c>
      <c r="CA54" t="s">
        <v>416</v>
      </c>
      <c r="CB54" t="s">
        <v>416</v>
      </c>
      <c r="CC54" t="s">
        <v>416</v>
      </c>
      <c r="CD54" t="s">
        <v>416</v>
      </c>
      <c r="CE54" t="s">
        <v>416</v>
      </c>
      <c r="CF54" t="s">
        <v>416</v>
      </c>
      <c r="CG54" t="s">
        <v>416</v>
      </c>
      <c r="CH54" t="s">
        <v>416</v>
      </c>
      <c r="CI54" t="s">
        <v>416</v>
      </c>
      <c r="CJ54" t="s">
        <v>416</v>
      </c>
      <c r="CK54" t="s">
        <v>416</v>
      </c>
      <c r="CL54">
        <f t="shared" si="88"/>
        <v>1500.01</v>
      </c>
      <c r="CM54">
        <f t="shared" si="89"/>
        <v>1261.2195005571025</v>
      </c>
      <c r="CN54">
        <f t="shared" si="90"/>
        <v>0.84080739498876844</v>
      </c>
      <c r="CO54">
        <f t="shared" si="91"/>
        <v>0.16115827232832308</v>
      </c>
      <c r="CP54">
        <v>6</v>
      </c>
      <c r="CQ54">
        <v>0.5</v>
      </c>
      <c r="CR54" t="s">
        <v>418</v>
      </c>
      <c r="CS54">
        <v>2</v>
      </c>
      <c r="CT54">
        <v>1658505441.5999999</v>
      </c>
      <c r="CU54">
        <v>398.55700000000002</v>
      </c>
      <c r="CV54">
        <v>417.11799999999999</v>
      </c>
      <c r="CW54">
        <v>21.369399999999999</v>
      </c>
      <c r="CX54">
        <v>15.9741</v>
      </c>
      <c r="CY54">
        <v>374.64299999999997</v>
      </c>
      <c r="CZ54">
        <v>18.141999999999999</v>
      </c>
      <c r="DA54">
        <v>600.173</v>
      </c>
      <c r="DB54">
        <v>101.512</v>
      </c>
      <c r="DC54">
        <v>9.9721599999999994E-2</v>
      </c>
      <c r="DD54">
        <v>26.464099999999998</v>
      </c>
      <c r="DE54">
        <v>25.095700000000001</v>
      </c>
      <c r="DF54">
        <v>999.9</v>
      </c>
      <c r="DG54">
        <v>0</v>
      </c>
      <c r="DH54">
        <v>0</v>
      </c>
      <c r="DI54">
        <v>10012.5</v>
      </c>
      <c r="DJ54">
        <v>0</v>
      </c>
      <c r="DK54">
        <v>596.298</v>
      </c>
      <c r="DL54">
        <v>-17.400700000000001</v>
      </c>
      <c r="DM54">
        <v>408.44600000000003</v>
      </c>
      <c r="DN54">
        <v>423.88900000000001</v>
      </c>
      <c r="DO54">
        <v>5.3953199999999999</v>
      </c>
      <c r="DP54">
        <v>417.11799999999999</v>
      </c>
      <c r="DQ54">
        <v>15.9741</v>
      </c>
      <c r="DR54">
        <v>2.1692399999999998</v>
      </c>
      <c r="DS54">
        <v>1.6215599999999999</v>
      </c>
      <c r="DT54">
        <v>18.736999999999998</v>
      </c>
      <c r="DU54">
        <v>14.1652</v>
      </c>
      <c r="DV54">
        <v>1500.01</v>
      </c>
      <c r="DW54">
        <v>0.97299599999999997</v>
      </c>
      <c r="DX54">
        <v>2.7003699999999999E-2</v>
      </c>
      <c r="DY54">
        <v>0</v>
      </c>
      <c r="DZ54">
        <v>704.02</v>
      </c>
      <c r="EA54">
        <v>4.9993100000000004</v>
      </c>
      <c r="EB54">
        <v>15568.7</v>
      </c>
      <c r="EC54">
        <v>13259.3</v>
      </c>
      <c r="ED54">
        <v>37.061999999999998</v>
      </c>
      <c r="EE54">
        <v>37.686999999999998</v>
      </c>
      <c r="EF54">
        <v>37.436999999999998</v>
      </c>
      <c r="EG54">
        <v>36.936999999999998</v>
      </c>
      <c r="EH54">
        <v>38.375</v>
      </c>
      <c r="EI54">
        <v>1454.64</v>
      </c>
      <c r="EJ54">
        <v>40.369999999999997</v>
      </c>
      <c r="EK54">
        <v>0</v>
      </c>
      <c r="EL54">
        <v>121.5</v>
      </c>
      <c r="EM54">
        <v>0</v>
      </c>
      <c r="EN54">
        <v>701.63227999999992</v>
      </c>
      <c r="EO54">
        <v>19.462923066402869</v>
      </c>
      <c r="EP54">
        <v>339.02307684301991</v>
      </c>
      <c r="EQ54">
        <v>15529.284</v>
      </c>
      <c r="ER54">
        <v>15</v>
      </c>
      <c r="ES54">
        <v>1658505473.0999999</v>
      </c>
      <c r="ET54" t="s">
        <v>572</v>
      </c>
      <c r="EU54">
        <v>1658505473.0999999</v>
      </c>
      <c r="EV54">
        <v>1658505286.5999999</v>
      </c>
      <c r="EW54">
        <v>29</v>
      </c>
      <c r="EX54">
        <v>-1.581</v>
      </c>
      <c r="EY54">
        <v>7.0000000000000001E-3</v>
      </c>
      <c r="EZ54">
        <v>23.914000000000001</v>
      </c>
      <c r="FA54">
        <v>2.84</v>
      </c>
      <c r="FB54">
        <v>423</v>
      </c>
      <c r="FC54">
        <v>16</v>
      </c>
      <c r="FD54">
        <v>0.09</v>
      </c>
      <c r="FE54">
        <v>0.02</v>
      </c>
      <c r="FF54">
        <v>-17.735530000000001</v>
      </c>
      <c r="FG54">
        <v>2.9038671669794498</v>
      </c>
      <c r="FH54">
        <v>0.28654052435912108</v>
      </c>
      <c r="FI54">
        <v>0</v>
      </c>
      <c r="FJ54">
        <v>399.42520000000002</v>
      </c>
      <c r="FK54">
        <v>2.183119021134698</v>
      </c>
      <c r="FL54">
        <v>0.15999841665883691</v>
      </c>
      <c r="FM54">
        <v>1</v>
      </c>
      <c r="FN54">
        <v>5.3786187499999993</v>
      </c>
      <c r="FO54">
        <v>6.9004390243897318E-2</v>
      </c>
      <c r="FP54">
        <v>6.9481116814210323E-3</v>
      </c>
      <c r="FQ54">
        <v>1</v>
      </c>
      <c r="FR54">
        <v>21.358683333333332</v>
      </c>
      <c r="FS54">
        <v>0.11373437152391221</v>
      </c>
      <c r="FT54">
        <v>8.4928237680736082E-3</v>
      </c>
      <c r="FU54">
        <v>1</v>
      </c>
      <c r="FV54">
        <v>3</v>
      </c>
      <c r="FW54">
        <v>4</v>
      </c>
      <c r="FX54" t="s">
        <v>439</v>
      </c>
      <c r="FY54">
        <v>3.1829800000000001</v>
      </c>
      <c r="FZ54">
        <v>2.7967900000000001</v>
      </c>
      <c r="GA54">
        <v>9.76297E-2</v>
      </c>
      <c r="GB54">
        <v>0.106529</v>
      </c>
      <c r="GC54">
        <v>0.10083300000000001</v>
      </c>
      <c r="GD54">
        <v>9.2308500000000002E-2</v>
      </c>
      <c r="GE54">
        <v>28275.599999999999</v>
      </c>
      <c r="GF54">
        <v>22332.2</v>
      </c>
      <c r="GG54">
        <v>29394.1</v>
      </c>
      <c r="GH54">
        <v>24423.3</v>
      </c>
      <c r="GI54">
        <v>33259.4</v>
      </c>
      <c r="GJ54">
        <v>32363.8</v>
      </c>
      <c r="GK54">
        <v>40661.199999999997</v>
      </c>
      <c r="GL54">
        <v>39835.199999999997</v>
      </c>
      <c r="GM54">
        <v>2.22648</v>
      </c>
      <c r="GN54">
        <v>1.9657</v>
      </c>
      <c r="GO54">
        <v>0.147868</v>
      </c>
      <c r="GP54">
        <v>0</v>
      </c>
      <c r="GQ54">
        <v>22.664999999999999</v>
      </c>
      <c r="GR54">
        <v>999.9</v>
      </c>
      <c r="GS54">
        <v>65.2</v>
      </c>
      <c r="GT54">
        <v>27.8</v>
      </c>
      <c r="GU54">
        <v>24.091000000000001</v>
      </c>
      <c r="GV54">
        <v>61.86</v>
      </c>
      <c r="GW54">
        <v>40.492800000000003</v>
      </c>
      <c r="GX54">
        <v>1</v>
      </c>
      <c r="GY54">
        <v>-0.33552100000000001</v>
      </c>
      <c r="GZ54">
        <v>-1.29454</v>
      </c>
      <c r="HA54">
        <v>20.256799999999998</v>
      </c>
      <c r="HB54">
        <v>5.2292699999999996</v>
      </c>
      <c r="HC54">
        <v>11.902100000000001</v>
      </c>
      <c r="HD54">
        <v>4.9638999999999998</v>
      </c>
      <c r="HE54">
        <v>3.2919999999999998</v>
      </c>
      <c r="HF54">
        <v>9999</v>
      </c>
      <c r="HG54">
        <v>9999</v>
      </c>
      <c r="HH54">
        <v>9999</v>
      </c>
      <c r="HI54">
        <v>999.9</v>
      </c>
      <c r="HJ54">
        <v>1.87683</v>
      </c>
      <c r="HK54">
        <v>1.8751500000000001</v>
      </c>
      <c r="HL54">
        <v>1.87378</v>
      </c>
      <c r="HM54">
        <v>1.8729499999999999</v>
      </c>
      <c r="HN54">
        <v>1.8745400000000001</v>
      </c>
      <c r="HO54">
        <v>1.86951</v>
      </c>
      <c r="HP54">
        <v>1.8737299999999999</v>
      </c>
      <c r="HQ54">
        <v>1.8788100000000001</v>
      </c>
      <c r="HR54">
        <v>0</v>
      </c>
      <c r="HS54">
        <v>0</v>
      </c>
      <c r="HT54">
        <v>0</v>
      </c>
      <c r="HU54">
        <v>0</v>
      </c>
      <c r="HV54" t="s">
        <v>421</v>
      </c>
      <c r="HW54" t="s">
        <v>422</v>
      </c>
      <c r="HX54" t="s">
        <v>423</v>
      </c>
      <c r="HY54" t="s">
        <v>424</v>
      </c>
      <c r="HZ54" t="s">
        <v>424</v>
      </c>
      <c r="IA54" t="s">
        <v>423</v>
      </c>
      <c r="IB54">
        <v>0</v>
      </c>
      <c r="IC54">
        <v>100</v>
      </c>
      <c r="ID54">
        <v>100</v>
      </c>
      <c r="IE54">
        <v>23.914000000000001</v>
      </c>
      <c r="IF54">
        <v>3.2273999999999998</v>
      </c>
      <c r="IG54">
        <v>17.562242586621672</v>
      </c>
      <c r="IH54">
        <v>2.3161266250017881E-2</v>
      </c>
      <c r="II54">
        <v>-8.877274916547316E-6</v>
      </c>
      <c r="IJ54">
        <v>1.545667160475541E-9</v>
      </c>
      <c r="IK54">
        <v>1.4498367953337701</v>
      </c>
      <c r="IL54">
        <v>0.1548916013869121</v>
      </c>
      <c r="IM54">
        <v>-5.9062191654428173E-3</v>
      </c>
      <c r="IN54">
        <v>1.5263987741021429E-4</v>
      </c>
      <c r="IO54">
        <v>-12</v>
      </c>
      <c r="IP54">
        <v>1992</v>
      </c>
      <c r="IQ54">
        <v>-1</v>
      </c>
      <c r="IR54">
        <v>17</v>
      </c>
      <c r="IS54">
        <v>2.8</v>
      </c>
      <c r="IT54">
        <v>2.6</v>
      </c>
      <c r="IU54">
        <v>1.06934</v>
      </c>
      <c r="IV54">
        <v>2.4304199999999998</v>
      </c>
      <c r="IW54">
        <v>1.42578</v>
      </c>
      <c r="IX54">
        <v>2.2863799999999999</v>
      </c>
      <c r="IY54">
        <v>1.5478499999999999</v>
      </c>
      <c r="IZ54">
        <v>2.35229</v>
      </c>
      <c r="JA54">
        <v>31.520600000000002</v>
      </c>
      <c r="JB54">
        <v>14.8062</v>
      </c>
      <c r="JC54">
        <v>18</v>
      </c>
      <c r="JD54">
        <v>622.81500000000005</v>
      </c>
      <c r="JE54">
        <v>442.08699999999999</v>
      </c>
      <c r="JF54">
        <v>26.3691</v>
      </c>
      <c r="JG54">
        <v>22.973299999999998</v>
      </c>
      <c r="JH54">
        <v>29.999700000000001</v>
      </c>
      <c r="JI54">
        <v>22.854900000000001</v>
      </c>
      <c r="JJ54">
        <v>22.7864</v>
      </c>
      <c r="JK54">
        <v>21.4496</v>
      </c>
      <c r="JL54">
        <v>33.911499999999997</v>
      </c>
      <c r="JM54">
        <v>92.165999999999997</v>
      </c>
      <c r="JN54">
        <v>26.284700000000001</v>
      </c>
      <c r="JO54">
        <v>417.03</v>
      </c>
      <c r="JP54">
        <v>15.897600000000001</v>
      </c>
      <c r="JQ54">
        <v>95.931299999999993</v>
      </c>
      <c r="JR54">
        <v>101.36</v>
      </c>
    </row>
    <row r="55" spans="1:278" x14ac:dyDescent="0.2">
      <c r="A55">
        <v>39</v>
      </c>
      <c r="B55">
        <v>1658505594.0999999</v>
      </c>
      <c r="C55">
        <v>6184.0999999046326</v>
      </c>
      <c r="D55" t="s">
        <v>573</v>
      </c>
      <c r="E55" t="s">
        <v>574</v>
      </c>
      <c r="F55" t="s">
        <v>408</v>
      </c>
      <c r="G55" t="s">
        <v>540</v>
      </c>
      <c r="H55" t="s">
        <v>541</v>
      </c>
      <c r="I55" t="s">
        <v>411</v>
      </c>
      <c r="J55" t="s">
        <v>412</v>
      </c>
      <c r="L55" t="s">
        <v>413</v>
      </c>
      <c r="M55" t="s">
        <v>542</v>
      </c>
      <c r="N55" t="s">
        <v>543</v>
      </c>
      <c r="O55">
        <v>1658505594.0999999</v>
      </c>
      <c r="P55">
        <f t="shared" si="46"/>
        <v>5.7565682986243519E-3</v>
      </c>
      <c r="Q55">
        <f t="shared" si="47"/>
        <v>5.7565682986243516</v>
      </c>
      <c r="R55">
        <f t="shared" si="48"/>
        <v>18.081526584789021</v>
      </c>
      <c r="S55">
        <f t="shared" si="49"/>
        <v>399.77199999999999</v>
      </c>
      <c r="T55">
        <f t="shared" si="50"/>
        <v>327.65124619731836</v>
      </c>
      <c r="U55">
        <f t="shared" si="51"/>
        <v>33.292913274562011</v>
      </c>
      <c r="V55">
        <f t="shared" si="52"/>
        <v>40.621162532013997</v>
      </c>
      <c r="W55">
        <f t="shared" si="53"/>
        <v>0.48208166213140202</v>
      </c>
      <c r="X55">
        <f t="shared" si="54"/>
        <v>2.9583507372678306</v>
      </c>
      <c r="Y55">
        <f t="shared" si="55"/>
        <v>0.44230928116305679</v>
      </c>
      <c r="Z55">
        <f t="shared" si="56"/>
        <v>0.27974274144940792</v>
      </c>
      <c r="AA55">
        <f t="shared" si="57"/>
        <v>241.74279107545985</v>
      </c>
      <c r="AB55">
        <f t="shared" si="58"/>
        <v>26.138925853770935</v>
      </c>
      <c r="AC55">
        <f t="shared" si="59"/>
        <v>26.138925853770935</v>
      </c>
      <c r="AD55">
        <f t="shared" si="60"/>
        <v>3.4020969885828158</v>
      </c>
      <c r="AE55">
        <f t="shared" si="61"/>
        <v>61.924026797046714</v>
      </c>
      <c r="AF55">
        <f t="shared" si="62"/>
        <v>2.1155576882548996</v>
      </c>
      <c r="AG55">
        <f t="shared" si="63"/>
        <v>3.4163761591095283</v>
      </c>
      <c r="AH55">
        <f t="shared" si="64"/>
        <v>1.2865393003279162</v>
      </c>
      <c r="AI55">
        <f t="shared" si="65"/>
        <v>-253.86466196933392</v>
      </c>
      <c r="AJ55">
        <f t="shared" si="66"/>
        <v>11.303760457217226</v>
      </c>
      <c r="AK55">
        <f t="shared" si="67"/>
        <v>0.81781980251135378</v>
      </c>
      <c r="AL55">
        <f t="shared" si="68"/>
        <v>-2.9063414548247124E-4</v>
      </c>
      <c r="AM55">
        <v>0</v>
      </c>
      <c r="AN55">
        <v>0</v>
      </c>
      <c r="AO55">
        <f t="shared" si="69"/>
        <v>1</v>
      </c>
      <c r="AP55">
        <f t="shared" si="70"/>
        <v>0</v>
      </c>
      <c r="AQ55">
        <f t="shared" si="71"/>
        <v>53889.12061576212</v>
      </c>
      <c r="AR55" t="s">
        <v>416</v>
      </c>
      <c r="AS55">
        <v>0</v>
      </c>
      <c r="AT55">
        <v>0</v>
      </c>
      <c r="AU55">
        <v>0</v>
      </c>
      <c r="AV55" t="e">
        <f t="shared" si="72"/>
        <v>#DIV/0!</v>
      </c>
      <c r="AW55">
        <v>-1</v>
      </c>
      <c r="AX55" t="s">
        <v>575</v>
      </c>
      <c r="AY55">
        <v>10460.9</v>
      </c>
      <c r="AZ55">
        <v>718.44880769230792</v>
      </c>
      <c r="BA55">
        <v>883.21</v>
      </c>
      <c r="BB55">
        <f t="shared" si="73"/>
        <v>0.18654815084486376</v>
      </c>
      <c r="BC55">
        <v>0.5</v>
      </c>
      <c r="BD55">
        <f t="shared" si="74"/>
        <v>1261.2366005572328</v>
      </c>
      <c r="BE55">
        <f t="shared" si="75"/>
        <v>18.081526584789021</v>
      </c>
      <c r="BF55">
        <f t="shared" si="76"/>
        <v>117.64067780590692</v>
      </c>
      <c r="BG55">
        <f t="shared" si="77"/>
        <v>1.5129220462170637E-2</v>
      </c>
      <c r="BH55">
        <f t="shared" si="78"/>
        <v>-1</v>
      </c>
      <c r="BI55" t="e">
        <f t="shared" si="79"/>
        <v>#DIV/0!</v>
      </c>
      <c r="BJ55" t="s">
        <v>416</v>
      </c>
      <c r="BK55">
        <v>0</v>
      </c>
      <c r="BL55" t="e">
        <f t="shared" si="80"/>
        <v>#DIV/0!</v>
      </c>
      <c r="BM55" t="e">
        <f t="shared" si="81"/>
        <v>#DIV/0!</v>
      </c>
      <c r="BN55" t="e">
        <f t="shared" si="82"/>
        <v>#DIV/0!</v>
      </c>
      <c r="BO55" t="e">
        <f t="shared" si="83"/>
        <v>#DIV/0!</v>
      </c>
      <c r="BP55">
        <f t="shared" si="84"/>
        <v>0.18654815084486373</v>
      </c>
      <c r="BQ55" t="e">
        <f t="shared" si="85"/>
        <v>#DIV/0!</v>
      </c>
      <c r="BR55" t="e">
        <f t="shared" si="86"/>
        <v>#DIV/0!</v>
      </c>
      <c r="BS55" t="e">
        <f t="shared" si="87"/>
        <v>#DIV/0!</v>
      </c>
      <c r="BT55" t="s">
        <v>416</v>
      </c>
      <c r="BU55" t="s">
        <v>416</v>
      </c>
      <c r="BV55" t="s">
        <v>416</v>
      </c>
      <c r="BW55" t="s">
        <v>416</v>
      </c>
      <c r="BX55" t="s">
        <v>416</v>
      </c>
      <c r="BY55" t="s">
        <v>416</v>
      </c>
      <c r="BZ55" t="s">
        <v>416</v>
      </c>
      <c r="CA55" t="s">
        <v>416</v>
      </c>
      <c r="CB55" t="s">
        <v>416</v>
      </c>
      <c r="CC55" t="s">
        <v>416</v>
      </c>
      <c r="CD55" t="s">
        <v>416</v>
      </c>
      <c r="CE55" t="s">
        <v>416</v>
      </c>
      <c r="CF55" t="s">
        <v>416</v>
      </c>
      <c r="CG55" t="s">
        <v>416</v>
      </c>
      <c r="CH55" t="s">
        <v>416</v>
      </c>
      <c r="CI55" t="s">
        <v>416</v>
      </c>
      <c r="CJ55" t="s">
        <v>416</v>
      </c>
      <c r="CK55" t="s">
        <v>416</v>
      </c>
      <c r="CL55">
        <f t="shared" si="88"/>
        <v>1500.03</v>
      </c>
      <c r="CM55">
        <f t="shared" si="89"/>
        <v>1261.2366005572328</v>
      </c>
      <c r="CN55">
        <f t="shared" si="90"/>
        <v>0.84080758421980417</v>
      </c>
      <c r="CO55">
        <f t="shared" si="91"/>
        <v>0.16115863754422236</v>
      </c>
      <c r="CP55">
        <v>6</v>
      </c>
      <c r="CQ55">
        <v>0.5</v>
      </c>
      <c r="CR55" t="s">
        <v>418</v>
      </c>
      <c r="CS55">
        <v>2</v>
      </c>
      <c r="CT55">
        <v>1658505594.0999999</v>
      </c>
      <c r="CU55">
        <v>399.77199999999999</v>
      </c>
      <c r="CV55">
        <v>420.149</v>
      </c>
      <c r="CW55">
        <v>20.8202</v>
      </c>
      <c r="CX55">
        <v>15.1851</v>
      </c>
      <c r="CY55">
        <v>376.25099999999998</v>
      </c>
      <c r="CZ55">
        <v>17.6799</v>
      </c>
      <c r="DA55">
        <v>600.17200000000003</v>
      </c>
      <c r="DB55">
        <v>101.511</v>
      </c>
      <c r="DC55">
        <v>9.9824499999999997E-2</v>
      </c>
      <c r="DD55">
        <v>26.209800000000001</v>
      </c>
      <c r="DE55">
        <v>25.012899999999998</v>
      </c>
      <c r="DF55">
        <v>999.9</v>
      </c>
      <c r="DG55">
        <v>0</v>
      </c>
      <c r="DH55">
        <v>0</v>
      </c>
      <c r="DI55">
        <v>10013.799999999999</v>
      </c>
      <c r="DJ55">
        <v>0</v>
      </c>
      <c r="DK55">
        <v>613.41899999999998</v>
      </c>
      <c r="DL55">
        <v>-20.3764</v>
      </c>
      <c r="DM55">
        <v>408.27300000000002</v>
      </c>
      <c r="DN55">
        <v>426.62700000000001</v>
      </c>
      <c r="DO55">
        <v>5.6351699999999996</v>
      </c>
      <c r="DP55">
        <v>420.149</v>
      </c>
      <c r="DQ55">
        <v>15.1851</v>
      </c>
      <c r="DR55">
        <v>2.11347</v>
      </c>
      <c r="DS55">
        <v>1.5414399999999999</v>
      </c>
      <c r="DT55">
        <v>18.321100000000001</v>
      </c>
      <c r="DU55">
        <v>13.3856</v>
      </c>
      <c r="DV55">
        <v>1500.03</v>
      </c>
      <c r="DW55">
        <v>0.97299100000000005</v>
      </c>
      <c r="DX55">
        <v>2.7008899999999999E-2</v>
      </c>
      <c r="DY55">
        <v>0</v>
      </c>
      <c r="DZ55">
        <v>718.63300000000004</v>
      </c>
      <c r="EA55">
        <v>4.9993100000000004</v>
      </c>
      <c r="EB55">
        <v>15937.1</v>
      </c>
      <c r="EC55">
        <v>13259.5</v>
      </c>
      <c r="ED55">
        <v>38.686999999999998</v>
      </c>
      <c r="EE55">
        <v>39.811999999999998</v>
      </c>
      <c r="EF55">
        <v>38.875</v>
      </c>
      <c r="EG55">
        <v>40</v>
      </c>
      <c r="EH55">
        <v>40.186999999999998</v>
      </c>
      <c r="EI55">
        <v>1454.65</v>
      </c>
      <c r="EJ55">
        <v>40.380000000000003</v>
      </c>
      <c r="EK55">
        <v>0</v>
      </c>
      <c r="EL55">
        <v>152.29999995231631</v>
      </c>
      <c r="EM55">
        <v>0</v>
      </c>
      <c r="EN55">
        <v>718.44880769230792</v>
      </c>
      <c r="EO55">
        <v>1.2844786300984461</v>
      </c>
      <c r="EP55">
        <v>17.152136777847339</v>
      </c>
      <c r="EQ55">
        <v>15918.373076923081</v>
      </c>
      <c r="ER55">
        <v>15</v>
      </c>
      <c r="ES55">
        <v>1658505473.0999999</v>
      </c>
      <c r="ET55" t="s">
        <v>572</v>
      </c>
      <c r="EU55">
        <v>1658505473.0999999</v>
      </c>
      <c r="EV55">
        <v>1658505286.5999999</v>
      </c>
      <c r="EW55">
        <v>29</v>
      </c>
      <c r="EX55">
        <v>-1.581</v>
      </c>
      <c r="EY55">
        <v>7.0000000000000001E-3</v>
      </c>
      <c r="EZ55">
        <v>23.914000000000001</v>
      </c>
      <c r="FA55">
        <v>2.84</v>
      </c>
      <c r="FB55">
        <v>423</v>
      </c>
      <c r="FC55">
        <v>16</v>
      </c>
      <c r="FD55">
        <v>0.09</v>
      </c>
      <c r="FE55">
        <v>0.02</v>
      </c>
      <c r="FF55">
        <v>-20.1908925</v>
      </c>
      <c r="FG55">
        <v>-1.444870919324502</v>
      </c>
      <c r="FH55">
        <v>0.14636370517908459</v>
      </c>
      <c r="FI55">
        <v>1</v>
      </c>
      <c r="FJ55">
        <v>399.71966666666668</v>
      </c>
      <c r="FK55">
        <v>-0.1952569521697772</v>
      </c>
      <c r="FL55">
        <v>4.4773752231515501E-2</v>
      </c>
      <c r="FM55">
        <v>1</v>
      </c>
      <c r="FN55">
        <v>5.7029755</v>
      </c>
      <c r="FO55">
        <v>-0.64336052532833721</v>
      </c>
      <c r="FP55">
        <v>6.2988225365936401E-2</v>
      </c>
      <c r="FQ55">
        <v>0</v>
      </c>
      <c r="FR55">
        <v>20.913803333333341</v>
      </c>
      <c r="FS55">
        <v>-0.94289032258058392</v>
      </c>
      <c r="FT55">
        <v>7.0052910876152619E-2</v>
      </c>
      <c r="FU55">
        <v>1</v>
      </c>
      <c r="FV55">
        <v>3</v>
      </c>
      <c r="FW55">
        <v>4</v>
      </c>
      <c r="FX55" t="s">
        <v>439</v>
      </c>
      <c r="FY55">
        <v>3.1830099999999999</v>
      </c>
      <c r="FZ55">
        <v>2.7968999999999999</v>
      </c>
      <c r="GA55">
        <v>9.7957600000000006E-2</v>
      </c>
      <c r="GB55">
        <v>0.10711</v>
      </c>
      <c r="GC55">
        <v>9.8989800000000003E-2</v>
      </c>
      <c r="GD55">
        <v>8.9012999999999995E-2</v>
      </c>
      <c r="GE55">
        <v>28266.1</v>
      </c>
      <c r="GF55">
        <v>22318.799999999999</v>
      </c>
      <c r="GG55">
        <v>29394.799999999999</v>
      </c>
      <c r="GH55">
        <v>24424.400000000001</v>
      </c>
      <c r="GI55">
        <v>33331.300000000003</v>
      </c>
      <c r="GJ55">
        <v>32485.4</v>
      </c>
      <c r="GK55">
        <v>40663.300000000003</v>
      </c>
      <c r="GL55">
        <v>39837.300000000003</v>
      </c>
      <c r="GM55">
        <v>2.2272500000000002</v>
      </c>
      <c r="GN55">
        <v>1.9637800000000001</v>
      </c>
      <c r="GO55">
        <v>0.117697</v>
      </c>
      <c r="GP55">
        <v>0</v>
      </c>
      <c r="GQ55">
        <v>23.078700000000001</v>
      </c>
      <c r="GR55">
        <v>999.9</v>
      </c>
      <c r="GS55">
        <v>65.400000000000006</v>
      </c>
      <c r="GT55">
        <v>27.9</v>
      </c>
      <c r="GU55">
        <v>24.306100000000001</v>
      </c>
      <c r="GV55">
        <v>61.95</v>
      </c>
      <c r="GW55">
        <v>40.460700000000003</v>
      </c>
      <c r="GX55">
        <v>1</v>
      </c>
      <c r="GY55">
        <v>-0.33762199999999998</v>
      </c>
      <c r="GZ55">
        <v>-0.98300100000000001</v>
      </c>
      <c r="HA55">
        <v>20.260400000000001</v>
      </c>
      <c r="HB55">
        <v>5.2267200000000003</v>
      </c>
      <c r="HC55">
        <v>11.902100000000001</v>
      </c>
      <c r="HD55">
        <v>4.9647500000000004</v>
      </c>
      <c r="HE55">
        <v>3.2919999999999998</v>
      </c>
      <c r="HF55">
        <v>9999</v>
      </c>
      <c r="HG55">
        <v>9999</v>
      </c>
      <c r="HH55">
        <v>9999</v>
      </c>
      <c r="HI55">
        <v>999.9</v>
      </c>
      <c r="HJ55">
        <v>1.87683</v>
      </c>
      <c r="HK55">
        <v>1.87513</v>
      </c>
      <c r="HL55">
        <v>1.8737999999999999</v>
      </c>
      <c r="HM55">
        <v>1.87296</v>
      </c>
      <c r="HN55">
        <v>1.8745400000000001</v>
      </c>
      <c r="HO55">
        <v>1.86951</v>
      </c>
      <c r="HP55">
        <v>1.8737600000000001</v>
      </c>
      <c r="HQ55">
        <v>1.8787799999999999</v>
      </c>
      <c r="HR55">
        <v>0</v>
      </c>
      <c r="HS55">
        <v>0</v>
      </c>
      <c r="HT55">
        <v>0</v>
      </c>
      <c r="HU55">
        <v>0</v>
      </c>
      <c r="HV55" t="s">
        <v>421</v>
      </c>
      <c r="HW55" t="s">
        <v>422</v>
      </c>
      <c r="HX55" t="s">
        <v>423</v>
      </c>
      <c r="HY55" t="s">
        <v>424</v>
      </c>
      <c r="HZ55" t="s">
        <v>424</v>
      </c>
      <c r="IA55" t="s">
        <v>423</v>
      </c>
      <c r="IB55">
        <v>0</v>
      </c>
      <c r="IC55">
        <v>100</v>
      </c>
      <c r="ID55">
        <v>100</v>
      </c>
      <c r="IE55">
        <v>23.521000000000001</v>
      </c>
      <c r="IF55">
        <v>3.1402999999999999</v>
      </c>
      <c r="IG55">
        <v>15.98139637033286</v>
      </c>
      <c r="IH55">
        <v>2.3161266250017881E-2</v>
      </c>
      <c r="II55">
        <v>-8.877274916547316E-6</v>
      </c>
      <c r="IJ55">
        <v>1.545667160475541E-9</v>
      </c>
      <c r="IK55">
        <v>3.140336050848981</v>
      </c>
      <c r="IL55">
        <v>0</v>
      </c>
      <c r="IM55">
        <v>0</v>
      </c>
      <c r="IN55">
        <v>0</v>
      </c>
      <c r="IO55">
        <v>-12</v>
      </c>
      <c r="IP55">
        <v>1992</v>
      </c>
      <c r="IQ55">
        <v>-1</v>
      </c>
      <c r="IR55">
        <v>17</v>
      </c>
      <c r="IS55">
        <v>2</v>
      </c>
      <c r="IT55">
        <v>5.0999999999999996</v>
      </c>
      <c r="IU55">
        <v>1.07178</v>
      </c>
      <c r="IV55">
        <v>2.4108900000000002</v>
      </c>
      <c r="IW55">
        <v>1.42578</v>
      </c>
      <c r="IX55">
        <v>2.2863799999999999</v>
      </c>
      <c r="IY55">
        <v>1.5478499999999999</v>
      </c>
      <c r="IZ55">
        <v>2.34985</v>
      </c>
      <c r="JA55">
        <v>31.586099999999998</v>
      </c>
      <c r="JB55">
        <v>14.78</v>
      </c>
      <c r="JC55">
        <v>18</v>
      </c>
      <c r="JD55">
        <v>623.02300000000002</v>
      </c>
      <c r="JE55">
        <v>440.79199999999997</v>
      </c>
      <c r="JF55">
        <v>25.335599999999999</v>
      </c>
      <c r="JG55">
        <v>22.960899999999999</v>
      </c>
      <c r="JH55">
        <v>30.0001</v>
      </c>
      <c r="JI55">
        <v>22.8245</v>
      </c>
      <c r="JJ55">
        <v>22.763200000000001</v>
      </c>
      <c r="JK55">
        <v>21.4939</v>
      </c>
      <c r="JL55">
        <v>38.218499999999999</v>
      </c>
      <c r="JM55">
        <v>96.131</v>
      </c>
      <c r="JN55">
        <v>25.3293</v>
      </c>
      <c r="JO55">
        <v>420.22300000000001</v>
      </c>
      <c r="JP55">
        <v>15.082700000000001</v>
      </c>
      <c r="JQ55">
        <v>95.935100000000006</v>
      </c>
      <c r="JR55">
        <v>101.36499999999999</v>
      </c>
    </row>
    <row r="56" spans="1:278" x14ac:dyDescent="0.2">
      <c r="A56">
        <v>40</v>
      </c>
      <c r="B56">
        <v>1658505687</v>
      </c>
      <c r="C56">
        <v>6277</v>
      </c>
      <c r="D56" t="s">
        <v>576</v>
      </c>
      <c r="E56" t="s">
        <v>577</v>
      </c>
      <c r="F56" t="s">
        <v>408</v>
      </c>
      <c r="G56" t="s">
        <v>540</v>
      </c>
      <c r="H56" t="s">
        <v>541</v>
      </c>
      <c r="I56" t="s">
        <v>411</v>
      </c>
      <c r="J56" t="s">
        <v>412</v>
      </c>
      <c r="L56" t="s">
        <v>413</v>
      </c>
      <c r="M56" t="s">
        <v>542</v>
      </c>
      <c r="N56" t="s">
        <v>543</v>
      </c>
      <c r="O56">
        <v>1658505687</v>
      </c>
      <c r="P56">
        <f t="shared" si="46"/>
        <v>5.6785721242682214E-3</v>
      </c>
      <c r="Q56">
        <f t="shared" si="47"/>
        <v>5.6785721242682214</v>
      </c>
      <c r="R56">
        <f t="shared" si="48"/>
        <v>21.106774754571845</v>
      </c>
      <c r="S56">
        <f t="shared" si="49"/>
        <v>600.56200000000001</v>
      </c>
      <c r="T56">
        <f t="shared" si="50"/>
        <v>511.50352795615828</v>
      </c>
      <c r="U56">
        <f t="shared" si="51"/>
        <v>51.974381091726386</v>
      </c>
      <c r="V56">
        <f t="shared" si="52"/>
        <v>61.023700817728802</v>
      </c>
      <c r="W56">
        <f t="shared" si="53"/>
        <v>0.46862277077642739</v>
      </c>
      <c r="X56">
        <f t="shared" si="54"/>
        <v>2.9550384169939812</v>
      </c>
      <c r="Y56">
        <f t="shared" si="55"/>
        <v>0.43090864446283811</v>
      </c>
      <c r="Z56">
        <f t="shared" si="56"/>
        <v>0.27245298904671067</v>
      </c>
      <c r="AA56">
        <f t="shared" si="57"/>
        <v>241.73684507494875</v>
      </c>
      <c r="AB56">
        <f t="shared" si="58"/>
        <v>26.097746721780126</v>
      </c>
      <c r="AC56">
        <f t="shared" si="59"/>
        <v>26.097746721780126</v>
      </c>
      <c r="AD56">
        <f t="shared" si="60"/>
        <v>3.3938245006029493</v>
      </c>
      <c r="AE56">
        <f t="shared" si="61"/>
        <v>61.424621504663669</v>
      </c>
      <c r="AF56">
        <f t="shared" si="62"/>
        <v>2.0909205183094799</v>
      </c>
      <c r="AG56">
        <f t="shared" si="63"/>
        <v>3.4040429832371482</v>
      </c>
      <c r="AH56">
        <f t="shared" si="64"/>
        <v>1.3029039822934694</v>
      </c>
      <c r="AI56">
        <f t="shared" si="65"/>
        <v>-250.42503068022856</v>
      </c>
      <c r="AJ56">
        <f t="shared" si="66"/>
        <v>8.1015390431817416</v>
      </c>
      <c r="AK56">
        <f t="shared" si="67"/>
        <v>0.58649699001204225</v>
      </c>
      <c r="AL56">
        <f t="shared" si="68"/>
        <v>-1.4957208601984462E-4</v>
      </c>
      <c r="AM56">
        <v>0</v>
      </c>
      <c r="AN56">
        <v>0</v>
      </c>
      <c r="AO56">
        <f t="shared" si="69"/>
        <v>1</v>
      </c>
      <c r="AP56">
        <f t="shared" si="70"/>
        <v>0</v>
      </c>
      <c r="AQ56">
        <f t="shared" si="71"/>
        <v>53803.095645592686</v>
      </c>
      <c r="AR56" t="s">
        <v>416</v>
      </c>
      <c r="AS56">
        <v>0</v>
      </c>
      <c r="AT56">
        <v>0</v>
      </c>
      <c r="AU56">
        <v>0</v>
      </c>
      <c r="AV56" t="e">
        <f t="shared" si="72"/>
        <v>#DIV/0!</v>
      </c>
      <c r="AW56">
        <v>-1</v>
      </c>
      <c r="AX56" t="s">
        <v>578</v>
      </c>
      <c r="AY56">
        <v>10455.5</v>
      </c>
      <c r="AZ56">
        <v>744.13315999999986</v>
      </c>
      <c r="BA56">
        <v>918.5</v>
      </c>
      <c r="BB56">
        <f t="shared" si="73"/>
        <v>0.18983869352204696</v>
      </c>
      <c r="BC56">
        <v>0.5</v>
      </c>
      <c r="BD56">
        <f t="shared" si="74"/>
        <v>1261.210800556968</v>
      </c>
      <c r="BE56">
        <f t="shared" si="75"/>
        <v>21.106774754571845</v>
      </c>
      <c r="BF56">
        <f t="shared" si="76"/>
        <v>119.71330531681488</v>
      </c>
      <c r="BG56">
        <f t="shared" si="77"/>
        <v>1.7528215540819337E-2</v>
      </c>
      <c r="BH56">
        <f t="shared" si="78"/>
        <v>-1</v>
      </c>
      <c r="BI56" t="e">
        <f t="shared" si="79"/>
        <v>#DIV/0!</v>
      </c>
      <c r="BJ56" t="s">
        <v>416</v>
      </c>
      <c r="BK56">
        <v>0</v>
      </c>
      <c r="BL56" t="e">
        <f t="shared" si="80"/>
        <v>#DIV/0!</v>
      </c>
      <c r="BM56" t="e">
        <f t="shared" si="81"/>
        <v>#DIV/0!</v>
      </c>
      <c r="BN56" t="e">
        <f t="shared" si="82"/>
        <v>#DIV/0!</v>
      </c>
      <c r="BO56" t="e">
        <f t="shared" si="83"/>
        <v>#DIV/0!</v>
      </c>
      <c r="BP56">
        <f t="shared" si="84"/>
        <v>0.18983869352204696</v>
      </c>
      <c r="BQ56" t="e">
        <f t="shared" si="85"/>
        <v>#DIV/0!</v>
      </c>
      <c r="BR56" t="e">
        <f t="shared" si="86"/>
        <v>#DIV/0!</v>
      </c>
      <c r="BS56" t="e">
        <f t="shared" si="87"/>
        <v>#DIV/0!</v>
      </c>
      <c r="BT56" t="s">
        <v>416</v>
      </c>
      <c r="BU56" t="s">
        <v>416</v>
      </c>
      <c r="BV56" t="s">
        <v>416</v>
      </c>
      <c r="BW56" t="s">
        <v>416</v>
      </c>
      <c r="BX56" t="s">
        <v>416</v>
      </c>
      <c r="BY56" t="s">
        <v>416</v>
      </c>
      <c r="BZ56" t="s">
        <v>416</v>
      </c>
      <c r="CA56" t="s">
        <v>416</v>
      </c>
      <c r="CB56" t="s">
        <v>416</v>
      </c>
      <c r="CC56" t="s">
        <v>416</v>
      </c>
      <c r="CD56" t="s">
        <v>416</v>
      </c>
      <c r="CE56" t="s">
        <v>416</v>
      </c>
      <c r="CF56" t="s">
        <v>416</v>
      </c>
      <c r="CG56" t="s">
        <v>416</v>
      </c>
      <c r="CH56" t="s">
        <v>416</v>
      </c>
      <c r="CI56" t="s">
        <v>416</v>
      </c>
      <c r="CJ56" t="s">
        <v>416</v>
      </c>
      <c r="CK56" t="s">
        <v>416</v>
      </c>
      <c r="CL56">
        <f t="shared" si="88"/>
        <v>1500</v>
      </c>
      <c r="CM56">
        <f t="shared" si="89"/>
        <v>1261.210800556968</v>
      </c>
      <c r="CN56">
        <f t="shared" si="90"/>
        <v>0.84080720037131207</v>
      </c>
      <c r="CO56">
        <f t="shared" si="91"/>
        <v>0.1611578967166325</v>
      </c>
      <c r="CP56">
        <v>6</v>
      </c>
      <c r="CQ56">
        <v>0.5</v>
      </c>
      <c r="CR56" t="s">
        <v>418</v>
      </c>
      <c r="CS56">
        <v>2</v>
      </c>
      <c r="CT56">
        <v>1658505687</v>
      </c>
      <c r="CU56">
        <v>600.56200000000001</v>
      </c>
      <c r="CV56">
        <v>625.06799999999998</v>
      </c>
      <c r="CW56">
        <v>20.5777</v>
      </c>
      <c r="CX56">
        <v>15.0185</v>
      </c>
      <c r="CY56">
        <v>572.68600000000004</v>
      </c>
      <c r="CZ56">
        <v>17.4374</v>
      </c>
      <c r="DA56">
        <v>600.27200000000005</v>
      </c>
      <c r="DB56">
        <v>101.511</v>
      </c>
      <c r="DC56">
        <v>9.9992399999999995E-2</v>
      </c>
      <c r="DD56">
        <v>26.148599999999998</v>
      </c>
      <c r="DE56">
        <v>24.909300000000002</v>
      </c>
      <c r="DF56">
        <v>999.9</v>
      </c>
      <c r="DG56">
        <v>0</v>
      </c>
      <c r="DH56">
        <v>0</v>
      </c>
      <c r="DI56">
        <v>9995</v>
      </c>
      <c r="DJ56">
        <v>0</v>
      </c>
      <c r="DK56">
        <v>616.28</v>
      </c>
      <c r="DL56">
        <v>-25.757899999999999</v>
      </c>
      <c r="DM56">
        <v>611.90099999999995</v>
      </c>
      <c r="DN56">
        <v>634.59900000000005</v>
      </c>
      <c r="DO56">
        <v>5.5592300000000003</v>
      </c>
      <c r="DP56">
        <v>625.06799999999998</v>
      </c>
      <c r="DQ56">
        <v>15.0185</v>
      </c>
      <c r="DR56">
        <v>2.0888599999999999</v>
      </c>
      <c r="DS56">
        <v>1.52454</v>
      </c>
      <c r="DT56">
        <v>18.134499999999999</v>
      </c>
      <c r="DU56">
        <v>13.2165</v>
      </c>
      <c r="DV56">
        <v>1500</v>
      </c>
      <c r="DW56">
        <v>0.973001</v>
      </c>
      <c r="DX56">
        <v>2.69987E-2</v>
      </c>
      <c r="DY56">
        <v>0</v>
      </c>
      <c r="DZ56">
        <v>743.20699999999999</v>
      </c>
      <c r="EA56">
        <v>4.9993100000000004</v>
      </c>
      <c r="EB56">
        <v>16368.9</v>
      </c>
      <c r="EC56">
        <v>13259.2</v>
      </c>
      <c r="ED56">
        <v>40.25</v>
      </c>
      <c r="EE56">
        <v>41.125</v>
      </c>
      <c r="EF56">
        <v>40.25</v>
      </c>
      <c r="EG56">
        <v>41.75</v>
      </c>
      <c r="EH56">
        <v>41.686999999999998</v>
      </c>
      <c r="EI56">
        <v>1454.64</v>
      </c>
      <c r="EJ56">
        <v>40.36</v>
      </c>
      <c r="EK56">
        <v>0</v>
      </c>
      <c r="EL56">
        <v>92.700000047683716</v>
      </c>
      <c r="EM56">
        <v>0</v>
      </c>
      <c r="EN56">
        <v>744.13315999999986</v>
      </c>
      <c r="EO56">
        <v>-8.3787692501743791</v>
      </c>
      <c r="EP56">
        <v>13.57692346566944</v>
      </c>
      <c r="EQ56">
        <v>16386.223999999998</v>
      </c>
      <c r="ER56">
        <v>15</v>
      </c>
      <c r="ES56">
        <v>1658505715</v>
      </c>
      <c r="ET56" t="s">
        <v>579</v>
      </c>
      <c r="EU56">
        <v>1658505715</v>
      </c>
      <c r="EV56">
        <v>1658505286.5999999</v>
      </c>
      <c r="EW56">
        <v>30</v>
      </c>
      <c r="EX56">
        <v>0.78300000000000003</v>
      </c>
      <c r="EY56">
        <v>7.0000000000000001E-3</v>
      </c>
      <c r="EZ56">
        <v>27.876000000000001</v>
      </c>
      <c r="FA56">
        <v>2.84</v>
      </c>
      <c r="FB56">
        <v>634</v>
      </c>
      <c r="FC56">
        <v>16</v>
      </c>
      <c r="FD56">
        <v>0.09</v>
      </c>
      <c r="FE56">
        <v>0.02</v>
      </c>
      <c r="FF56">
        <v>-26.209541463414631</v>
      </c>
      <c r="FG56">
        <v>2.466445296167258</v>
      </c>
      <c r="FH56">
        <v>0.25412458820343548</v>
      </c>
      <c r="FI56">
        <v>1</v>
      </c>
      <c r="FJ56">
        <v>598.8635161290324</v>
      </c>
      <c r="FK56">
        <v>3.903048387095577</v>
      </c>
      <c r="FL56">
        <v>0.2923431336706443</v>
      </c>
      <c r="FM56">
        <v>1</v>
      </c>
      <c r="FN56">
        <v>5.5825734146341466</v>
      </c>
      <c r="FO56">
        <v>-0.1788225783972007</v>
      </c>
      <c r="FP56">
        <v>1.956925657694799E-2</v>
      </c>
      <c r="FQ56">
        <v>1</v>
      </c>
      <c r="FR56">
        <v>20.580977419354841</v>
      </c>
      <c r="FS56">
        <v>4.3833870967684443E-2</v>
      </c>
      <c r="FT56">
        <v>4.9350432019172521E-3</v>
      </c>
      <c r="FU56">
        <v>1</v>
      </c>
      <c r="FV56">
        <v>4</v>
      </c>
      <c r="FW56">
        <v>4</v>
      </c>
      <c r="FX56" t="s">
        <v>420</v>
      </c>
      <c r="FY56">
        <v>3.1831999999999998</v>
      </c>
      <c r="FZ56">
        <v>2.79691</v>
      </c>
      <c r="GA56">
        <v>0.13366400000000001</v>
      </c>
      <c r="GB56">
        <v>0.142762</v>
      </c>
      <c r="GC56">
        <v>9.80076E-2</v>
      </c>
      <c r="GD56">
        <v>8.8303900000000005E-2</v>
      </c>
      <c r="GE56">
        <v>27148.3</v>
      </c>
      <c r="GF56">
        <v>21427.3</v>
      </c>
      <c r="GG56">
        <v>29394.799999999999</v>
      </c>
      <c r="GH56">
        <v>24422.9</v>
      </c>
      <c r="GI56">
        <v>33369</v>
      </c>
      <c r="GJ56">
        <v>32510.799999999999</v>
      </c>
      <c r="GK56">
        <v>40662</v>
      </c>
      <c r="GL56">
        <v>39835.300000000003</v>
      </c>
      <c r="GM56">
        <v>2.2260499999999999</v>
      </c>
      <c r="GN56">
        <v>1.9628000000000001</v>
      </c>
      <c r="GO56">
        <v>0.102565</v>
      </c>
      <c r="GP56">
        <v>0</v>
      </c>
      <c r="GQ56">
        <v>23.2239</v>
      </c>
      <c r="GR56">
        <v>999.9</v>
      </c>
      <c r="GS56">
        <v>65.2</v>
      </c>
      <c r="GT56">
        <v>28</v>
      </c>
      <c r="GU56">
        <v>24.3719</v>
      </c>
      <c r="GV56">
        <v>62.88</v>
      </c>
      <c r="GW56">
        <v>39.919899999999998</v>
      </c>
      <c r="GX56">
        <v>1</v>
      </c>
      <c r="GY56">
        <v>-0.33539400000000003</v>
      </c>
      <c r="GZ56">
        <v>-1.0663100000000001</v>
      </c>
      <c r="HA56">
        <v>20.259799999999998</v>
      </c>
      <c r="HB56">
        <v>5.2288199999999998</v>
      </c>
      <c r="HC56">
        <v>11.902100000000001</v>
      </c>
      <c r="HD56">
        <v>4.9645999999999999</v>
      </c>
      <c r="HE56">
        <v>3.2919999999999998</v>
      </c>
      <c r="HF56">
        <v>9999</v>
      </c>
      <c r="HG56">
        <v>9999</v>
      </c>
      <c r="HH56">
        <v>9999</v>
      </c>
      <c r="HI56">
        <v>999.9</v>
      </c>
      <c r="HJ56">
        <v>1.87683</v>
      </c>
      <c r="HK56">
        <v>1.8751500000000001</v>
      </c>
      <c r="HL56">
        <v>1.8737900000000001</v>
      </c>
      <c r="HM56">
        <v>1.8729800000000001</v>
      </c>
      <c r="HN56">
        <v>1.8745400000000001</v>
      </c>
      <c r="HO56">
        <v>1.8694999999999999</v>
      </c>
      <c r="HP56">
        <v>1.8737699999999999</v>
      </c>
      <c r="HQ56">
        <v>1.8788100000000001</v>
      </c>
      <c r="HR56">
        <v>0</v>
      </c>
      <c r="HS56">
        <v>0</v>
      </c>
      <c r="HT56">
        <v>0</v>
      </c>
      <c r="HU56">
        <v>0</v>
      </c>
      <c r="HV56" t="s">
        <v>421</v>
      </c>
      <c r="HW56" t="s">
        <v>422</v>
      </c>
      <c r="HX56" t="s">
        <v>423</v>
      </c>
      <c r="HY56" t="s">
        <v>424</v>
      </c>
      <c r="HZ56" t="s">
        <v>424</v>
      </c>
      <c r="IA56" t="s">
        <v>423</v>
      </c>
      <c r="IB56">
        <v>0</v>
      </c>
      <c r="IC56">
        <v>100</v>
      </c>
      <c r="ID56">
        <v>100</v>
      </c>
      <c r="IE56">
        <v>27.876000000000001</v>
      </c>
      <c r="IF56">
        <v>3.1402999999999999</v>
      </c>
      <c r="IG56">
        <v>15.98139637033286</v>
      </c>
      <c r="IH56">
        <v>2.3161266250017881E-2</v>
      </c>
      <c r="II56">
        <v>-8.877274916547316E-6</v>
      </c>
      <c r="IJ56">
        <v>1.545667160475541E-9</v>
      </c>
      <c r="IK56">
        <v>3.140336050848981</v>
      </c>
      <c r="IL56">
        <v>0</v>
      </c>
      <c r="IM56">
        <v>0</v>
      </c>
      <c r="IN56">
        <v>0</v>
      </c>
      <c r="IO56">
        <v>-12</v>
      </c>
      <c r="IP56">
        <v>1992</v>
      </c>
      <c r="IQ56">
        <v>-1</v>
      </c>
      <c r="IR56">
        <v>17</v>
      </c>
      <c r="IS56">
        <v>3.6</v>
      </c>
      <c r="IT56">
        <v>6.7</v>
      </c>
      <c r="IU56">
        <v>1.48315</v>
      </c>
      <c r="IV56">
        <v>2.3974600000000001</v>
      </c>
      <c r="IW56">
        <v>1.42578</v>
      </c>
      <c r="IX56">
        <v>2.2851599999999999</v>
      </c>
      <c r="IY56">
        <v>1.5478499999999999</v>
      </c>
      <c r="IZ56">
        <v>2.4133300000000002</v>
      </c>
      <c r="JA56">
        <v>31.651700000000002</v>
      </c>
      <c r="JB56">
        <v>14.7712</v>
      </c>
      <c r="JC56">
        <v>18</v>
      </c>
      <c r="JD56">
        <v>622.38099999999997</v>
      </c>
      <c r="JE56">
        <v>440.399</v>
      </c>
      <c r="JF56">
        <v>25.2453</v>
      </c>
      <c r="JG56">
        <v>22.982700000000001</v>
      </c>
      <c r="JH56">
        <v>30.000399999999999</v>
      </c>
      <c r="JI56">
        <v>22.843699999999998</v>
      </c>
      <c r="JJ56">
        <v>22.782699999999998</v>
      </c>
      <c r="JK56">
        <v>29.696200000000001</v>
      </c>
      <c r="JL56">
        <v>37.428600000000003</v>
      </c>
      <c r="JM56">
        <v>91.518500000000003</v>
      </c>
      <c r="JN56">
        <v>25.2653</v>
      </c>
      <c r="JO56">
        <v>625.38</v>
      </c>
      <c r="JP56">
        <v>15.0806</v>
      </c>
      <c r="JQ56">
        <v>95.933199999999999</v>
      </c>
      <c r="JR56">
        <v>101.35899999999999</v>
      </c>
    </row>
    <row r="57" spans="1:278" x14ac:dyDescent="0.2">
      <c r="A57">
        <v>41</v>
      </c>
      <c r="B57">
        <v>1658505824.5</v>
      </c>
      <c r="C57">
        <v>6414.5</v>
      </c>
      <c r="D57" t="s">
        <v>580</v>
      </c>
      <c r="E57" t="s">
        <v>581</v>
      </c>
      <c r="F57" t="s">
        <v>408</v>
      </c>
      <c r="G57" t="s">
        <v>540</v>
      </c>
      <c r="H57" t="s">
        <v>541</v>
      </c>
      <c r="I57" t="s">
        <v>411</v>
      </c>
      <c r="J57" t="s">
        <v>412</v>
      </c>
      <c r="L57" t="s">
        <v>413</v>
      </c>
      <c r="M57" t="s">
        <v>542</v>
      </c>
      <c r="N57" t="s">
        <v>543</v>
      </c>
      <c r="O57">
        <v>1658505824.5</v>
      </c>
      <c r="P57">
        <f t="shared" si="46"/>
        <v>5.7832056747435905E-3</v>
      </c>
      <c r="Q57">
        <f t="shared" si="47"/>
        <v>5.7832056747435905</v>
      </c>
      <c r="R57">
        <f t="shared" si="48"/>
        <v>23.952047478943502</v>
      </c>
      <c r="S57">
        <f t="shared" si="49"/>
        <v>799.25900000000001</v>
      </c>
      <c r="T57">
        <f t="shared" si="50"/>
        <v>697.68278246641376</v>
      </c>
      <c r="U57">
        <f t="shared" si="51"/>
        <v>70.89554936508425</v>
      </c>
      <c r="V57">
        <f t="shared" si="52"/>
        <v>81.217291459698103</v>
      </c>
      <c r="W57">
        <f t="shared" si="53"/>
        <v>0.47961490355963021</v>
      </c>
      <c r="X57">
        <f t="shared" si="54"/>
        <v>2.959088970822866</v>
      </c>
      <c r="Y57">
        <f t="shared" si="55"/>
        <v>0.44023966630963707</v>
      </c>
      <c r="Z57">
        <f t="shared" si="56"/>
        <v>0.27841761852524949</v>
      </c>
      <c r="AA57">
        <f t="shared" si="57"/>
        <v>241.71986807529393</v>
      </c>
      <c r="AB57">
        <f t="shared" si="58"/>
        <v>26.040236832706157</v>
      </c>
      <c r="AC57">
        <f t="shared" si="59"/>
        <v>26.040236832706157</v>
      </c>
      <c r="AD57">
        <f t="shared" si="60"/>
        <v>3.3823007237029268</v>
      </c>
      <c r="AE57">
        <f t="shared" si="61"/>
        <v>61.311958123047262</v>
      </c>
      <c r="AF57">
        <f t="shared" si="62"/>
        <v>2.0833258174217999</v>
      </c>
      <c r="AG57">
        <f t="shared" si="63"/>
        <v>3.3979110783589124</v>
      </c>
      <c r="AH57">
        <f t="shared" si="64"/>
        <v>1.2989749062811269</v>
      </c>
      <c r="AI57">
        <f t="shared" si="65"/>
        <v>-255.03937025619234</v>
      </c>
      <c r="AJ57">
        <f t="shared" si="66"/>
        <v>12.42154258143492</v>
      </c>
      <c r="AK57">
        <f t="shared" si="67"/>
        <v>0.89760903970607897</v>
      </c>
      <c r="AL57">
        <f t="shared" si="68"/>
        <v>-3.5055975740760914E-4</v>
      </c>
      <c r="AM57">
        <v>0</v>
      </c>
      <c r="AN57">
        <v>0</v>
      </c>
      <c r="AO57">
        <f t="shared" si="69"/>
        <v>1</v>
      </c>
      <c r="AP57">
        <f t="shared" si="70"/>
        <v>0</v>
      </c>
      <c r="AQ57">
        <f t="shared" si="71"/>
        <v>53927.393262922422</v>
      </c>
      <c r="AR57" t="s">
        <v>416</v>
      </c>
      <c r="AS57">
        <v>0</v>
      </c>
      <c r="AT57">
        <v>0</v>
      </c>
      <c r="AU57">
        <v>0</v>
      </c>
      <c r="AV57" t="e">
        <f t="shared" si="72"/>
        <v>#DIV/0!</v>
      </c>
      <c r="AW57">
        <v>-1</v>
      </c>
      <c r="AX57" t="s">
        <v>582</v>
      </c>
      <c r="AY57">
        <v>10468.4</v>
      </c>
      <c r="AZ57">
        <v>750.27987999999993</v>
      </c>
      <c r="BA57">
        <v>930.22</v>
      </c>
      <c r="BB57">
        <f t="shared" si="73"/>
        <v>0.19343824041624569</v>
      </c>
      <c r="BC57">
        <v>0.5</v>
      </c>
      <c r="BD57">
        <f t="shared" si="74"/>
        <v>1261.1187005571473</v>
      </c>
      <c r="BE57">
        <f t="shared" si="75"/>
        <v>23.952047478943502</v>
      </c>
      <c r="BF57">
        <f t="shared" si="76"/>
        <v>121.97429119589842</v>
      </c>
      <c r="BG57">
        <f t="shared" si="77"/>
        <v>1.9785645449488604E-2</v>
      </c>
      <c r="BH57">
        <f t="shared" si="78"/>
        <v>-1</v>
      </c>
      <c r="BI57" t="e">
        <f t="shared" si="79"/>
        <v>#DIV/0!</v>
      </c>
      <c r="BJ57" t="s">
        <v>416</v>
      </c>
      <c r="BK57">
        <v>0</v>
      </c>
      <c r="BL57" t="e">
        <f t="shared" si="80"/>
        <v>#DIV/0!</v>
      </c>
      <c r="BM57" t="e">
        <f t="shared" si="81"/>
        <v>#DIV/0!</v>
      </c>
      <c r="BN57" t="e">
        <f t="shared" si="82"/>
        <v>#DIV/0!</v>
      </c>
      <c r="BO57" t="e">
        <f t="shared" si="83"/>
        <v>#DIV/0!</v>
      </c>
      <c r="BP57">
        <f t="shared" si="84"/>
        <v>0.19343824041624572</v>
      </c>
      <c r="BQ57" t="e">
        <f t="shared" si="85"/>
        <v>#DIV/0!</v>
      </c>
      <c r="BR57" t="e">
        <f t="shared" si="86"/>
        <v>#DIV/0!</v>
      </c>
      <c r="BS57" t="e">
        <f t="shared" si="87"/>
        <v>#DIV/0!</v>
      </c>
      <c r="BT57" t="s">
        <v>416</v>
      </c>
      <c r="BU57" t="s">
        <v>416</v>
      </c>
      <c r="BV57" t="s">
        <v>416</v>
      </c>
      <c r="BW57" t="s">
        <v>416</v>
      </c>
      <c r="BX57" t="s">
        <v>416</v>
      </c>
      <c r="BY57" t="s">
        <v>416</v>
      </c>
      <c r="BZ57" t="s">
        <v>416</v>
      </c>
      <c r="CA57" t="s">
        <v>416</v>
      </c>
      <c r="CB57" t="s">
        <v>416</v>
      </c>
      <c r="CC57" t="s">
        <v>416</v>
      </c>
      <c r="CD57" t="s">
        <v>416</v>
      </c>
      <c r="CE57" t="s">
        <v>416</v>
      </c>
      <c r="CF57" t="s">
        <v>416</v>
      </c>
      <c r="CG57" t="s">
        <v>416</v>
      </c>
      <c r="CH57" t="s">
        <v>416</v>
      </c>
      <c r="CI57" t="s">
        <v>416</v>
      </c>
      <c r="CJ57" t="s">
        <v>416</v>
      </c>
      <c r="CK57" t="s">
        <v>416</v>
      </c>
      <c r="CL57">
        <f t="shared" si="88"/>
        <v>1499.89</v>
      </c>
      <c r="CM57">
        <f t="shared" si="89"/>
        <v>1261.1187005571473</v>
      </c>
      <c r="CN57">
        <f t="shared" si="90"/>
        <v>0.84080745958513436</v>
      </c>
      <c r="CO57">
        <f t="shared" si="91"/>
        <v>0.16115839699930923</v>
      </c>
      <c r="CP57">
        <v>6</v>
      </c>
      <c r="CQ57">
        <v>0.5</v>
      </c>
      <c r="CR57" t="s">
        <v>418</v>
      </c>
      <c r="CS57">
        <v>2</v>
      </c>
      <c r="CT57">
        <v>1658505824.5</v>
      </c>
      <c r="CU57">
        <v>799.25900000000001</v>
      </c>
      <c r="CV57">
        <v>827.81799999999998</v>
      </c>
      <c r="CW57">
        <v>20.501999999999999</v>
      </c>
      <c r="CX57">
        <v>14.840400000000001</v>
      </c>
      <c r="CY57">
        <v>769.48599999999999</v>
      </c>
      <c r="CZ57">
        <v>17.361699999999999</v>
      </c>
      <c r="DA57">
        <v>600.322</v>
      </c>
      <c r="DB57">
        <v>101.51600000000001</v>
      </c>
      <c r="DC57">
        <v>9.9735900000000002E-2</v>
      </c>
      <c r="DD57">
        <v>26.118099999999998</v>
      </c>
      <c r="DE57">
        <v>24.829799999999999</v>
      </c>
      <c r="DF57">
        <v>999.9</v>
      </c>
      <c r="DG57">
        <v>0</v>
      </c>
      <c r="DH57">
        <v>0</v>
      </c>
      <c r="DI57">
        <v>10017.5</v>
      </c>
      <c r="DJ57">
        <v>0</v>
      </c>
      <c r="DK57">
        <v>621.67399999999998</v>
      </c>
      <c r="DL57">
        <v>-28.297899999999998</v>
      </c>
      <c r="DM57">
        <v>816.255</v>
      </c>
      <c r="DN57">
        <v>840.28800000000001</v>
      </c>
      <c r="DO57">
        <v>5.66167</v>
      </c>
      <c r="DP57">
        <v>827.81799999999998</v>
      </c>
      <c r="DQ57">
        <v>14.840400000000001</v>
      </c>
      <c r="DR57">
        <v>2.08127</v>
      </c>
      <c r="DS57">
        <v>1.5065299999999999</v>
      </c>
      <c r="DT57">
        <v>18.076599999999999</v>
      </c>
      <c r="DU57">
        <v>13.034599999999999</v>
      </c>
      <c r="DV57">
        <v>1499.89</v>
      </c>
      <c r="DW57">
        <v>0.97299599999999997</v>
      </c>
      <c r="DX57">
        <v>2.7003699999999999E-2</v>
      </c>
      <c r="DY57">
        <v>0</v>
      </c>
      <c r="DZ57">
        <v>750.14700000000005</v>
      </c>
      <c r="EA57">
        <v>4.9993100000000004</v>
      </c>
      <c r="EB57">
        <v>16485.5</v>
      </c>
      <c r="EC57">
        <v>13258.2</v>
      </c>
      <c r="ED57">
        <v>37.5</v>
      </c>
      <c r="EE57">
        <v>38.186999999999998</v>
      </c>
      <c r="EF57">
        <v>37.811999999999998</v>
      </c>
      <c r="EG57">
        <v>37.561999999999998</v>
      </c>
      <c r="EH57">
        <v>38.811999999999998</v>
      </c>
      <c r="EI57">
        <v>1454.52</v>
      </c>
      <c r="EJ57">
        <v>40.369999999999997</v>
      </c>
      <c r="EK57">
        <v>0</v>
      </c>
      <c r="EL57">
        <v>136.9000000953674</v>
      </c>
      <c r="EM57">
        <v>0</v>
      </c>
      <c r="EN57">
        <v>750.27987999999993</v>
      </c>
      <c r="EO57">
        <v>-1.0904615430465561</v>
      </c>
      <c r="EP57">
        <v>-27.499999911108091</v>
      </c>
      <c r="EQ57">
        <v>16483.968000000001</v>
      </c>
      <c r="ER57">
        <v>15</v>
      </c>
      <c r="ES57">
        <v>1658505859</v>
      </c>
      <c r="ET57" t="s">
        <v>583</v>
      </c>
      <c r="EU57">
        <v>1658505859</v>
      </c>
      <c r="EV57">
        <v>1658505286.5999999</v>
      </c>
      <c r="EW57">
        <v>31</v>
      </c>
      <c r="EX57">
        <v>-0.61199999999999999</v>
      </c>
      <c r="EY57">
        <v>7.0000000000000001E-3</v>
      </c>
      <c r="EZ57">
        <v>29.773</v>
      </c>
      <c r="FA57">
        <v>2.84</v>
      </c>
      <c r="FB57">
        <v>828</v>
      </c>
      <c r="FC57">
        <v>16</v>
      </c>
      <c r="FD57">
        <v>0.06</v>
      </c>
      <c r="FE57">
        <v>0.02</v>
      </c>
      <c r="FF57">
        <v>-28.5779125</v>
      </c>
      <c r="FG57">
        <v>1.7857046904315741</v>
      </c>
      <c r="FH57">
        <v>0.18015215400807741</v>
      </c>
      <c r="FI57">
        <v>1</v>
      </c>
      <c r="FJ57">
        <v>799.27376666666669</v>
      </c>
      <c r="FK57">
        <v>2.3558175750851049</v>
      </c>
      <c r="FL57">
        <v>0.17312455695892559</v>
      </c>
      <c r="FM57">
        <v>1</v>
      </c>
      <c r="FN57">
        <v>5.6760509999999993</v>
      </c>
      <c r="FO57">
        <v>-0.32037433395873638</v>
      </c>
      <c r="FP57">
        <v>4.62552203972698E-2</v>
      </c>
      <c r="FQ57">
        <v>1</v>
      </c>
      <c r="FR57">
        <v>20.50352333333333</v>
      </c>
      <c r="FS57">
        <v>-3.1926140155756663E-2</v>
      </c>
      <c r="FT57">
        <v>3.3112619279595948E-3</v>
      </c>
      <c r="FU57">
        <v>1</v>
      </c>
      <c r="FV57">
        <v>4</v>
      </c>
      <c r="FW57">
        <v>4</v>
      </c>
      <c r="FX57" t="s">
        <v>420</v>
      </c>
      <c r="FY57">
        <v>3.1832199999999999</v>
      </c>
      <c r="FZ57">
        <v>2.7968600000000001</v>
      </c>
      <c r="GA57">
        <v>0.16373099999999999</v>
      </c>
      <c r="GB57">
        <v>0.172626</v>
      </c>
      <c r="GC57">
        <v>9.7689999999999999E-2</v>
      </c>
      <c r="GD57">
        <v>8.7536299999999997E-2</v>
      </c>
      <c r="GE57">
        <v>26200.3</v>
      </c>
      <c r="GF57">
        <v>20676.099999999999</v>
      </c>
      <c r="GG57">
        <v>29387.1</v>
      </c>
      <c r="GH57">
        <v>24416.2</v>
      </c>
      <c r="GI57">
        <v>33375</v>
      </c>
      <c r="GJ57">
        <v>32530.7</v>
      </c>
      <c r="GK57">
        <v>40653</v>
      </c>
      <c r="GL57">
        <v>39824.1</v>
      </c>
      <c r="GM57">
        <v>2.2258800000000001</v>
      </c>
      <c r="GN57">
        <v>1.9617500000000001</v>
      </c>
      <c r="GO57">
        <v>0.10384599999999999</v>
      </c>
      <c r="GP57">
        <v>0</v>
      </c>
      <c r="GQ57">
        <v>23.123100000000001</v>
      </c>
      <c r="GR57">
        <v>999.9</v>
      </c>
      <c r="GS57">
        <v>65.2</v>
      </c>
      <c r="GT57">
        <v>28</v>
      </c>
      <c r="GU57">
        <v>24.373799999999999</v>
      </c>
      <c r="GV57">
        <v>62.14</v>
      </c>
      <c r="GW57">
        <v>39.635399999999997</v>
      </c>
      <c r="GX57">
        <v>1</v>
      </c>
      <c r="GY57">
        <v>-0.32649400000000001</v>
      </c>
      <c r="GZ57">
        <v>-2.0758700000000001</v>
      </c>
      <c r="HA57">
        <v>20.248100000000001</v>
      </c>
      <c r="HB57">
        <v>5.2274700000000003</v>
      </c>
      <c r="HC57">
        <v>11.9039</v>
      </c>
      <c r="HD57">
        <v>4.9653999999999998</v>
      </c>
      <c r="HE57">
        <v>3.2919999999999998</v>
      </c>
      <c r="HF57">
        <v>9999</v>
      </c>
      <c r="HG57">
        <v>9999</v>
      </c>
      <c r="HH57">
        <v>9999</v>
      </c>
      <c r="HI57">
        <v>999.9</v>
      </c>
      <c r="HJ57">
        <v>1.87683</v>
      </c>
      <c r="HK57">
        <v>1.8751500000000001</v>
      </c>
      <c r="HL57">
        <v>1.8737999999999999</v>
      </c>
      <c r="HM57">
        <v>1.873</v>
      </c>
      <c r="HN57">
        <v>1.8745400000000001</v>
      </c>
      <c r="HO57">
        <v>1.86951</v>
      </c>
      <c r="HP57">
        <v>1.8737699999999999</v>
      </c>
      <c r="HQ57">
        <v>1.8788100000000001</v>
      </c>
      <c r="HR57">
        <v>0</v>
      </c>
      <c r="HS57">
        <v>0</v>
      </c>
      <c r="HT57">
        <v>0</v>
      </c>
      <c r="HU57">
        <v>0</v>
      </c>
      <c r="HV57" t="s">
        <v>421</v>
      </c>
      <c r="HW57" t="s">
        <v>422</v>
      </c>
      <c r="HX57" t="s">
        <v>423</v>
      </c>
      <c r="HY57" t="s">
        <v>424</v>
      </c>
      <c r="HZ57" t="s">
        <v>424</v>
      </c>
      <c r="IA57" t="s">
        <v>423</v>
      </c>
      <c r="IB57">
        <v>0</v>
      </c>
      <c r="IC57">
        <v>100</v>
      </c>
      <c r="ID57">
        <v>100</v>
      </c>
      <c r="IE57">
        <v>29.773</v>
      </c>
      <c r="IF57">
        <v>3.1402999999999999</v>
      </c>
      <c r="IG57">
        <v>16.763957897190689</v>
      </c>
      <c r="IH57">
        <v>2.3161266250017881E-2</v>
      </c>
      <c r="II57">
        <v>-8.877274916547316E-6</v>
      </c>
      <c r="IJ57">
        <v>1.545667160475541E-9</v>
      </c>
      <c r="IK57">
        <v>3.140336050848981</v>
      </c>
      <c r="IL57">
        <v>0</v>
      </c>
      <c r="IM57">
        <v>0</v>
      </c>
      <c r="IN57">
        <v>0</v>
      </c>
      <c r="IO57">
        <v>-12</v>
      </c>
      <c r="IP57">
        <v>1992</v>
      </c>
      <c r="IQ57">
        <v>-1</v>
      </c>
      <c r="IR57">
        <v>17</v>
      </c>
      <c r="IS57">
        <v>1.8</v>
      </c>
      <c r="IT57">
        <v>9</v>
      </c>
      <c r="IU57">
        <v>1.8689</v>
      </c>
      <c r="IV57">
        <v>2.3950200000000001</v>
      </c>
      <c r="IW57">
        <v>1.42578</v>
      </c>
      <c r="IX57">
        <v>2.2863799999999999</v>
      </c>
      <c r="IY57">
        <v>1.5478499999999999</v>
      </c>
      <c r="IZ57">
        <v>2.3877000000000002</v>
      </c>
      <c r="JA57">
        <v>31.761099999999999</v>
      </c>
      <c r="JB57">
        <v>14.727399999999999</v>
      </c>
      <c r="JC57">
        <v>18</v>
      </c>
      <c r="JD57">
        <v>623.01499999999999</v>
      </c>
      <c r="JE57">
        <v>440.358</v>
      </c>
      <c r="JF57">
        <v>26.226199999999999</v>
      </c>
      <c r="JG57">
        <v>23.069600000000001</v>
      </c>
      <c r="JH57">
        <v>30.000299999999999</v>
      </c>
      <c r="JI57">
        <v>22.9101</v>
      </c>
      <c r="JJ57">
        <v>22.8492</v>
      </c>
      <c r="JK57">
        <v>37.4146</v>
      </c>
      <c r="JL57">
        <v>38.563400000000001</v>
      </c>
      <c r="JM57">
        <v>96.245099999999994</v>
      </c>
      <c r="JN57">
        <v>26.251200000000001</v>
      </c>
      <c r="JO57">
        <v>828.25900000000001</v>
      </c>
      <c r="JP57">
        <v>14.812900000000001</v>
      </c>
      <c r="JQ57">
        <v>95.910300000000007</v>
      </c>
      <c r="JR57">
        <v>101.331</v>
      </c>
    </row>
    <row r="58" spans="1:278" x14ac:dyDescent="0.2">
      <c r="A58">
        <v>42</v>
      </c>
      <c r="B58">
        <v>1658505946</v>
      </c>
      <c r="C58">
        <v>6536</v>
      </c>
      <c r="D58" t="s">
        <v>584</v>
      </c>
      <c r="E58" t="s">
        <v>585</v>
      </c>
      <c r="F58" t="s">
        <v>408</v>
      </c>
      <c r="G58" t="s">
        <v>540</v>
      </c>
      <c r="H58" t="s">
        <v>541</v>
      </c>
      <c r="I58" t="s">
        <v>411</v>
      </c>
      <c r="J58" t="s">
        <v>412</v>
      </c>
      <c r="L58" t="s">
        <v>413</v>
      </c>
      <c r="M58" t="s">
        <v>542</v>
      </c>
      <c r="N58" t="s">
        <v>543</v>
      </c>
      <c r="O58">
        <v>1658505946</v>
      </c>
      <c r="P58">
        <f t="shared" si="46"/>
        <v>5.2370895814892867E-3</v>
      </c>
      <c r="Q58">
        <f t="shared" si="47"/>
        <v>5.237089581489287</v>
      </c>
      <c r="R58">
        <f t="shared" si="48"/>
        <v>26.600149119453622</v>
      </c>
      <c r="S58">
        <f t="shared" si="49"/>
        <v>998.38199999999995</v>
      </c>
      <c r="T58">
        <f t="shared" si="50"/>
        <v>864.914491746355</v>
      </c>
      <c r="U58">
        <f t="shared" si="51"/>
        <v>87.888291268292818</v>
      </c>
      <c r="V58">
        <f t="shared" si="52"/>
        <v>101.450592920292</v>
      </c>
      <c r="W58">
        <f t="shared" si="53"/>
        <v>0.40164864065451672</v>
      </c>
      <c r="X58">
        <f t="shared" si="54"/>
        <v>2.9553282244848686</v>
      </c>
      <c r="Y58">
        <f t="shared" si="55"/>
        <v>0.37360106857070707</v>
      </c>
      <c r="Z58">
        <f t="shared" si="56"/>
        <v>0.2358572123913846</v>
      </c>
      <c r="AA58">
        <f t="shared" si="57"/>
        <v>241.75019207515768</v>
      </c>
      <c r="AB58">
        <f t="shared" si="58"/>
        <v>26.410167832721008</v>
      </c>
      <c r="AC58">
        <f t="shared" si="59"/>
        <v>26.410167832721008</v>
      </c>
      <c r="AD58">
        <f t="shared" si="60"/>
        <v>3.4570282307403222</v>
      </c>
      <c r="AE58">
        <f t="shared" si="61"/>
        <v>60.140835360345534</v>
      </c>
      <c r="AF58">
        <f t="shared" si="62"/>
        <v>2.0713507668058</v>
      </c>
      <c r="AG58">
        <f t="shared" si="63"/>
        <v>3.4441669364831702</v>
      </c>
      <c r="AH58">
        <f t="shared" si="64"/>
        <v>1.3856774639345222</v>
      </c>
      <c r="AI58">
        <f t="shared" si="65"/>
        <v>-230.95565054367754</v>
      </c>
      <c r="AJ58">
        <f t="shared" si="66"/>
        <v>-10.064382673931277</v>
      </c>
      <c r="AK58">
        <f t="shared" si="67"/>
        <v>-0.73039000588911984</v>
      </c>
      <c r="AL58">
        <f t="shared" si="68"/>
        <v>-2.3114834024795528E-4</v>
      </c>
      <c r="AM58">
        <v>0</v>
      </c>
      <c r="AN58">
        <v>0</v>
      </c>
      <c r="AO58">
        <f t="shared" si="69"/>
        <v>1</v>
      </c>
      <c r="AP58">
        <f t="shared" si="70"/>
        <v>0</v>
      </c>
      <c r="AQ58">
        <f t="shared" si="71"/>
        <v>53776.005328364954</v>
      </c>
      <c r="AR58" t="s">
        <v>416</v>
      </c>
      <c r="AS58">
        <v>0</v>
      </c>
      <c r="AT58">
        <v>0</v>
      </c>
      <c r="AU58">
        <v>0</v>
      </c>
      <c r="AV58" t="e">
        <f t="shared" si="72"/>
        <v>#DIV/0!</v>
      </c>
      <c r="AW58">
        <v>-1</v>
      </c>
      <c r="AX58" t="s">
        <v>586</v>
      </c>
      <c r="AY58">
        <v>10466</v>
      </c>
      <c r="AZ58">
        <v>752.82165384615394</v>
      </c>
      <c r="BA58">
        <v>938.92</v>
      </c>
      <c r="BB58">
        <f t="shared" si="73"/>
        <v>0.19820468852921014</v>
      </c>
      <c r="BC58">
        <v>0.5</v>
      </c>
      <c r="BD58">
        <f t="shared" si="74"/>
        <v>1261.2783005570764</v>
      </c>
      <c r="BE58">
        <f t="shared" si="75"/>
        <v>26.600149119453622</v>
      </c>
      <c r="BF58">
        <f t="shared" si="76"/>
        <v>124.99563635528341</v>
      </c>
      <c r="BG58">
        <f t="shared" si="77"/>
        <v>2.1882679744243041E-2</v>
      </c>
      <c r="BH58">
        <f t="shared" si="78"/>
        <v>-1</v>
      </c>
      <c r="BI58" t="e">
        <f t="shared" si="79"/>
        <v>#DIV/0!</v>
      </c>
      <c r="BJ58" t="s">
        <v>416</v>
      </c>
      <c r="BK58">
        <v>0</v>
      </c>
      <c r="BL58" t="e">
        <f t="shared" si="80"/>
        <v>#DIV/0!</v>
      </c>
      <c r="BM58" t="e">
        <f t="shared" si="81"/>
        <v>#DIV/0!</v>
      </c>
      <c r="BN58" t="e">
        <f t="shared" si="82"/>
        <v>#DIV/0!</v>
      </c>
      <c r="BO58" t="e">
        <f t="shared" si="83"/>
        <v>#DIV/0!</v>
      </c>
      <c r="BP58">
        <f t="shared" si="84"/>
        <v>0.19820468852921019</v>
      </c>
      <c r="BQ58" t="e">
        <f t="shared" si="85"/>
        <v>#DIV/0!</v>
      </c>
      <c r="BR58" t="e">
        <f t="shared" si="86"/>
        <v>#DIV/0!</v>
      </c>
      <c r="BS58" t="e">
        <f t="shared" si="87"/>
        <v>#DIV/0!</v>
      </c>
      <c r="BT58" t="s">
        <v>416</v>
      </c>
      <c r="BU58" t="s">
        <v>416</v>
      </c>
      <c r="BV58" t="s">
        <v>416</v>
      </c>
      <c r="BW58" t="s">
        <v>416</v>
      </c>
      <c r="BX58" t="s">
        <v>416</v>
      </c>
      <c r="BY58" t="s">
        <v>416</v>
      </c>
      <c r="BZ58" t="s">
        <v>416</v>
      </c>
      <c r="CA58" t="s">
        <v>416</v>
      </c>
      <c r="CB58" t="s">
        <v>416</v>
      </c>
      <c r="CC58" t="s">
        <v>416</v>
      </c>
      <c r="CD58" t="s">
        <v>416</v>
      </c>
      <c r="CE58" t="s">
        <v>416</v>
      </c>
      <c r="CF58" t="s">
        <v>416</v>
      </c>
      <c r="CG58" t="s">
        <v>416</v>
      </c>
      <c r="CH58" t="s">
        <v>416</v>
      </c>
      <c r="CI58" t="s">
        <v>416</v>
      </c>
      <c r="CJ58" t="s">
        <v>416</v>
      </c>
      <c r="CK58" t="s">
        <v>416</v>
      </c>
      <c r="CL58">
        <f t="shared" si="88"/>
        <v>1500.08</v>
      </c>
      <c r="CM58">
        <f t="shared" si="89"/>
        <v>1261.2783005570764</v>
      </c>
      <c r="CN58">
        <f t="shared" si="90"/>
        <v>0.8408073573123277</v>
      </c>
      <c r="CO58">
        <f t="shared" si="91"/>
        <v>0.16115819961279246</v>
      </c>
      <c r="CP58">
        <v>6</v>
      </c>
      <c r="CQ58">
        <v>0.5</v>
      </c>
      <c r="CR58" t="s">
        <v>418</v>
      </c>
      <c r="CS58">
        <v>2</v>
      </c>
      <c r="CT58">
        <v>1658505946</v>
      </c>
      <c r="CU58">
        <v>998.38199999999995</v>
      </c>
      <c r="CV58">
        <v>1030.2</v>
      </c>
      <c r="CW58">
        <v>20.3843</v>
      </c>
      <c r="CX58">
        <v>15.255699999999999</v>
      </c>
      <c r="CY58">
        <v>966.91899999999998</v>
      </c>
      <c r="CZ58">
        <v>17.609300000000001</v>
      </c>
      <c r="DA58">
        <v>600.20299999999997</v>
      </c>
      <c r="DB58">
        <v>101.515</v>
      </c>
      <c r="DC58">
        <v>0.100006</v>
      </c>
      <c r="DD58">
        <v>26.347000000000001</v>
      </c>
      <c r="DE58">
        <v>25.125399999999999</v>
      </c>
      <c r="DF58">
        <v>999.9</v>
      </c>
      <c r="DG58">
        <v>0</v>
      </c>
      <c r="DH58">
        <v>0</v>
      </c>
      <c r="DI58">
        <v>9996.25</v>
      </c>
      <c r="DJ58">
        <v>0</v>
      </c>
      <c r="DK58">
        <v>641.11699999999996</v>
      </c>
      <c r="DL58">
        <v>-31.634499999999999</v>
      </c>
      <c r="DM58">
        <v>1019.76</v>
      </c>
      <c r="DN58">
        <v>1046.1600000000001</v>
      </c>
      <c r="DO58">
        <v>5.5330500000000002</v>
      </c>
      <c r="DP58">
        <v>1030.2</v>
      </c>
      <c r="DQ58">
        <v>15.255699999999999</v>
      </c>
      <c r="DR58">
        <v>2.11036</v>
      </c>
      <c r="DS58">
        <v>1.54867</v>
      </c>
      <c r="DT58">
        <v>18.297599999999999</v>
      </c>
      <c r="DU58">
        <v>13.4574</v>
      </c>
      <c r="DV58">
        <v>1500.08</v>
      </c>
      <c r="DW58">
        <v>0.97299599999999997</v>
      </c>
      <c r="DX58">
        <v>2.7003699999999999E-2</v>
      </c>
      <c r="DY58">
        <v>0</v>
      </c>
      <c r="DZ58">
        <v>752.09100000000001</v>
      </c>
      <c r="EA58">
        <v>4.9993100000000004</v>
      </c>
      <c r="EB58">
        <v>16651.400000000001</v>
      </c>
      <c r="EC58">
        <v>13259.9</v>
      </c>
      <c r="ED58">
        <v>37.625</v>
      </c>
      <c r="EE58">
        <v>38.875</v>
      </c>
      <c r="EF58">
        <v>37.936999999999998</v>
      </c>
      <c r="EG58">
        <v>38.625</v>
      </c>
      <c r="EH58">
        <v>39.186999999999998</v>
      </c>
      <c r="EI58">
        <v>1454.71</v>
      </c>
      <c r="EJ58">
        <v>40.369999999999997</v>
      </c>
      <c r="EK58">
        <v>0</v>
      </c>
      <c r="EL58">
        <v>121.1000001430511</v>
      </c>
      <c r="EM58">
        <v>0</v>
      </c>
      <c r="EN58">
        <v>752.82165384615394</v>
      </c>
      <c r="EO58">
        <v>-1.3382222228478029</v>
      </c>
      <c r="EP58">
        <v>209.18974377573321</v>
      </c>
      <c r="EQ58">
        <v>16626.76923076923</v>
      </c>
      <c r="ER58">
        <v>15</v>
      </c>
      <c r="ES58">
        <v>1658505982</v>
      </c>
      <c r="ET58" t="s">
        <v>587</v>
      </c>
      <c r="EU58">
        <v>1658505970</v>
      </c>
      <c r="EV58">
        <v>1658505982</v>
      </c>
      <c r="EW58">
        <v>32</v>
      </c>
      <c r="EX58">
        <v>-0.51</v>
      </c>
      <c r="EY58">
        <v>4.0000000000000001E-3</v>
      </c>
      <c r="EZ58">
        <v>31.463000000000001</v>
      </c>
      <c r="FA58">
        <v>2.7749999999999999</v>
      </c>
      <c r="FB58">
        <v>1031</v>
      </c>
      <c r="FC58">
        <v>15</v>
      </c>
      <c r="FD58">
        <v>0.04</v>
      </c>
      <c r="FE58">
        <v>0.01</v>
      </c>
      <c r="FF58">
        <v>-31.813114634146341</v>
      </c>
      <c r="FG58">
        <v>1.789018118466877</v>
      </c>
      <c r="FH58">
        <v>0.2094447474272543</v>
      </c>
      <c r="FI58">
        <v>1</v>
      </c>
      <c r="FJ58">
        <v>997.83461290322577</v>
      </c>
      <c r="FK58">
        <v>4.9865806451584387</v>
      </c>
      <c r="FL58">
        <v>0.3745127309451135</v>
      </c>
      <c r="FM58">
        <v>1</v>
      </c>
      <c r="FN58">
        <v>5.6295326829268291</v>
      </c>
      <c r="FO58">
        <v>-0.32320808362369868</v>
      </c>
      <c r="FP58">
        <v>4.0485181391641277E-2</v>
      </c>
      <c r="FQ58">
        <v>1</v>
      </c>
      <c r="FR58">
        <v>20.737083870967741</v>
      </c>
      <c r="FS58">
        <v>0.1756790322580582</v>
      </c>
      <c r="FT58">
        <v>1.517659694045499E-2</v>
      </c>
      <c r="FU58">
        <v>1</v>
      </c>
      <c r="FV58">
        <v>4</v>
      </c>
      <c r="FW58">
        <v>4</v>
      </c>
      <c r="FX58" t="s">
        <v>420</v>
      </c>
      <c r="FY58">
        <v>3.1828699999999999</v>
      </c>
      <c r="FZ58">
        <v>2.7969300000000001</v>
      </c>
      <c r="GA58">
        <v>0.190219</v>
      </c>
      <c r="GB58">
        <v>0.19895599999999999</v>
      </c>
      <c r="GC58">
        <v>9.8675600000000002E-2</v>
      </c>
      <c r="GD58">
        <v>8.9284799999999997E-2</v>
      </c>
      <c r="GE58">
        <v>25368.400000000001</v>
      </c>
      <c r="GF58">
        <v>20017.599999999999</v>
      </c>
      <c r="GG58">
        <v>29383.1</v>
      </c>
      <c r="GH58">
        <v>24414.1</v>
      </c>
      <c r="GI58">
        <v>33333.5</v>
      </c>
      <c r="GJ58">
        <v>32465.5</v>
      </c>
      <c r="GK58">
        <v>40646.800000000003</v>
      </c>
      <c r="GL58">
        <v>39820.9</v>
      </c>
      <c r="GM58">
        <v>2.2251500000000002</v>
      </c>
      <c r="GN58">
        <v>1.9615199999999999</v>
      </c>
      <c r="GO58">
        <v>0.12241299999999999</v>
      </c>
      <c r="GP58">
        <v>0</v>
      </c>
      <c r="GQ58">
        <v>23.113900000000001</v>
      </c>
      <c r="GR58">
        <v>999.9</v>
      </c>
      <c r="GS58">
        <v>64.900000000000006</v>
      </c>
      <c r="GT58">
        <v>28.1</v>
      </c>
      <c r="GU58">
        <v>24.4041</v>
      </c>
      <c r="GV58">
        <v>62.48</v>
      </c>
      <c r="GW58">
        <v>40.400599999999997</v>
      </c>
      <c r="GX58">
        <v>1</v>
      </c>
      <c r="GY58">
        <v>-0.32312999999999997</v>
      </c>
      <c r="GZ58">
        <v>-0.92830299999999999</v>
      </c>
      <c r="HA58">
        <v>20.260999999999999</v>
      </c>
      <c r="HB58">
        <v>5.2288199999999998</v>
      </c>
      <c r="HC58">
        <v>11.902900000000001</v>
      </c>
      <c r="HD58">
        <v>4.9653499999999999</v>
      </c>
      <c r="HE58">
        <v>3.2919999999999998</v>
      </c>
      <c r="HF58">
        <v>9999</v>
      </c>
      <c r="HG58">
        <v>9999</v>
      </c>
      <c r="HH58">
        <v>9999</v>
      </c>
      <c r="HI58">
        <v>999.9</v>
      </c>
      <c r="HJ58">
        <v>1.87686</v>
      </c>
      <c r="HK58">
        <v>1.8751500000000001</v>
      </c>
      <c r="HL58">
        <v>1.8738300000000001</v>
      </c>
      <c r="HM58">
        <v>1.8730199999999999</v>
      </c>
      <c r="HN58">
        <v>1.8745400000000001</v>
      </c>
      <c r="HO58">
        <v>1.86951</v>
      </c>
      <c r="HP58">
        <v>1.8737699999999999</v>
      </c>
      <c r="HQ58">
        <v>1.8788100000000001</v>
      </c>
      <c r="HR58">
        <v>0</v>
      </c>
      <c r="HS58">
        <v>0</v>
      </c>
      <c r="HT58">
        <v>0</v>
      </c>
      <c r="HU58">
        <v>0</v>
      </c>
      <c r="HV58" t="s">
        <v>421</v>
      </c>
      <c r="HW58" t="s">
        <v>422</v>
      </c>
      <c r="HX58" t="s">
        <v>423</v>
      </c>
      <c r="HY58" t="s">
        <v>424</v>
      </c>
      <c r="HZ58" t="s">
        <v>424</v>
      </c>
      <c r="IA58" t="s">
        <v>423</v>
      </c>
      <c r="IB58">
        <v>0</v>
      </c>
      <c r="IC58">
        <v>100</v>
      </c>
      <c r="ID58">
        <v>100</v>
      </c>
      <c r="IE58">
        <v>31.463000000000001</v>
      </c>
      <c r="IF58">
        <v>2.7749999999999999</v>
      </c>
      <c r="IG58">
        <v>16.152049937273539</v>
      </c>
      <c r="IH58">
        <v>2.3161266250017881E-2</v>
      </c>
      <c r="II58">
        <v>-8.877274916547316E-6</v>
      </c>
      <c r="IJ58">
        <v>1.545667160475541E-9</v>
      </c>
      <c r="IK58">
        <v>1.4498367953337701</v>
      </c>
      <c r="IL58">
        <v>0.1548916013869121</v>
      </c>
      <c r="IM58">
        <v>-5.9062191654428173E-3</v>
      </c>
      <c r="IN58">
        <v>1.5263987741021429E-4</v>
      </c>
      <c r="IO58">
        <v>-12</v>
      </c>
      <c r="IP58">
        <v>1992</v>
      </c>
      <c r="IQ58">
        <v>-1</v>
      </c>
      <c r="IR58">
        <v>17</v>
      </c>
      <c r="IS58">
        <v>1.4</v>
      </c>
      <c r="IT58">
        <v>11</v>
      </c>
      <c r="IU58">
        <v>2.2399900000000001</v>
      </c>
      <c r="IV58">
        <v>2.3974600000000001</v>
      </c>
      <c r="IW58">
        <v>1.42578</v>
      </c>
      <c r="IX58">
        <v>2.2851599999999999</v>
      </c>
      <c r="IY58">
        <v>1.5478499999999999</v>
      </c>
      <c r="IZ58">
        <v>2.2595200000000002</v>
      </c>
      <c r="JA58">
        <v>31.8049</v>
      </c>
      <c r="JB58">
        <v>14.709899999999999</v>
      </c>
      <c r="JC58">
        <v>18</v>
      </c>
      <c r="JD58">
        <v>623.15200000000004</v>
      </c>
      <c r="JE58">
        <v>440.66</v>
      </c>
      <c r="JF58">
        <v>26.1859</v>
      </c>
      <c r="JG58">
        <v>23.119800000000001</v>
      </c>
      <c r="JH58">
        <v>30</v>
      </c>
      <c r="JI58">
        <v>22.967600000000001</v>
      </c>
      <c r="JJ58">
        <v>22.900600000000001</v>
      </c>
      <c r="JK58">
        <v>44.857599999999998</v>
      </c>
      <c r="JL58">
        <v>36.616199999999999</v>
      </c>
      <c r="JM58">
        <v>92.232299999999995</v>
      </c>
      <c r="JN58">
        <v>26.0504</v>
      </c>
      <c r="JO58">
        <v>1030.55</v>
      </c>
      <c r="JP58">
        <v>15.3592</v>
      </c>
      <c r="JQ58">
        <v>95.896500000000003</v>
      </c>
      <c r="JR58">
        <v>101.32299999999999</v>
      </c>
    </row>
    <row r="59" spans="1:278" x14ac:dyDescent="0.2">
      <c r="A59">
        <v>43</v>
      </c>
      <c r="B59">
        <v>1658506074</v>
      </c>
      <c r="C59">
        <v>6664</v>
      </c>
      <c r="D59" t="s">
        <v>588</v>
      </c>
      <c r="E59" t="s">
        <v>589</v>
      </c>
      <c r="F59" t="s">
        <v>408</v>
      </c>
      <c r="G59" t="s">
        <v>540</v>
      </c>
      <c r="H59" t="s">
        <v>541</v>
      </c>
      <c r="I59" t="s">
        <v>411</v>
      </c>
      <c r="J59" t="s">
        <v>412</v>
      </c>
      <c r="L59" t="s">
        <v>413</v>
      </c>
      <c r="M59" t="s">
        <v>542</v>
      </c>
      <c r="N59" t="s">
        <v>543</v>
      </c>
      <c r="O59">
        <v>1658506074</v>
      </c>
      <c r="P59">
        <f t="shared" si="46"/>
        <v>5.7003783257354541E-3</v>
      </c>
      <c r="Q59">
        <f t="shared" si="47"/>
        <v>5.7003783257354543</v>
      </c>
      <c r="R59">
        <f t="shared" si="48"/>
        <v>25.306208288983633</v>
      </c>
      <c r="S59">
        <f t="shared" si="49"/>
        <v>1200.203</v>
      </c>
      <c r="T59">
        <f t="shared" si="50"/>
        <v>1084.4843359699964</v>
      </c>
      <c r="U59">
        <f t="shared" si="51"/>
        <v>110.19845404062673</v>
      </c>
      <c r="V59">
        <f t="shared" si="52"/>
        <v>121.957054378867</v>
      </c>
      <c r="W59">
        <f t="shared" si="53"/>
        <v>0.47341166526257383</v>
      </c>
      <c r="X59">
        <f t="shared" si="54"/>
        <v>2.9424802264343981</v>
      </c>
      <c r="Y59">
        <f t="shared" si="55"/>
        <v>0.43480686192542944</v>
      </c>
      <c r="Z59">
        <f t="shared" si="56"/>
        <v>0.27495996122333943</v>
      </c>
      <c r="AA59">
        <f t="shared" si="57"/>
        <v>241.7326360752366</v>
      </c>
      <c r="AB59">
        <f t="shared" si="58"/>
        <v>26.14367056370731</v>
      </c>
      <c r="AC59">
        <f t="shared" si="59"/>
        <v>26.14367056370731</v>
      </c>
      <c r="AD59">
        <f t="shared" si="60"/>
        <v>3.4030512852391004</v>
      </c>
      <c r="AE59">
        <f t="shared" si="61"/>
        <v>61.70781230486827</v>
      </c>
      <c r="AF59">
        <f t="shared" si="62"/>
        <v>2.1070004868906</v>
      </c>
      <c r="AG59">
        <f t="shared" si="63"/>
        <v>3.4144793150029948</v>
      </c>
      <c r="AH59">
        <f t="shared" si="64"/>
        <v>1.2960507983485003</v>
      </c>
      <c r="AI59">
        <f t="shared" si="65"/>
        <v>-251.38668416493351</v>
      </c>
      <c r="AJ59">
        <f t="shared" si="66"/>
        <v>8.9992737840720114</v>
      </c>
      <c r="AK59">
        <f t="shared" si="67"/>
        <v>0.65458810793466649</v>
      </c>
      <c r="AL59">
        <f t="shared" si="68"/>
        <v>-1.8619769023153765E-4</v>
      </c>
      <c r="AM59">
        <v>0</v>
      </c>
      <c r="AN59">
        <v>0</v>
      </c>
      <c r="AO59">
        <f t="shared" si="69"/>
        <v>1</v>
      </c>
      <c r="AP59">
        <f t="shared" si="70"/>
        <v>0</v>
      </c>
      <c r="AQ59">
        <f t="shared" si="71"/>
        <v>53426.605417388972</v>
      </c>
      <c r="AR59" t="s">
        <v>416</v>
      </c>
      <c r="AS59">
        <v>0</v>
      </c>
      <c r="AT59">
        <v>0</v>
      </c>
      <c r="AU59">
        <v>0</v>
      </c>
      <c r="AV59" t="e">
        <f t="shared" si="72"/>
        <v>#DIV/0!</v>
      </c>
      <c r="AW59">
        <v>-1</v>
      </c>
      <c r="AX59" t="s">
        <v>590</v>
      </c>
      <c r="AY59">
        <v>10457.4</v>
      </c>
      <c r="AZ59">
        <v>749.41791999999998</v>
      </c>
      <c r="BA59">
        <v>935.57</v>
      </c>
      <c r="BB59">
        <f t="shared" si="73"/>
        <v>0.19897183535171081</v>
      </c>
      <c r="BC59">
        <v>0.5</v>
      </c>
      <c r="BD59">
        <f t="shared" si="74"/>
        <v>1261.1859005571175</v>
      </c>
      <c r="BE59">
        <f t="shared" si="75"/>
        <v>25.306208288983633</v>
      </c>
      <c r="BF59">
        <f t="shared" si="76"/>
        <v>125.47023667677496</v>
      </c>
      <c r="BG59">
        <f t="shared" si="77"/>
        <v>2.0858311433201958E-2</v>
      </c>
      <c r="BH59">
        <f t="shared" si="78"/>
        <v>-1</v>
      </c>
      <c r="BI59" t="e">
        <f t="shared" si="79"/>
        <v>#DIV/0!</v>
      </c>
      <c r="BJ59" t="s">
        <v>416</v>
      </c>
      <c r="BK59">
        <v>0</v>
      </c>
      <c r="BL59" t="e">
        <f t="shared" si="80"/>
        <v>#DIV/0!</v>
      </c>
      <c r="BM59" t="e">
        <f t="shared" si="81"/>
        <v>#DIV/0!</v>
      </c>
      <c r="BN59" t="e">
        <f t="shared" si="82"/>
        <v>#DIV/0!</v>
      </c>
      <c r="BO59" t="e">
        <f t="shared" si="83"/>
        <v>#DIV/0!</v>
      </c>
      <c r="BP59">
        <f t="shared" si="84"/>
        <v>0.19897183535171079</v>
      </c>
      <c r="BQ59" t="e">
        <f t="shared" si="85"/>
        <v>#DIV/0!</v>
      </c>
      <c r="BR59" t="e">
        <f t="shared" si="86"/>
        <v>#DIV/0!</v>
      </c>
      <c r="BS59" t="e">
        <f t="shared" si="87"/>
        <v>#DIV/0!</v>
      </c>
      <c r="BT59" t="s">
        <v>416</v>
      </c>
      <c r="BU59" t="s">
        <v>416</v>
      </c>
      <c r="BV59" t="s">
        <v>416</v>
      </c>
      <c r="BW59" t="s">
        <v>416</v>
      </c>
      <c r="BX59" t="s">
        <v>416</v>
      </c>
      <c r="BY59" t="s">
        <v>416</v>
      </c>
      <c r="BZ59" t="s">
        <v>416</v>
      </c>
      <c r="CA59" t="s">
        <v>416</v>
      </c>
      <c r="CB59" t="s">
        <v>416</v>
      </c>
      <c r="CC59" t="s">
        <v>416</v>
      </c>
      <c r="CD59" t="s">
        <v>416</v>
      </c>
      <c r="CE59" t="s">
        <v>416</v>
      </c>
      <c r="CF59" t="s">
        <v>416</v>
      </c>
      <c r="CG59" t="s">
        <v>416</v>
      </c>
      <c r="CH59" t="s">
        <v>416</v>
      </c>
      <c r="CI59" t="s">
        <v>416</v>
      </c>
      <c r="CJ59" t="s">
        <v>416</v>
      </c>
      <c r="CK59" t="s">
        <v>416</v>
      </c>
      <c r="CL59">
        <f t="shared" si="88"/>
        <v>1499.97</v>
      </c>
      <c r="CM59">
        <f t="shared" si="89"/>
        <v>1261.1859005571175</v>
      </c>
      <c r="CN59">
        <f t="shared" si="90"/>
        <v>0.840807416519742</v>
      </c>
      <c r="CO59">
        <f t="shared" si="91"/>
        <v>0.16115831388310206</v>
      </c>
      <c r="CP59">
        <v>6</v>
      </c>
      <c r="CQ59">
        <v>0.5</v>
      </c>
      <c r="CR59" t="s">
        <v>418</v>
      </c>
      <c r="CS59">
        <v>2</v>
      </c>
      <c r="CT59">
        <v>1658506074</v>
      </c>
      <c r="CU59">
        <v>1200.203</v>
      </c>
      <c r="CV59">
        <v>1232.3399999999999</v>
      </c>
      <c r="CW59">
        <v>20.735399999999998</v>
      </c>
      <c r="CX59">
        <v>15.155099999999999</v>
      </c>
      <c r="CY59">
        <v>1165.9000000000001</v>
      </c>
      <c r="CZ59">
        <v>17.5565</v>
      </c>
      <c r="DA59">
        <v>600.202</v>
      </c>
      <c r="DB59">
        <v>101.51300000000001</v>
      </c>
      <c r="DC59">
        <v>0.100689</v>
      </c>
      <c r="DD59">
        <v>26.200399999999998</v>
      </c>
      <c r="DE59">
        <v>24.9132</v>
      </c>
      <c r="DF59">
        <v>999.9</v>
      </c>
      <c r="DG59">
        <v>0</v>
      </c>
      <c r="DH59">
        <v>0</v>
      </c>
      <c r="DI59">
        <v>9923.75</v>
      </c>
      <c r="DJ59">
        <v>0</v>
      </c>
      <c r="DK59">
        <v>675.85699999999997</v>
      </c>
      <c r="DL59">
        <v>-33.406100000000002</v>
      </c>
      <c r="DM59">
        <v>1224.32</v>
      </c>
      <c r="DN59">
        <v>1251.3</v>
      </c>
      <c r="DO59">
        <v>5.5802100000000001</v>
      </c>
      <c r="DP59">
        <v>1232.3399999999999</v>
      </c>
      <c r="DQ59">
        <v>15.155099999999999</v>
      </c>
      <c r="DR59">
        <v>2.1049099999999998</v>
      </c>
      <c r="DS59">
        <v>1.53844</v>
      </c>
      <c r="DT59">
        <v>18.256399999999999</v>
      </c>
      <c r="DU59">
        <v>13.355700000000001</v>
      </c>
      <c r="DV59">
        <v>1499.97</v>
      </c>
      <c r="DW59">
        <v>0.97299599999999997</v>
      </c>
      <c r="DX59">
        <v>2.7003800000000001E-2</v>
      </c>
      <c r="DY59">
        <v>0</v>
      </c>
      <c r="DZ59">
        <v>749.05899999999997</v>
      </c>
      <c r="EA59">
        <v>4.9993100000000004</v>
      </c>
      <c r="EB59">
        <v>16905.099999999999</v>
      </c>
      <c r="EC59">
        <v>13258.9</v>
      </c>
      <c r="ED59">
        <v>39.75</v>
      </c>
      <c r="EE59">
        <v>40.875</v>
      </c>
      <c r="EF59">
        <v>39.875</v>
      </c>
      <c r="EG59">
        <v>41.5</v>
      </c>
      <c r="EH59">
        <v>41.25</v>
      </c>
      <c r="EI59">
        <v>1454.6</v>
      </c>
      <c r="EJ59">
        <v>40.369999999999997</v>
      </c>
      <c r="EK59">
        <v>0</v>
      </c>
      <c r="EL59">
        <v>127.7000000476837</v>
      </c>
      <c r="EM59">
        <v>0</v>
      </c>
      <c r="EN59">
        <v>749.41791999999998</v>
      </c>
      <c r="EO59">
        <v>-3.2005384700467219</v>
      </c>
      <c r="EP59">
        <v>66.246153571833901</v>
      </c>
      <c r="EQ59">
        <v>16894.572</v>
      </c>
      <c r="ER59">
        <v>15</v>
      </c>
      <c r="ES59">
        <v>1658506114.5</v>
      </c>
      <c r="ET59" t="s">
        <v>591</v>
      </c>
      <c r="EU59">
        <v>1658506114.5</v>
      </c>
      <c r="EV59">
        <v>1658505982</v>
      </c>
      <c r="EW59">
        <v>33</v>
      </c>
      <c r="EX59">
        <v>0.86699999999999999</v>
      </c>
      <c r="EY59">
        <v>4.0000000000000001E-3</v>
      </c>
      <c r="EZ59">
        <v>34.302999999999997</v>
      </c>
      <c r="FA59">
        <v>2.7749999999999999</v>
      </c>
      <c r="FB59">
        <v>1248</v>
      </c>
      <c r="FC59">
        <v>15</v>
      </c>
      <c r="FD59">
        <v>0.12</v>
      </c>
      <c r="FE59">
        <v>0.01</v>
      </c>
      <c r="FF59">
        <v>-33.753336585365858</v>
      </c>
      <c r="FG59">
        <v>1.987162369337907</v>
      </c>
      <c r="FH59">
        <v>0.20096379452600771</v>
      </c>
      <c r="FI59">
        <v>1</v>
      </c>
      <c r="FJ59">
        <v>1198.349032258064</v>
      </c>
      <c r="FK59">
        <v>4.8222580645187287</v>
      </c>
      <c r="FL59">
        <v>0.36421683402229271</v>
      </c>
      <c r="FM59">
        <v>1</v>
      </c>
      <c r="FN59">
        <v>5.5715902439024392</v>
      </c>
      <c r="FO59">
        <v>1.9568780487815539E-2</v>
      </c>
      <c r="FP59">
        <v>4.4006670712766769E-3</v>
      </c>
      <c r="FQ59">
        <v>1</v>
      </c>
      <c r="FR59">
        <v>20.740190322580649</v>
      </c>
      <c r="FS59">
        <v>-6.4287096774214555E-2</v>
      </c>
      <c r="FT59">
        <v>5.1850501499245459E-3</v>
      </c>
      <c r="FU59">
        <v>1</v>
      </c>
      <c r="FV59">
        <v>4</v>
      </c>
      <c r="FW59">
        <v>4</v>
      </c>
      <c r="FX59" t="s">
        <v>420</v>
      </c>
      <c r="FY59">
        <v>3.1827800000000002</v>
      </c>
      <c r="FZ59">
        <v>2.7970100000000002</v>
      </c>
      <c r="GA59">
        <v>0.214251</v>
      </c>
      <c r="GB59">
        <v>0.22270400000000001</v>
      </c>
      <c r="GC59">
        <v>9.8442299999999996E-2</v>
      </c>
      <c r="GD59">
        <v>8.8842000000000004E-2</v>
      </c>
      <c r="GE59">
        <v>24613.599999999999</v>
      </c>
      <c r="GF59">
        <v>19423</v>
      </c>
      <c r="GG59">
        <v>29379.1</v>
      </c>
      <c r="GH59">
        <v>24411.200000000001</v>
      </c>
      <c r="GI59">
        <v>33338.9</v>
      </c>
      <c r="GJ59">
        <v>32478.7</v>
      </c>
      <c r="GK59">
        <v>40641.300000000003</v>
      </c>
      <c r="GL59">
        <v>39816.199999999997</v>
      </c>
      <c r="GM59">
        <v>2.2237499999999999</v>
      </c>
      <c r="GN59">
        <v>1.9596</v>
      </c>
      <c r="GO59">
        <v>0.111036</v>
      </c>
      <c r="GP59">
        <v>0</v>
      </c>
      <c r="GQ59">
        <v>23.0884</v>
      </c>
      <c r="GR59">
        <v>999.9</v>
      </c>
      <c r="GS59">
        <v>64.7</v>
      </c>
      <c r="GT59">
        <v>28.2</v>
      </c>
      <c r="GU59">
        <v>24.468</v>
      </c>
      <c r="GV59">
        <v>62.88</v>
      </c>
      <c r="GW59">
        <v>40.052100000000003</v>
      </c>
      <c r="GX59">
        <v>1</v>
      </c>
      <c r="GY59">
        <v>-0.31592999999999999</v>
      </c>
      <c r="GZ59">
        <v>-1.6761600000000001</v>
      </c>
      <c r="HA59">
        <v>20.254999999999999</v>
      </c>
      <c r="HB59">
        <v>5.22912</v>
      </c>
      <c r="HC59">
        <v>11.902100000000001</v>
      </c>
      <c r="HD59">
        <v>4.9639499999999996</v>
      </c>
      <c r="HE59">
        <v>3.2919999999999998</v>
      </c>
      <c r="HF59">
        <v>9999</v>
      </c>
      <c r="HG59">
        <v>9999</v>
      </c>
      <c r="HH59">
        <v>9999</v>
      </c>
      <c r="HI59">
        <v>999.9</v>
      </c>
      <c r="HJ59">
        <v>1.8768400000000001</v>
      </c>
      <c r="HK59">
        <v>1.8751500000000001</v>
      </c>
      <c r="HL59">
        <v>1.87381</v>
      </c>
      <c r="HM59">
        <v>1.8730100000000001</v>
      </c>
      <c r="HN59">
        <v>1.8745400000000001</v>
      </c>
      <c r="HO59">
        <v>1.86951</v>
      </c>
      <c r="HP59">
        <v>1.87378</v>
      </c>
      <c r="HQ59">
        <v>1.8788100000000001</v>
      </c>
      <c r="HR59">
        <v>0</v>
      </c>
      <c r="HS59">
        <v>0</v>
      </c>
      <c r="HT59">
        <v>0</v>
      </c>
      <c r="HU59">
        <v>0</v>
      </c>
      <c r="HV59" t="s">
        <v>421</v>
      </c>
      <c r="HW59" t="s">
        <v>422</v>
      </c>
      <c r="HX59" t="s">
        <v>423</v>
      </c>
      <c r="HY59" t="s">
        <v>424</v>
      </c>
      <c r="HZ59" t="s">
        <v>424</v>
      </c>
      <c r="IA59" t="s">
        <v>423</v>
      </c>
      <c r="IB59">
        <v>0</v>
      </c>
      <c r="IC59">
        <v>100</v>
      </c>
      <c r="ID59">
        <v>100</v>
      </c>
      <c r="IE59">
        <v>34.302999999999997</v>
      </c>
      <c r="IF59">
        <v>3.1789000000000001</v>
      </c>
      <c r="IG59">
        <v>15.641759139707551</v>
      </c>
      <c r="IH59">
        <v>2.3161266250017881E-2</v>
      </c>
      <c r="II59">
        <v>-8.877274916547316E-6</v>
      </c>
      <c r="IJ59">
        <v>1.545667160475541E-9</v>
      </c>
      <c r="IK59">
        <v>1.4539238447951091</v>
      </c>
      <c r="IL59">
        <v>0.1548916013869121</v>
      </c>
      <c r="IM59">
        <v>-5.9062191654428173E-3</v>
      </c>
      <c r="IN59">
        <v>1.5263987741021429E-4</v>
      </c>
      <c r="IO59">
        <v>-12</v>
      </c>
      <c r="IP59">
        <v>1992</v>
      </c>
      <c r="IQ59">
        <v>-1</v>
      </c>
      <c r="IR59">
        <v>17</v>
      </c>
      <c r="IS59">
        <v>1.7</v>
      </c>
      <c r="IT59">
        <v>1.5</v>
      </c>
      <c r="IU59">
        <v>2.5988799999999999</v>
      </c>
      <c r="IV59">
        <v>2.3852500000000001</v>
      </c>
      <c r="IW59">
        <v>1.42578</v>
      </c>
      <c r="IX59">
        <v>2.2839399999999999</v>
      </c>
      <c r="IY59">
        <v>1.5478499999999999</v>
      </c>
      <c r="IZ59">
        <v>2.2595200000000002</v>
      </c>
      <c r="JA59">
        <v>31.848800000000001</v>
      </c>
      <c r="JB59">
        <v>14.674899999999999</v>
      </c>
      <c r="JC59">
        <v>18</v>
      </c>
      <c r="JD59">
        <v>622.99400000000003</v>
      </c>
      <c r="JE59">
        <v>440.178</v>
      </c>
      <c r="JF59">
        <v>26.1023</v>
      </c>
      <c r="JG59">
        <v>23.2089</v>
      </c>
      <c r="JH59">
        <v>30.000299999999999</v>
      </c>
      <c r="JI59">
        <v>23.041799999999999</v>
      </c>
      <c r="JJ59">
        <v>22.974399999999999</v>
      </c>
      <c r="JK59">
        <v>52.026600000000002</v>
      </c>
      <c r="JL59">
        <v>38.209899999999998</v>
      </c>
      <c r="JM59">
        <v>87.8018</v>
      </c>
      <c r="JN59">
        <v>26.145499999999998</v>
      </c>
      <c r="JO59">
        <v>1232.48</v>
      </c>
      <c r="JP59">
        <v>15.185600000000001</v>
      </c>
      <c r="JQ59">
        <v>95.883399999999995</v>
      </c>
      <c r="JR59">
        <v>101.31100000000001</v>
      </c>
    </row>
    <row r="60" spans="1:278" x14ac:dyDescent="0.2">
      <c r="A60">
        <v>44</v>
      </c>
      <c r="B60">
        <v>1658506219</v>
      </c>
      <c r="C60">
        <v>6809</v>
      </c>
      <c r="D60" t="s">
        <v>592</v>
      </c>
      <c r="E60" t="s">
        <v>593</v>
      </c>
      <c r="F60" t="s">
        <v>408</v>
      </c>
      <c r="G60" t="s">
        <v>540</v>
      </c>
      <c r="H60" t="s">
        <v>541</v>
      </c>
      <c r="I60" t="s">
        <v>411</v>
      </c>
      <c r="J60" t="s">
        <v>412</v>
      </c>
      <c r="L60" t="s">
        <v>413</v>
      </c>
      <c r="M60" t="s">
        <v>542</v>
      </c>
      <c r="N60" t="s">
        <v>543</v>
      </c>
      <c r="O60">
        <v>1658506219</v>
      </c>
      <c r="P60">
        <f t="shared" si="46"/>
        <v>5.3738444032351354E-3</v>
      </c>
      <c r="Q60">
        <f t="shared" si="47"/>
        <v>5.3738444032351351</v>
      </c>
      <c r="R60">
        <f t="shared" si="48"/>
        <v>24.901015435765895</v>
      </c>
      <c r="S60">
        <f t="shared" si="49"/>
        <v>1499.914</v>
      </c>
      <c r="T60">
        <f t="shared" si="50"/>
        <v>1375.318393454135</v>
      </c>
      <c r="U60">
        <f t="shared" si="51"/>
        <v>139.75042733522207</v>
      </c>
      <c r="V60">
        <f t="shared" si="52"/>
        <v>152.41097876952998</v>
      </c>
      <c r="W60">
        <f t="shared" si="53"/>
        <v>0.44911811298979692</v>
      </c>
      <c r="X60">
        <f t="shared" si="54"/>
        <v>2.9533094794629511</v>
      </c>
      <c r="Y60">
        <f t="shared" si="55"/>
        <v>0.41433469969219627</v>
      </c>
      <c r="Z60">
        <f t="shared" si="56"/>
        <v>0.26185948359694139</v>
      </c>
      <c r="AA60">
        <f t="shared" si="57"/>
        <v>241.74163307492722</v>
      </c>
      <c r="AB60">
        <f t="shared" si="58"/>
        <v>26.413843008176446</v>
      </c>
      <c r="AC60">
        <f t="shared" si="59"/>
        <v>26.413843008176446</v>
      </c>
      <c r="AD60">
        <f t="shared" si="60"/>
        <v>3.457777804521232</v>
      </c>
      <c r="AE60">
        <f t="shared" si="61"/>
        <v>63.045962560213034</v>
      </c>
      <c r="AF60">
        <f t="shared" si="62"/>
        <v>2.1764113074970002</v>
      </c>
      <c r="AG60">
        <f t="shared" si="63"/>
        <v>3.4521025916899668</v>
      </c>
      <c r="AH60">
        <f t="shared" si="64"/>
        <v>1.2813664970242318</v>
      </c>
      <c r="AI60">
        <f t="shared" si="65"/>
        <v>-236.98653818266948</v>
      </c>
      <c r="AJ60">
        <f t="shared" si="66"/>
        <v>-4.4331309253917022</v>
      </c>
      <c r="AK60">
        <f t="shared" si="67"/>
        <v>-0.32200888380150827</v>
      </c>
      <c r="AL60">
        <f t="shared" si="68"/>
        <v>-4.4916935473260367E-5</v>
      </c>
      <c r="AM60">
        <v>0</v>
      </c>
      <c r="AN60">
        <v>0</v>
      </c>
      <c r="AO60">
        <f t="shared" si="69"/>
        <v>1</v>
      </c>
      <c r="AP60">
        <f t="shared" si="70"/>
        <v>0</v>
      </c>
      <c r="AQ60">
        <f t="shared" si="71"/>
        <v>53709.887430699797</v>
      </c>
      <c r="AR60" t="s">
        <v>416</v>
      </c>
      <c r="AS60">
        <v>0</v>
      </c>
      <c r="AT60">
        <v>0</v>
      </c>
      <c r="AU60">
        <v>0</v>
      </c>
      <c r="AV60" t="e">
        <f t="shared" si="72"/>
        <v>#DIV/0!</v>
      </c>
      <c r="AW60">
        <v>-1</v>
      </c>
      <c r="AX60" t="s">
        <v>594</v>
      </c>
      <c r="AY60">
        <v>10467.1</v>
      </c>
      <c r="AZ60">
        <v>752.15765384615395</v>
      </c>
      <c r="BA60">
        <v>939.88</v>
      </c>
      <c r="BB60">
        <f t="shared" si="73"/>
        <v>0.19973012103018051</v>
      </c>
      <c r="BC60">
        <v>0.5</v>
      </c>
      <c r="BD60">
        <f t="shared" si="74"/>
        <v>1261.2360005569572</v>
      </c>
      <c r="BE60">
        <f t="shared" si="75"/>
        <v>24.901015435765895</v>
      </c>
      <c r="BF60">
        <f t="shared" si="76"/>
        <v>125.95340951943093</v>
      </c>
      <c r="BG60">
        <f t="shared" si="77"/>
        <v>2.0536216397508557E-2</v>
      </c>
      <c r="BH60">
        <f t="shared" si="78"/>
        <v>-1</v>
      </c>
      <c r="BI60" t="e">
        <f t="shared" si="79"/>
        <v>#DIV/0!</v>
      </c>
      <c r="BJ60" t="s">
        <v>416</v>
      </c>
      <c r="BK60">
        <v>0</v>
      </c>
      <c r="BL60" t="e">
        <f t="shared" si="80"/>
        <v>#DIV/0!</v>
      </c>
      <c r="BM60" t="e">
        <f t="shared" si="81"/>
        <v>#DIV/0!</v>
      </c>
      <c r="BN60" t="e">
        <f t="shared" si="82"/>
        <v>#DIV/0!</v>
      </c>
      <c r="BO60" t="e">
        <f t="shared" si="83"/>
        <v>#DIV/0!</v>
      </c>
      <c r="BP60">
        <f t="shared" si="84"/>
        <v>0.19973012103018051</v>
      </c>
      <c r="BQ60" t="e">
        <f t="shared" si="85"/>
        <v>#DIV/0!</v>
      </c>
      <c r="BR60" t="e">
        <f t="shared" si="86"/>
        <v>#DIV/0!</v>
      </c>
      <c r="BS60" t="e">
        <f t="shared" si="87"/>
        <v>#DIV/0!</v>
      </c>
      <c r="BT60" t="s">
        <v>416</v>
      </c>
      <c r="BU60" t="s">
        <v>416</v>
      </c>
      <c r="BV60" t="s">
        <v>416</v>
      </c>
      <c r="BW60" t="s">
        <v>416</v>
      </c>
      <c r="BX60" t="s">
        <v>416</v>
      </c>
      <c r="BY60" t="s">
        <v>416</v>
      </c>
      <c r="BZ60" t="s">
        <v>416</v>
      </c>
      <c r="CA60" t="s">
        <v>416</v>
      </c>
      <c r="CB60" t="s">
        <v>416</v>
      </c>
      <c r="CC60" t="s">
        <v>416</v>
      </c>
      <c r="CD60" t="s">
        <v>416</v>
      </c>
      <c r="CE60" t="s">
        <v>416</v>
      </c>
      <c r="CF60" t="s">
        <v>416</v>
      </c>
      <c r="CG60" t="s">
        <v>416</v>
      </c>
      <c r="CH60" t="s">
        <v>416</v>
      </c>
      <c r="CI60" t="s">
        <v>416</v>
      </c>
      <c r="CJ60" t="s">
        <v>416</v>
      </c>
      <c r="CK60" t="s">
        <v>416</v>
      </c>
      <c r="CL60">
        <f t="shared" si="88"/>
        <v>1500.03</v>
      </c>
      <c r="CM60">
        <f t="shared" si="89"/>
        <v>1261.2360005569572</v>
      </c>
      <c r="CN60">
        <f t="shared" si="90"/>
        <v>0.84080718422762024</v>
      </c>
      <c r="CO60">
        <f t="shared" si="91"/>
        <v>0.16115786555930697</v>
      </c>
      <c r="CP60">
        <v>6</v>
      </c>
      <c r="CQ60">
        <v>0.5</v>
      </c>
      <c r="CR60" t="s">
        <v>418</v>
      </c>
      <c r="CS60">
        <v>2</v>
      </c>
      <c r="CT60">
        <v>1658506219</v>
      </c>
      <c r="CU60">
        <v>1499.914</v>
      </c>
      <c r="CV60">
        <v>1532.86</v>
      </c>
      <c r="CW60">
        <v>21.418600000000001</v>
      </c>
      <c r="CX60">
        <v>16.162299999999998</v>
      </c>
      <c r="CY60">
        <v>1463.15</v>
      </c>
      <c r="CZ60">
        <v>18.274100000000001</v>
      </c>
      <c r="DA60">
        <v>600.279</v>
      </c>
      <c r="DB60">
        <v>101.51300000000001</v>
      </c>
      <c r="DC60">
        <v>0.100145</v>
      </c>
      <c r="DD60">
        <v>26.385999999999999</v>
      </c>
      <c r="DE60">
        <v>25.056100000000001</v>
      </c>
      <c r="DF60">
        <v>999.9</v>
      </c>
      <c r="DG60">
        <v>0</v>
      </c>
      <c r="DH60">
        <v>0</v>
      </c>
      <c r="DI60">
        <v>9985</v>
      </c>
      <c r="DJ60">
        <v>0</v>
      </c>
      <c r="DK60">
        <v>708.13099999999997</v>
      </c>
      <c r="DL60">
        <v>-33.4739</v>
      </c>
      <c r="DM60">
        <v>1532.21</v>
      </c>
      <c r="DN60">
        <v>1558.05</v>
      </c>
      <c r="DO60">
        <v>5.2562300000000004</v>
      </c>
      <c r="DP60">
        <v>1532.86</v>
      </c>
      <c r="DQ60">
        <v>16.162299999999998</v>
      </c>
      <c r="DR60">
        <v>2.1742699999999999</v>
      </c>
      <c r="DS60">
        <v>1.64069</v>
      </c>
      <c r="DT60">
        <v>18.774000000000001</v>
      </c>
      <c r="DU60">
        <v>14.346399999999999</v>
      </c>
      <c r="DV60">
        <v>1500.03</v>
      </c>
      <c r="DW60">
        <v>0.973001</v>
      </c>
      <c r="DX60">
        <v>2.6998600000000001E-2</v>
      </c>
      <c r="DY60">
        <v>0</v>
      </c>
      <c r="DZ60">
        <v>751.14099999999996</v>
      </c>
      <c r="EA60">
        <v>4.9993100000000004</v>
      </c>
      <c r="EB60">
        <v>16985.099999999999</v>
      </c>
      <c r="EC60">
        <v>13259.5</v>
      </c>
      <c r="ED60">
        <v>37.686999999999998</v>
      </c>
      <c r="EE60">
        <v>38.375</v>
      </c>
      <c r="EF60">
        <v>38</v>
      </c>
      <c r="EG60">
        <v>37.75</v>
      </c>
      <c r="EH60">
        <v>39</v>
      </c>
      <c r="EI60">
        <v>1454.67</v>
      </c>
      <c r="EJ60">
        <v>40.36</v>
      </c>
      <c r="EK60">
        <v>0</v>
      </c>
      <c r="EL60">
        <v>144.5999999046326</v>
      </c>
      <c r="EM60">
        <v>0</v>
      </c>
      <c r="EN60">
        <v>752.15765384615395</v>
      </c>
      <c r="EO60">
        <v>-8.1672820686718648</v>
      </c>
      <c r="EP60">
        <v>-143.5213673617084</v>
      </c>
      <c r="EQ60">
        <v>17020.169230769228</v>
      </c>
      <c r="ER60">
        <v>15</v>
      </c>
      <c r="ES60">
        <v>1658506259.5</v>
      </c>
      <c r="ET60" t="s">
        <v>595</v>
      </c>
      <c r="EU60">
        <v>1658506259.5</v>
      </c>
      <c r="EV60">
        <v>1658505982</v>
      </c>
      <c r="EW60">
        <v>34</v>
      </c>
      <c r="EX60">
        <v>0.159</v>
      </c>
      <c r="EY60">
        <v>4.0000000000000001E-3</v>
      </c>
      <c r="EZ60">
        <v>36.764000000000003</v>
      </c>
      <c r="FA60">
        <v>2.7749999999999999</v>
      </c>
      <c r="FB60">
        <v>1553</v>
      </c>
      <c r="FC60">
        <v>15</v>
      </c>
      <c r="FD60">
        <v>0.17</v>
      </c>
      <c r="FE60">
        <v>0.01</v>
      </c>
      <c r="FF60">
        <v>-34.121853658536587</v>
      </c>
      <c r="FG60">
        <v>2.3545108013936882</v>
      </c>
      <c r="FH60">
        <v>0.27766095143183162</v>
      </c>
      <c r="FI60">
        <v>1</v>
      </c>
      <c r="FJ60">
        <v>1498.798064516129</v>
      </c>
      <c r="FK60">
        <v>4.7496774193531781</v>
      </c>
      <c r="FL60">
        <v>0.35633818075455231</v>
      </c>
      <c r="FM60">
        <v>1</v>
      </c>
      <c r="FN60">
        <v>5.2819368292682922</v>
      </c>
      <c r="FO60">
        <v>-6.1659512195123937E-2</v>
      </c>
      <c r="FP60">
        <v>1.4439687929710881E-2</v>
      </c>
      <c r="FQ60">
        <v>1</v>
      </c>
      <c r="FR60">
        <v>21.45444516129032</v>
      </c>
      <c r="FS60">
        <v>-0.36892741935486179</v>
      </c>
      <c r="FT60">
        <v>2.8021994111879799E-2</v>
      </c>
      <c r="FU60">
        <v>1</v>
      </c>
      <c r="FV60">
        <v>4</v>
      </c>
      <c r="FW60">
        <v>4</v>
      </c>
      <c r="FX60" t="s">
        <v>420</v>
      </c>
      <c r="FY60">
        <v>3.1829200000000002</v>
      </c>
      <c r="FZ60">
        <v>2.79697</v>
      </c>
      <c r="GA60">
        <v>0.24651999999999999</v>
      </c>
      <c r="GB60">
        <v>0.25452999999999998</v>
      </c>
      <c r="GC60">
        <v>0.10130500000000001</v>
      </c>
      <c r="GD60">
        <v>9.3036900000000006E-2</v>
      </c>
      <c r="GE60">
        <v>23604</v>
      </c>
      <c r="GF60">
        <v>18629.400000000001</v>
      </c>
      <c r="GG60">
        <v>29377</v>
      </c>
      <c r="GH60">
        <v>24410.400000000001</v>
      </c>
      <c r="GI60">
        <v>33229.4</v>
      </c>
      <c r="GJ60">
        <v>32326.5</v>
      </c>
      <c r="GK60">
        <v>40639.1</v>
      </c>
      <c r="GL60">
        <v>39815.1</v>
      </c>
      <c r="GM60">
        <v>2.2234500000000001</v>
      </c>
      <c r="GN60">
        <v>1.96295</v>
      </c>
      <c r="GO60">
        <v>0.130858</v>
      </c>
      <c r="GP60">
        <v>0</v>
      </c>
      <c r="GQ60">
        <v>22.9054</v>
      </c>
      <c r="GR60">
        <v>999.9</v>
      </c>
      <c r="GS60">
        <v>65</v>
      </c>
      <c r="GT60">
        <v>28.2</v>
      </c>
      <c r="GU60">
        <v>24.585000000000001</v>
      </c>
      <c r="GV60">
        <v>62.51</v>
      </c>
      <c r="GW60">
        <v>39.807699999999997</v>
      </c>
      <c r="GX60">
        <v>1</v>
      </c>
      <c r="GY60">
        <v>-0.31562800000000002</v>
      </c>
      <c r="GZ60">
        <v>-0.92659599999999998</v>
      </c>
      <c r="HA60">
        <v>20.2591</v>
      </c>
      <c r="HB60">
        <v>5.2274700000000003</v>
      </c>
      <c r="HC60">
        <v>11.9024</v>
      </c>
      <c r="HD60">
        <v>4.9650999999999996</v>
      </c>
      <c r="HE60">
        <v>3.2919999999999998</v>
      </c>
      <c r="HF60">
        <v>9999</v>
      </c>
      <c r="HG60">
        <v>9999</v>
      </c>
      <c r="HH60">
        <v>9999</v>
      </c>
      <c r="HI60">
        <v>999.9</v>
      </c>
      <c r="HJ60">
        <v>1.8768499999999999</v>
      </c>
      <c r="HK60">
        <v>1.8751500000000001</v>
      </c>
      <c r="HL60">
        <v>1.8738300000000001</v>
      </c>
      <c r="HM60">
        <v>1.8730199999999999</v>
      </c>
      <c r="HN60">
        <v>1.8745400000000001</v>
      </c>
      <c r="HO60">
        <v>1.8695200000000001</v>
      </c>
      <c r="HP60">
        <v>1.8737600000000001</v>
      </c>
      <c r="HQ60">
        <v>1.8788100000000001</v>
      </c>
      <c r="HR60">
        <v>0</v>
      </c>
      <c r="HS60">
        <v>0</v>
      </c>
      <c r="HT60">
        <v>0</v>
      </c>
      <c r="HU60">
        <v>0</v>
      </c>
      <c r="HV60" t="s">
        <v>421</v>
      </c>
      <c r="HW60" t="s">
        <v>422</v>
      </c>
      <c r="HX60" t="s">
        <v>423</v>
      </c>
      <c r="HY60" t="s">
        <v>424</v>
      </c>
      <c r="HZ60" t="s">
        <v>424</v>
      </c>
      <c r="IA60" t="s">
        <v>423</v>
      </c>
      <c r="IB60">
        <v>0</v>
      </c>
      <c r="IC60">
        <v>100</v>
      </c>
      <c r="ID60">
        <v>100</v>
      </c>
      <c r="IE60">
        <v>36.764000000000003</v>
      </c>
      <c r="IF60">
        <v>3.1444999999999999</v>
      </c>
      <c r="IG60">
        <v>16.510136333402901</v>
      </c>
      <c r="IH60">
        <v>2.3161266250017881E-2</v>
      </c>
      <c r="II60">
        <v>-8.877274916547316E-6</v>
      </c>
      <c r="IJ60">
        <v>1.545667160475541E-9</v>
      </c>
      <c r="IK60">
        <v>3.1444231003103198</v>
      </c>
      <c r="IL60">
        <v>0</v>
      </c>
      <c r="IM60">
        <v>0</v>
      </c>
      <c r="IN60">
        <v>0</v>
      </c>
      <c r="IO60">
        <v>-12</v>
      </c>
      <c r="IP60">
        <v>1992</v>
      </c>
      <c r="IQ60">
        <v>-1</v>
      </c>
      <c r="IR60">
        <v>17</v>
      </c>
      <c r="IS60">
        <v>1.7</v>
      </c>
      <c r="IT60">
        <v>4</v>
      </c>
      <c r="IU60">
        <v>3.1140099999999999</v>
      </c>
      <c r="IV60">
        <v>2.34497</v>
      </c>
      <c r="IW60">
        <v>1.42578</v>
      </c>
      <c r="IX60">
        <v>2.2863799999999999</v>
      </c>
      <c r="IY60">
        <v>1.5478499999999999</v>
      </c>
      <c r="IZ60">
        <v>2.4011200000000001</v>
      </c>
      <c r="JA60">
        <v>31.870699999999999</v>
      </c>
      <c r="JB60">
        <v>14.6661</v>
      </c>
      <c r="JC60">
        <v>18</v>
      </c>
      <c r="JD60">
        <v>623.20299999999997</v>
      </c>
      <c r="JE60">
        <v>442.40699999999998</v>
      </c>
      <c r="JF60">
        <v>25.780899999999999</v>
      </c>
      <c r="JG60">
        <v>23.231300000000001</v>
      </c>
      <c r="JH60">
        <v>30.000299999999999</v>
      </c>
      <c r="JI60">
        <v>23.079000000000001</v>
      </c>
      <c r="JJ60">
        <v>23.011800000000001</v>
      </c>
      <c r="JK60">
        <v>62.360300000000002</v>
      </c>
      <c r="JL60">
        <v>35.3628</v>
      </c>
      <c r="JM60">
        <v>96.158000000000001</v>
      </c>
      <c r="JN60">
        <v>25.774100000000001</v>
      </c>
      <c r="JO60">
        <v>1533.11</v>
      </c>
      <c r="JP60">
        <v>16.107099999999999</v>
      </c>
      <c r="JQ60">
        <v>95.877600000000001</v>
      </c>
      <c r="JR60">
        <v>101.30800000000001</v>
      </c>
    </row>
    <row r="61" spans="1:278" x14ac:dyDescent="0.2">
      <c r="A61">
        <v>45</v>
      </c>
      <c r="B61">
        <v>1658506380</v>
      </c>
      <c r="C61">
        <v>6970</v>
      </c>
      <c r="D61" t="s">
        <v>596</v>
      </c>
      <c r="E61" t="s">
        <v>597</v>
      </c>
      <c r="F61" t="s">
        <v>408</v>
      </c>
      <c r="G61" t="s">
        <v>540</v>
      </c>
      <c r="H61" t="s">
        <v>541</v>
      </c>
      <c r="I61" t="s">
        <v>411</v>
      </c>
      <c r="J61" t="s">
        <v>412</v>
      </c>
      <c r="L61" t="s">
        <v>413</v>
      </c>
      <c r="M61" t="s">
        <v>542</v>
      </c>
      <c r="N61" t="s">
        <v>543</v>
      </c>
      <c r="O61">
        <v>1658506380</v>
      </c>
      <c r="P61">
        <f t="shared" si="46"/>
        <v>5.8653405907852759E-3</v>
      </c>
      <c r="Q61">
        <f t="shared" si="47"/>
        <v>5.8653405907852756</v>
      </c>
      <c r="R61">
        <f t="shared" si="48"/>
        <v>25.906180479416332</v>
      </c>
      <c r="S61">
        <f t="shared" si="49"/>
        <v>1998.578</v>
      </c>
      <c r="T61">
        <f t="shared" si="50"/>
        <v>1863.4309210575004</v>
      </c>
      <c r="U61">
        <f t="shared" si="51"/>
        <v>189.34863045987993</v>
      </c>
      <c r="V61">
        <f t="shared" si="52"/>
        <v>203.08131784809459</v>
      </c>
      <c r="W61">
        <f t="shared" si="53"/>
        <v>0.47423923210049368</v>
      </c>
      <c r="X61">
        <f t="shared" si="54"/>
        <v>2.9557341886131763</v>
      </c>
      <c r="Y61">
        <f t="shared" si="55"/>
        <v>0.43566381588258213</v>
      </c>
      <c r="Z61">
        <f t="shared" si="56"/>
        <v>0.27549377769817757</v>
      </c>
      <c r="AA61">
        <f t="shared" si="57"/>
        <v>241.75178807515056</v>
      </c>
      <c r="AB61">
        <f t="shared" si="58"/>
        <v>26.07984850327599</v>
      </c>
      <c r="AC61">
        <f t="shared" si="59"/>
        <v>26.07984850327599</v>
      </c>
      <c r="AD61">
        <f t="shared" si="60"/>
        <v>3.3902344029768412</v>
      </c>
      <c r="AE61">
        <f t="shared" si="61"/>
        <v>60.376131810986919</v>
      </c>
      <c r="AF61">
        <f t="shared" si="62"/>
        <v>2.0589010178745397</v>
      </c>
      <c r="AG61">
        <f t="shared" si="63"/>
        <v>3.4101240939385122</v>
      </c>
      <c r="AH61">
        <f t="shared" si="64"/>
        <v>1.3313333851023015</v>
      </c>
      <c r="AI61">
        <f t="shared" si="65"/>
        <v>-258.66152005363068</v>
      </c>
      <c r="AJ61">
        <f t="shared" si="66"/>
        <v>15.767875641280725</v>
      </c>
      <c r="AK61">
        <f t="shared" si="67"/>
        <v>1.1412899694515017</v>
      </c>
      <c r="AL61">
        <f t="shared" si="68"/>
        <v>-5.663677479077478E-4</v>
      </c>
      <c r="AM61">
        <v>0</v>
      </c>
      <c r="AN61">
        <v>0</v>
      </c>
      <c r="AO61">
        <f t="shared" si="69"/>
        <v>1</v>
      </c>
      <c r="AP61">
        <f t="shared" si="70"/>
        <v>0</v>
      </c>
      <c r="AQ61">
        <f t="shared" si="71"/>
        <v>53818.085523293703</v>
      </c>
      <c r="AR61" t="s">
        <v>416</v>
      </c>
      <c r="AS61">
        <v>0</v>
      </c>
      <c r="AT61">
        <v>0</v>
      </c>
      <c r="AU61">
        <v>0</v>
      </c>
      <c r="AV61" t="e">
        <f t="shared" si="72"/>
        <v>#DIV/0!</v>
      </c>
      <c r="AW61">
        <v>-1</v>
      </c>
      <c r="AX61" t="s">
        <v>598</v>
      </c>
      <c r="AY61">
        <v>10465.299999999999</v>
      </c>
      <c r="AZ61">
        <v>749.87139999999999</v>
      </c>
      <c r="BA61">
        <v>928.23</v>
      </c>
      <c r="BB61">
        <f t="shared" si="73"/>
        <v>0.19214914406989647</v>
      </c>
      <c r="BC61">
        <v>0.5</v>
      </c>
      <c r="BD61">
        <f t="shared" si="74"/>
        <v>1261.2867005570729</v>
      </c>
      <c r="BE61">
        <f t="shared" si="75"/>
        <v>25.906180479416332</v>
      </c>
      <c r="BF61">
        <f t="shared" si="76"/>
        <v>121.17757996939268</v>
      </c>
      <c r="BG61">
        <f t="shared" si="77"/>
        <v>2.1332327112886126E-2</v>
      </c>
      <c r="BH61">
        <f t="shared" si="78"/>
        <v>-1</v>
      </c>
      <c r="BI61" t="e">
        <f t="shared" si="79"/>
        <v>#DIV/0!</v>
      </c>
      <c r="BJ61" t="s">
        <v>416</v>
      </c>
      <c r="BK61">
        <v>0</v>
      </c>
      <c r="BL61" t="e">
        <f t="shared" si="80"/>
        <v>#DIV/0!</v>
      </c>
      <c r="BM61" t="e">
        <f t="shared" si="81"/>
        <v>#DIV/0!</v>
      </c>
      <c r="BN61" t="e">
        <f t="shared" si="82"/>
        <v>#DIV/0!</v>
      </c>
      <c r="BO61" t="e">
        <f t="shared" si="83"/>
        <v>#DIV/0!</v>
      </c>
      <c r="BP61">
        <f t="shared" si="84"/>
        <v>0.1921491440698965</v>
      </c>
      <c r="BQ61" t="e">
        <f t="shared" si="85"/>
        <v>#DIV/0!</v>
      </c>
      <c r="BR61" t="e">
        <f t="shared" si="86"/>
        <v>#DIV/0!</v>
      </c>
      <c r="BS61" t="e">
        <f t="shared" si="87"/>
        <v>#DIV/0!</v>
      </c>
      <c r="BT61" t="s">
        <v>416</v>
      </c>
      <c r="BU61" t="s">
        <v>416</v>
      </c>
      <c r="BV61" t="s">
        <v>416</v>
      </c>
      <c r="BW61" t="s">
        <v>416</v>
      </c>
      <c r="BX61" t="s">
        <v>416</v>
      </c>
      <c r="BY61" t="s">
        <v>416</v>
      </c>
      <c r="BZ61" t="s">
        <v>416</v>
      </c>
      <c r="CA61" t="s">
        <v>416</v>
      </c>
      <c r="CB61" t="s">
        <v>416</v>
      </c>
      <c r="CC61" t="s">
        <v>416</v>
      </c>
      <c r="CD61" t="s">
        <v>416</v>
      </c>
      <c r="CE61" t="s">
        <v>416</v>
      </c>
      <c r="CF61" t="s">
        <v>416</v>
      </c>
      <c r="CG61" t="s">
        <v>416</v>
      </c>
      <c r="CH61" t="s">
        <v>416</v>
      </c>
      <c r="CI61" t="s">
        <v>416</v>
      </c>
      <c r="CJ61" t="s">
        <v>416</v>
      </c>
      <c r="CK61" t="s">
        <v>416</v>
      </c>
      <c r="CL61">
        <f t="shared" si="88"/>
        <v>1500.09</v>
      </c>
      <c r="CM61">
        <f t="shared" si="89"/>
        <v>1261.2867005570729</v>
      </c>
      <c r="CN61">
        <f t="shared" si="90"/>
        <v>0.84080735193026612</v>
      </c>
      <c r="CO61">
        <f t="shared" si="91"/>
        <v>0.16115818922541353</v>
      </c>
      <c r="CP61">
        <v>6</v>
      </c>
      <c r="CQ61">
        <v>0.5</v>
      </c>
      <c r="CR61" t="s">
        <v>418</v>
      </c>
      <c r="CS61">
        <v>2</v>
      </c>
      <c r="CT61">
        <v>1658506380</v>
      </c>
      <c r="CU61">
        <v>1998.578</v>
      </c>
      <c r="CV61">
        <v>2036.2</v>
      </c>
      <c r="CW61">
        <v>20.2622</v>
      </c>
      <c r="CX61">
        <v>14.5167</v>
      </c>
      <c r="CY61">
        <v>1959.69</v>
      </c>
      <c r="CZ61">
        <v>17.121600000000001</v>
      </c>
      <c r="DA61">
        <v>600.10400000000004</v>
      </c>
      <c r="DB61">
        <v>101.51300000000001</v>
      </c>
      <c r="DC61">
        <v>9.99057E-2</v>
      </c>
      <c r="DD61">
        <v>26.178799999999999</v>
      </c>
      <c r="DE61">
        <v>24.892299999999999</v>
      </c>
      <c r="DF61">
        <v>999.9</v>
      </c>
      <c r="DG61">
        <v>0</v>
      </c>
      <c r="DH61">
        <v>0</v>
      </c>
      <c r="DI61">
        <v>9998.75</v>
      </c>
      <c r="DJ61">
        <v>0</v>
      </c>
      <c r="DK61">
        <v>726.92200000000003</v>
      </c>
      <c r="DL61">
        <v>-36.914400000000001</v>
      </c>
      <c r="DM61">
        <v>2040.64</v>
      </c>
      <c r="DN61">
        <v>2066.1999999999998</v>
      </c>
      <c r="DO61">
        <v>5.7454900000000002</v>
      </c>
      <c r="DP61">
        <v>2036.2</v>
      </c>
      <c r="DQ61">
        <v>14.5167</v>
      </c>
      <c r="DR61">
        <v>2.05687</v>
      </c>
      <c r="DS61">
        <v>1.47363</v>
      </c>
      <c r="DT61">
        <v>17.888999999999999</v>
      </c>
      <c r="DU61">
        <v>12.6973</v>
      </c>
      <c r="DV61">
        <v>1500.09</v>
      </c>
      <c r="DW61">
        <v>0.973001</v>
      </c>
      <c r="DX61">
        <v>2.6998600000000001E-2</v>
      </c>
      <c r="DY61">
        <v>0</v>
      </c>
      <c r="DZ61">
        <v>747.01199999999994</v>
      </c>
      <c r="EA61">
        <v>4.9993100000000004</v>
      </c>
      <c r="EB61">
        <v>17138.3</v>
      </c>
      <c r="EC61">
        <v>13260.1</v>
      </c>
      <c r="ED61">
        <v>37.875</v>
      </c>
      <c r="EE61">
        <v>39.25</v>
      </c>
      <c r="EF61">
        <v>38.25</v>
      </c>
      <c r="EG61">
        <v>38.686999999999998</v>
      </c>
      <c r="EH61">
        <v>39.375</v>
      </c>
      <c r="EI61">
        <v>1454.72</v>
      </c>
      <c r="EJ61">
        <v>40.369999999999997</v>
      </c>
      <c r="EK61">
        <v>0</v>
      </c>
      <c r="EL61">
        <v>160.9000000953674</v>
      </c>
      <c r="EM61">
        <v>0</v>
      </c>
      <c r="EN61">
        <v>749.87139999999999</v>
      </c>
      <c r="EO61">
        <v>-21.717769215758882</v>
      </c>
      <c r="EP61">
        <v>-159.66153812091619</v>
      </c>
      <c r="EQ61">
        <v>17160.552</v>
      </c>
      <c r="ER61">
        <v>15</v>
      </c>
      <c r="ES61">
        <v>1658506407</v>
      </c>
      <c r="ET61" t="s">
        <v>599</v>
      </c>
      <c r="EU61">
        <v>1658506407</v>
      </c>
      <c r="EV61">
        <v>1658505982</v>
      </c>
      <c r="EW61">
        <v>35</v>
      </c>
      <c r="EX61">
        <v>-0.94299999999999995</v>
      </c>
      <c r="EY61">
        <v>4.0000000000000001E-3</v>
      </c>
      <c r="EZ61">
        <v>38.887999999999998</v>
      </c>
      <c r="FA61">
        <v>2.7749999999999999</v>
      </c>
      <c r="FB61">
        <v>2036</v>
      </c>
      <c r="FC61">
        <v>15</v>
      </c>
      <c r="FD61">
        <v>0.11</v>
      </c>
      <c r="FE61">
        <v>0.01</v>
      </c>
      <c r="FF61">
        <v>-36.902456097560979</v>
      </c>
      <c r="FG61">
        <v>2.3571700348431821</v>
      </c>
      <c r="FH61">
        <v>0.33448903955850462</v>
      </c>
      <c r="FI61">
        <v>1</v>
      </c>
      <c r="FJ61">
        <v>1999.0654838709679</v>
      </c>
      <c r="FK61">
        <v>1.928225806446928</v>
      </c>
      <c r="FL61">
        <v>0.15401798616535389</v>
      </c>
      <c r="FM61">
        <v>1</v>
      </c>
      <c r="FN61">
        <v>5.7479831707317066</v>
      </c>
      <c r="FO61">
        <v>-0.25380710801394041</v>
      </c>
      <c r="FP61">
        <v>4.314333419044495E-2</v>
      </c>
      <c r="FQ61">
        <v>1</v>
      </c>
      <c r="FR61">
        <v>20.18989354838709</v>
      </c>
      <c r="FS61">
        <v>0.53847096774187764</v>
      </c>
      <c r="FT61">
        <v>4.0462216030744437E-2</v>
      </c>
      <c r="FU61">
        <v>1</v>
      </c>
      <c r="FV61">
        <v>4</v>
      </c>
      <c r="FW61">
        <v>4</v>
      </c>
      <c r="FX61" t="s">
        <v>420</v>
      </c>
      <c r="FY61">
        <v>3.1824699999999999</v>
      </c>
      <c r="FZ61">
        <v>2.7968500000000001</v>
      </c>
      <c r="GA61">
        <v>0.29269200000000001</v>
      </c>
      <c r="GB61">
        <v>0.30014099999999999</v>
      </c>
      <c r="GC61">
        <v>9.6657999999999994E-2</v>
      </c>
      <c r="GD61">
        <v>8.6101300000000006E-2</v>
      </c>
      <c r="GE61">
        <v>22160.400000000001</v>
      </c>
      <c r="GF61">
        <v>17492.900000000001</v>
      </c>
      <c r="GG61">
        <v>29374.400000000001</v>
      </c>
      <c r="GH61">
        <v>24409.5</v>
      </c>
      <c r="GI61">
        <v>33404.300000000003</v>
      </c>
      <c r="GJ61">
        <v>32578.9</v>
      </c>
      <c r="GK61">
        <v>40634.5</v>
      </c>
      <c r="GL61">
        <v>39813.800000000003</v>
      </c>
      <c r="GM61">
        <v>2.2235299999999998</v>
      </c>
      <c r="GN61">
        <v>1.96</v>
      </c>
      <c r="GO61">
        <v>0.124469</v>
      </c>
      <c r="GP61">
        <v>0</v>
      </c>
      <c r="GQ61">
        <v>22.846299999999999</v>
      </c>
      <c r="GR61">
        <v>999.9</v>
      </c>
      <c r="GS61">
        <v>64.900000000000006</v>
      </c>
      <c r="GT61">
        <v>28.3</v>
      </c>
      <c r="GU61">
        <v>24.688600000000001</v>
      </c>
      <c r="GV61">
        <v>62.55</v>
      </c>
      <c r="GW61">
        <v>40.160299999999999</v>
      </c>
      <c r="GX61">
        <v>1</v>
      </c>
      <c r="GY61">
        <v>-0.307195</v>
      </c>
      <c r="GZ61">
        <v>-3.0629499999999998</v>
      </c>
      <c r="HA61">
        <v>20.234300000000001</v>
      </c>
      <c r="HB61">
        <v>5.2214799999999997</v>
      </c>
      <c r="HC61">
        <v>11.9072</v>
      </c>
      <c r="HD61">
        <v>4.9638999999999998</v>
      </c>
      <c r="HE61">
        <v>3.29067</v>
      </c>
      <c r="HF61">
        <v>9999</v>
      </c>
      <c r="HG61">
        <v>9999</v>
      </c>
      <c r="HH61">
        <v>9999</v>
      </c>
      <c r="HI61">
        <v>999.9</v>
      </c>
      <c r="HJ61">
        <v>1.8768499999999999</v>
      </c>
      <c r="HK61">
        <v>1.8751500000000001</v>
      </c>
      <c r="HL61">
        <v>1.87381</v>
      </c>
      <c r="HM61">
        <v>1.8730199999999999</v>
      </c>
      <c r="HN61">
        <v>1.8745400000000001</v>
      </c>
      <c r="HO61">
        <v>1.86951</v>
      </c>
      <c r="HP61">
        <v>1.87378</v>
      </c>
      <c r="HQ61">
        <v>1.8788100000000001</v>
      </c>
      <c r="HR61">
        <v>0</v>
      </c>
      <c r="HS61">
        <v>0</v>
      </c>
      <c r="HT61">
        <v>0</v>
      </c>
      <c r="HU61">
        <v>0</v>
      </c>
      <c r="HV61" t="s">
        <v>421</v>
      </c>
      <c r="HW61" t="s">
        <v>422</v>
      </c>
      <c r="HX61" t="s">
        <v>423</v>
      </c>
      <c r="HY61" t="s">
        <v>424</v>
      </c>
      <c r="HZ61" t="s">
        <v>424</v>
      </c>
      <c r="IA61" t="s">
        <v>423</v>
      </c>
      <c r="IB61">
        <v>0</v>
      </c>
      <c r="IC61">
        <v>100</v>
      </c>
      <c r="ID61">
        <v>100</v>
      </c>
      <c r="IE61">
        <v>38.887999999999998</v>
      </c>
      <c r="IF61">
        <v>3.1406000000000001</v>
      </c>
      <c r="IG61">
        <v>16.669286404762861</v>
      </c>
      <c r="IH61">
        <v>2.3161266250017881E-2</v>
      </c>
      <c r="II61">
        <v>-8.877274916547316E-6</v>
      </c>
      <c r="IJ61">
        <v>1.545667160475541E-9</v>
      </c>
      <c r="IK61">
        <v>1.4539238447951091</v>
      </c>
      <c r="IL61">
        <v>0.1548916013869121</v>
      </c>
      <c r="IM61">
        <v>-5.9062191654428173E-3</v>
      </c>
      <c r="IN61">
        <v>1.5263987741021429E-4</v>
      </c>
      <c r="IO61">
        <v>-12</v>
      </c>
      <c r="IP61">
        <v>1992</v>
      </c>
      <c r="IQ61">
        <v>-1</v>
      </c>
      <c r="IR61">
        <v>17</v>
      </c>
      <c r="IS61">
        <v>2</v>
      </c>
      <c r="IT61">
        <v>6.6</v>
      </c>
      <c r="IU61">
        <v>3.91357</v>
      </c>
      <c r="IV61">
        <v>2.3596200000000001</v>
      </c>
      <c r="IW61">
        <v>1.42578</v>
      </c>
      <c r="IX61">
        <v>2.2851599999999999</v>
      </c>
      <c r="IY61">
        <v>1.5478499999999999</v>
      </c>
      <c r="IZ61">
        <v>2.2644000000000002</v>
      </c>
      <c r="JA61">
        <v>31.870699999999999</v>
      </c>
      <c r="JB61">
        <v>14.6136</v>
      </c>
      <c r="JC61">
        <v>18</v>
      </c>
      <c r="JD61">
        <v>623.94799999999998</v>
      </c>
      <c r="JE61">
        <v>441.23599999999999</v>
      </c>
      <c r="JF61">
        <v>28.042999999999999</v>
      </c>
      <c r="JG61">
        <v>23.290800000000001</v>
      </c>
      <c r="JH61">
        <v>30.000299999999999</v>
      </c>
      <c r="JI61">
        <v>23.139500000000002</v>
      </c>
      <c r="JJ61">
        <v>23.073599999999999</v>
      </c>
      <c r="JK61">
        <v>78.351699999999994</v>
      </c>
      <c r="JL61">
        <v>39.620199999999997</v>
      </c>
      <c r="JM61">
        <v>95.277500000000003</v>
      </c>
      <c r="JN61">
        <v>28.125699999999998</v>
      </c>
      <c r="JO61">
        <v>2036.38</v>
      </c>
      <c r="JP61">
        <v>14.7285</v>
      </c>
      <c r="JQ61">
        <v>95.867699999999999</v>
      </c>
      <c r="JR61">
        <v>101.304</v>
      </c>
    </row>
    <row r="62" spans="1:278" x14ac:dyDescent="0.2">
      <c r="A62">
        <v>46</v>
      </c>
      <c r="B62">
        <v>1658507026</v>
      </c>
      <c r="C62">
        <v>7616</v>
      </c>
      <c r="D62" t="s">
        <v>600</v>
      </c>
      <c r="E62" t="s">
        <v>601</v>
      </c>
      <c r="F62" t="s">
        <v>408</v>
      </c>
      <c r="G62" t="s">
        <v>602</v>
      </c>
      <c r="H62" t="s">
        <v>603</v>
      </c>
      <c r="I62" t="s">
        <v>411</v>
      </c>
      <c r="J62" t="s">
        <v>412</v>
      </c>
      <c r="L62" t="s">
        <v>413</v>
      </c>
      <c r="M62" t="s">
        <v>414</v>
      </c>
      <c r="N62" t="s">
        <v>604</v>
      </c>
      <c r="O62">
        <v>1658507026</v>
      </c>
      <c r="P62">
        <f t="shared" si="46"/>
        <v>4.9210136767588201E-3</v>
      </c>
      <c r="Q62">
        <f t="shared" si="47"/>
        <v>4.92101367675882</v>
      </c>
      <c r="R62">
        <f t="shared" si="48"/>
        <v>24.355596674730592</v>
      </c>
      <c r="S62">
        <f t="shared" si="49"/>
        <v>410.03399999999999</v>
      </c>
      <c r="T62">
        <f t="shared" si="50"/>
        <v>294.44205887944321</v>
      </c>
      <c r="U62">
        <f t="shared" si="51"/>
        <v>29.920877489291719</v>
      </c>
      <c r="V62">
        <f t="shared" si="52"/>
        <v>41.667203140525196</v>
      </c>
      <c r="W62">
        <f t="shared" si="53"/>
        <v>0.38327723810044628</v>
      </c>
      <c r="X62">
        <f t="shared" si="54"/>
        <v>2.9572744701021811</v>
      </c>
      <c r="Y62">
        <f t="shared" si="55"/>
        <v>0.35766467213561859</v>
      </c>
      <c r="Z62">
        <f t="shared" si="56"/>
        <v>0.22569882106113714</v>
      </c>
      <c r="AA62">
        <f t="shared" si="57"/>
        <v>241.73423207522939</v>
      </c>
      <c r="AB62">
        <f t="shared" si="58"/>
        <v>25.664634855528149</v>
      </c>
      <c r="AC62">
        <f t="shared" si="59"/>
        <v>25.664634855528149</v>
      </c>
      <c r="AD62">
        <f t="shared" si="60"/>
        <v>3.3078748984341391</v>
      </c>
      <c r="AE62">
        <f t="shared" si="61"/>
        <v>59.33254747061568</v>
      </c>
      <c r="AF62">
        <f t="shared" si="62"/>
        <v>1.9458697883028602</v>
      </c>
      <c r="AG62">
        <f t="shared" si="63"/>
        <v>3.279599260872033</v>
      </c>
      <c r="AH62">
        <f t="shared" si="64"/>
        <v>1.3620051101312789</v>
      </c>
      <c r="AI62">
        <f t="shared" si="65"/>
        <v>-217.01670314506396</v>
      </c>
      <c r="AJ62">
        <f t="shared" si="66"/>
        <v>-23.059508352991816</v>
      </c>
      <c r="AK62">
        <f t="shared" si="67"/>
        <v>-1.6592259488491441</v>
      </c>
      <c r="AL62">
        <f t="shared" si="68"/>
        <v>-1.2053716755424659E-3</v>
      </c>
      <c r="AM62">
        <v>0</v>
      </c>
      <c r="AN62">
        <v>0</v>
      </c>
      <c r="AO62">
        <f t="shared" si="69"/>
        <v>1</v>
      </c>
      <c r="AP62">
        <f t="shared" si="70"/>
        <v>0</v>
      </c>
      <c r="AQ62">
        <f t="shared" si="71"/>
        <v>53982.209853947941</v>
      </c>
      <c r="AR62" t="s">
        <v>416</v>
      </c>
      <c r="AS62">
        <v>0</v>
      </c>
      <c r="AT62">
        <v>0</v>
      </c>
      <c r="AU62">
        <v>0</v>
      </c>
      <c r="AV62" t="e">
        <f t="shared" si="72"/>
        <v>#DIV/0!</v>
      </c>
      <c r="AW62">
        <v>-1</v>
      </c>
      <c r="AX62" t="s">
        <v>605</v>
      </c>
      <c r="AY62">
        <v>10434.700000000001</v>
      </c>
      <c r="AZ62">
        <v>860.74948000000006</v>
      </c>
      <c r="BA62">
        <v>1158.21</v>
      </c>
      <c r="BB62">
        <f t="shared" si="73"/>
        <v>0.25682779461410277</v>
      </c>
      <c r="BC62">
        <v>0.5</v>
      </c>
      <c r="BD62">
        <f t="shared" si="74"/>
        <v>1261.1943005571136</v>
      </c>
      <c r="BE62">
        <f t="shared" si="75"/>
        <v>24.355596674730592</v>
      </c>
      <c r="BF62">
        <f t="shared" si="76"/>
        <v>161.95487539597968</v>
      </c>
      <c r="BG62">
        <f t="shared" si="77"/>
        <v>2.0104433284808008E-2</v>
      </c>
      <c r="BH62">
        <f t="shared" si="78"/>
        <v>-1</v>
      </c>
      <c r="BI62" t="e">
        <f t="shared" si="79"/>
        <v>#DIV/0!</v>
      </c>
      <c r="BJ62" t="s">
        <v>416</v>
      </c>
      <c r="BK62">
        <v>0</v>
      </c>
      <c r="BL62" t="e">
        <f t="shared" si="80"/>
        <v>#DIV/0!</v>
      </c>
      <c r="BM62" t="e">
        <f t="shared" si="81"/>
        <v>#DIV/0!</v>
      </c>
      <c r="BN62" t="e">
        <f t="shared" si="82"/>
        <v>#DIV/0!</v>
      </c>
      <c r="BO62" t="e">
        <f t="shared" si="83"/>
        <v>#DIV/0!</v>
      </c>
      <c r="BP62">
        <f t="shared" si="84"/>
        <v>0.25682779461410277</v>
      </c>
      <c r="BQ62" t="e">
        <f t="shared" si="85"/>
        <v>#DIV/0!</v>
      </c>
      <c r="BR62" t="e">
        <f t="shared" si="86"/>
        <v>#DIV/0!</v>
      </c>
      <c r="BS62" t="e">
        <f t="shared" si="87"/>
        <v>#DIV/0!</v>
      </c>
      <c r="BT62" t="s">
        <v>416</v>
      </c>
      <c r="BU62" t="s">
        <v>416</v>
      </c>
      <c r="BV62" t="s">
        <v>416</v>
      </c>
      <c r="BW62" t="s">
        <v>416</v>
      </c>
      <c r="BX62" t="s">
        <v>416</v>
      </c>
      <c r="BY62" t="s">
        <v>416</v>
      </c>
      <c r="BZ62" t="s">
        <v>416</v>
      </c>
      <c r="CA62" t="s">
        <v>416</v>
      </c>
      <c r="CB62" t="s">
        <v>416</v>
      </c>
      <c r="CC62" t="s">
        <v>416</v>
      </c>
      <c r="CD62" t="s">
        <v>416</v>
      </c>
      <c r="CE62" t="s">
        <v>416</v>
      </c>
      <c r="CF62" t="s">
        <v>416</v>
      </c>
      <c r="CG62" t="s">
        <v>416</v>
      </c>
      <c r="CH62" t="s">
        <v>416</v>
      </c>
      <c r="CI62" t="s">
        <v>416</v>
      </c>
      <c r="CJ62" t="s">
        <v>416</v>
      </c>
      <c r="CK62" t="s">
        <v>416</v>
      </c>
      <c r="CL62">
        <f t="shared" si="88"/>
        <v>1499.98</v>
      </c>
      <c r="CM62">
        <f t="shared" si="89"/>
        <v>1261.1943005571136</v>
      </c>
      <c r="CN62">
        <f t="shared" si="90"/>
        <v>0.84080741113689095</v>
      </c>
      <c r="CO62">
        <f t="shared" si="91"/>
        <v>0.16115830349419952</v>
      </c>
      <c r="CP62">
        <v>6</v>
      </c>
      <c r="CQ62">
        <v>0.5</v>
      </c>
      <c r="CR62" t="s">
        <v>418</v>
      </c>
      <c r="CS62">
        <v>2</v>
      </c>
      <c r="CT62">
        <v>1658507026</v>
      </c>
      <c r="CU62">
        <v>410.03399999999999</v>
      </c>
      <c r="CV62">
        <v>436.39600000000002</v>
      </c>
      <c r="CW62">
        <v>19.148700000000002</v>
      </c>
      <c r="CX62">
        <v>14.324</v>
      </c>
      <c r="CY62">
        <v>386.34300000000002</v>
      </c>
      <c r="CZ62">
        <v>16.438700000000001</v>
      </c>
      <c r="DA62">
        <v>600.25900000000001</v>
      </c>
      <c r="DB62">
        <v>101.51900000000001</v>
      </c>
      <c r="DC62">
        <v>9.9897799999999995E-2</v>
      </c>
      <c r="DD62">
        <v>25.52</v>
      </c>
      <c r="DE62">
        <v>25.045500000000001</v>
      </c>
      <c r="DF62">
        <v>999.9</v>
      </c>
      <c r="DG62">
        <v>0</v>
      </c>
      <c r="DH62">
        <v>0</v>
      </c>
      <c r="DI62">
        <v>10006.9</v>
      </c>
      <c r="DJ62">
        <v>0</v>
      </c>
      <c r="DK62">
        <v>867.88599999999997</v>
      </c>
      <c r="DL62">
        <v>-26.5853</v>
      </c>
      <c r="DM62">
        <v>417.97</v>
      </c>
      <c r="DN62">
        <v>442.738</v>
      </c>
      <c r="DO62">
        <v>5.1968500000000004</v>
      </c>
      <c r="DP62">
        <v>436.39600000000002</v>
      </c>
      <c r="DQ62">
        <v>14.324</v>
      </c>
      <c r="DR62">
        <v>1.9817400000000001</v>
      </c>
      <c r="DS62">
        <v>1.4541599999999999</v>
      </c>
      <c r="DT62">
        <v>17.299199999999999</v>
      </c>
      <c r="DU62">
        <v>12.4945</v>
      </c>
      <c r="DV62">
        <v>1499.98</v>
      </c>
      <c r="DW62">
        <v>0.97299599999999997</v>
      </c>
      <c r="DX62">
        <v>2.7003800000000001E-2</v>
      </c>
      <c r="DY62">
        <v>0</v>
      </c>
      <c r="DZ62">
        <v>857.46100000000001</v>
      </c>
      <c r="EA62">
        <v>4.9993100000000004</v>
      </c>
      <c r="EB62">
        <v>19554.400000000001</v>
      </c>
      <c r="EC62">
        <v>13259</v>
      </c>
      <c r="ED62">
        <v>38.625</v>
      </c>
      <c r="EE62">
        <v>39.561999999999998</v>
      </c>
      <c r="EF62">
        <v>39</v>
      </c>
      <c r="EG62">
        <v>39.25</v>
      </c>
      <c r="EH62">
        <v>39.936999999999998</v>
      </c>
      <c r="EI62">
        <v>1454.61</v>
      </c>
      <c r="EJ62">
        <v>40.369999999999997</v>
      </c>
      <c r="EK62">
        <v>0</v>
      </c>
      <c r="EL62">
        <v>645.90000009536743</v>
      </c>
      <c r="EM62">
        <v>0</v>
      </c>
      <c r="EN62">
        <v>860.74948000000006</v>
      </c>
      <c r="EO62">
        <v>-26.23630765107572</v>
      </c>
      <c r="EP62">
        <v>-373.24615299754839</v>
      </c>
      <c r="EQ62">
        <v>19596.108</v>
      </c>
      <c r="ER62">
        <v>15</v>
      </c>
      <c r="ES62">
        <v>1658507065.5</v>
      </c>
      <c r="ET62" t="s">
        <v>606</v>
      </c>
      <c r="EU62">
        <v>1658507051</v>
      </c>
      <c r="EV62">
        <v>1658507065.5</v>
      </c>
      <c r="EW62">
        <v>36</v>
      </c>
      <c r="EX62">
        <v>-0.221</v>
      </c>
      <c r="EY62">
        <v>1.0999999999999999E-2</v>
      </c>
      <c r="EZ62">
        <v>23.690999999999999</v>
      </c>
      <c r="FA62">
        <v>2.71</v>
      </c>
      <c r="FB62">
        <v>436</v>
      </c>
      <c r="FC62">
        <v>14</v>
      </c>
      <c r="FD62">
        <v>0.11</v>
      </c>
      <c r="FE62">
        <v>0.02</v>
      </c>
      <c r="FF62">
        <v>-26.553695000000001</v>
      </c>
      <c r="FG62">
        <v>4.0385741088253123E-2</v>
      </c>
      <c r="FH62">
        <v>1.9369472759990139E-2</v>
      </c>
      <c r="FI62">
        <v>1</v>
      </c>
      <c r="FJ62">
        <v>409.77059999999989</v>
      </c>
      <c r="FK62">
        <v>0.66751501668475266</v>
      </c>
      <c r="FL62">
        <v>5.2162310787257783E-2</v>
      </c>
      <c r="FM62">
        <v>1</v>
      </c>
      <c r="FN62">
        <v>5.2140447500000002</v>
      </c>
      <c r="FO62">
        <v>-5.0452345215767018E-2</v>
      </c>
      <c r="FP62">
        <v>7.4129413823056977E-3</v>
      </c>
      <c r="FQ62">
        <v>1</v>
      </c>
      <c r="FR62">
        <v>19.541366666666661</v>
      </c>
      <c r="FS62">
        <v>-0.15396840934370509</v>
      </c>
      <c r="FT62">
        <v>1.113886090326211E-2</v>
      </c>
      <c r="FU62">
        <v>1</v>
      </c>
      <c r="FV62">
        <v>4</v>
      </c>
      <c r="FW62">
        <v>4</v>
      </c>
      <c r="FX62" t="s">
        <v>420</v>
      </c>
      <c r="FY62">
        <v>3.1823100000000002</v>
      </c>
      <c r="FZ62">
        <v>2.79691</v>
      </c>
      <c r="GA62">
        <v>9.9789000000000003E-2</v>
      </c>
      <c r="GB62">
        <v>0.11000600000000001</v>
      </c>
      <c r="GC62">
        <v>9.3767600000000006E-2</v>
      </c>
      <c r="GD62">
        <v>8.5188799999999995E-2</v>
      </c>
      <c r="GE62">
        <v>28163.5</v>
      </c>
      <c r="GF62">
        <v>22217</v>
      </c>
      <c r="GG62">
        <v>29351.599999999999</v>
      </c>
      <c r="GH62">
        <v>24395.200000000001</v>
      </c>
      <c r="GI62">
        <v>33477.800000000003</v>
      </c>
      <c r="GJ62">
        <v>32586.7</v>
      </c>
      <c r="GK62">
        <v>40598.9</v>
      </c>
      <c r="GL62">
        <v>39791.1</v>
      </c>
      <c r="GM62">
        <v>2.2159800000000001</v>
      </c>
      <c r="GN62">
        <v>1.94557</v>
      </c>
      <c r="GO62">
        <v>0.10975500000000001</v>
      </c>
      <c r="GP62">
        <v>0</v>
      </c>
      <c r="GQ62">
        <v>23.242100000000001</v>
      </c>
      <c r="GR62">
        <v>999.9</v>
      </c>
      <c r="GS62">
        <v>62.6</v>
      </c>
      <c r="GT62">
        <v>28.4</v>
      </c>
      <c r="GU62">
        <v>23.951499999999999</v>
      </c>
      <c r="GV62">
        <v>62.36</v>
      </c>
      <c r="GW62">
        <v>40.400599999999997</v>
      </c>
      <c r="GX62">
        <v>1</v>
      </c>
      <c r="GY62">
        <v>-0.27732699999999999</v>
      </c>
      <c r="GZ62">
        <v>0.35050100000000001</v>
      </c>
      <c r="HA62">
        <v>20.2606</v>
      </c>
      <c r="HB62">
        <v>5.22553</v>
      </c>
      <c r="HC62">
        <v>11.902699999999999</v>
      </c>
      <c r="HD62">
        <v>4.9635999999999996</v>
      </c>
      <c r="HE62">
        <v>3.2913299999999999</v>
      </c>
      <c r="HF62">
        <v>9999</v>
      </c>
      <c r="HG62">
        <v>9999</v>
      </c>
      <c r="HH62">
        <v>9999</v>
      </c>
      <c r="HI62">
        <v>999.9</v>
      </c>
      <c r="HJ62">
        <v>1.87683</v>
      </c>
      <c r="HK62">
        <v>1.87514</v>
      </c>
      <c r="HL62">
        <v>1.8738300000000001</v>
      </c>
      <c r="HM62">
        <v>1.873</v>
      </c>
      <c r="HN62">
        <v>1.8745400000000001</v>
      </c>
      <c r="HO62">
        <v>1.86951</v>
      </c>
      <c r="HP62">
        <v>1.8737699999999999</v>
      </c>
      <c r="HQ62">
        <v>1.8788100000000001</v>
      </c>
      <c r="HR62">
        <v>0</v>
      </c>
      <c r="HS62">
        <v>0</v>
      </c>
      <c r="HT62">
        <v>0</v>
      </c>
      <c r="HU62">
        <v>0</v>
      </c>
      <c r="HV62" t="s">
        <v>421</v>
      </c>
      <c r="HW62" t="s">
        <v>422</v>
      </c>
      <c r="HX62" t="s">
        <v>423</v>
      </c>
      <c r="HY62" t="s">
        <v>424</v>
      </c>
      <c r="HZ62" t="s">
        <v>424</v>
      </c>
      <c r="IA62" t="s">
        <v>423</v>
      </c>
      <c r="IB62">
        <v>0</v>
      </c>
      <c r="IC62">
        <v>100</v>
      </c>
      <c r="ID62">
        <v>100</v>
      </c>
      <c r="IE62">
        <v>23.690999999999999</v>
      </c>
      <c r="IF62">
        <v>2.71</v>
      </c>
      <c r="IG62">
        <v>15.75611215212462</v>
      </c>
      <c r="IH62">
        <v>2.3161266250017881E-2</v>
      </c>
      <c r="II62">
        <v>-8.877274916547316E-6</v>
      </c>
      <c r="IJ62">
        <v>1.545667160475541E-9</v>
      </c>
      <c r="IK62">
        <v>1.4539238447951091</v>
      </c>
      <c r="IL62">
        <v>0.1548916013869121</v>
      </c>
      <c r="IM62">
        <v>-5.9062191654428173E-3</v>
      </c>
      <c r="IN62">
        <v>1.5263987741021429E-4</v>
      </c>
      <c r="IO62">
        <v>-12</v>
      </c>
      <c r="IP62">
        <v>1992</v>
      </c>
      <c r="IQ62">
        <v>-1</v>
      </c>
      <c r="IR62">
        <v>17</v>
      </c>
      <c r="IS62">
        <v>10.3</v>
      </c>
      <c r="IT62">
        <v>17.399999999999999</v>
      </c>
      <c r="IU62">
        <v>1.10229</v>
      </c>
      <c r="IV62">
        <v>2.4072300000000002</v>
      </c>
      <c r="IW62">
        <v>1.42578</v>
      </c>
      <c r="IX62">
        <v>2.2827099999999998</v>
      </c>
      <c r="IY62">
        <v>1.5478499999999999</v>
      </c>
      <c r="IZ62">
        <v>2.3974600000000001</v>
      </c>
      <c r="JA62">
        <v>31.761099999999999</v>
      </c>
      <c r="JB62">
        <v>14.517300000000001</v>
      </c>
      <c r="JC62">
        <v>18</v>
      </c>
      <c r="JD62">
        <v>623.26599999999996</v>
      </c>
      <c r="JE62">
        <v>436.505</v>
      </c>
      <c r="JF62">
        <v>23.607299999999999</v>
      </c>
      <c r="JG62">
        <v>23.7105</v>
      </c>
      <c r="JH62">
        <v>30.000399999999999</v>
      </c>
      <c r="JI62">
        <v>23.558199999999999</v>
      </c>
      <c r="JJ62">
        <v>23.496300000000002</v>
      </c>
      <c r="JK62">
        <v>22.0947</v>
      </c>
      <c r="JL62">
        <v>38.485799999999998</v>
      </c>
      <c r="JM62">
        <v>69.719499999999996</v>
      </c>
      <c r="JN62">
        <v>23.5608</v>
      </c>
      <c r="JO62">
        <v>436.38</v>
      </c>
      <c r="JP62">
        <v>14.3893</v>
      </c>
      <c r="JQ62">
        <v>95.787700000000001</v>
      </c>
      <c r="JR62">
        <v>101.246</v>
      </c>
    </row>
    <row r="63" spans="1:278" x14ac:dyDescent="0.2">
      <c r="A63">
        <v>47</v>
      </c>
      <c r="B63">
        <v>1658507169.5</v>
      </c>
      <c r="C63">
        <v>7759.5</v>
      </c>
      <c r="D63" t="s">
        <v>607</v>
      </c>
      <c r="E63" t="s">
        <v>608</v>
      </c>
      <c r="F63" t="s">
        <v>408</v>
      </c>
      <c r="G63" t="s">
        <v>602</v>
      </c>
      <c r="H63" t="s">
        <v>603</v>
      </c>
      <c r="I63" t="s">
        <v>411</v>
      </c>
      <c r="J63" t="s">
        <v>412</v>
      </c>
      <c r="L63" t="s">
        <v>413</v>
      </c>
      <c r="M63" t="s">
        <v>414</v>
      </c>
      <c r="N63" t="s">
        <v>604</v>
      </c>
      <c r="O63">
        <v>1658507169.5</v>
      </c>
      <c r="P63">
        <f t="shared" si="46"/>
        <v>5.433334393556131E-3</v>
      </c>
      <c r="Q63">
        <f t="shared" si="47"/>
        <v>5.4333343935561311</v>
      </c>
      <c r="R63">
        <f t="shared" si="48"/>
        <v>24.354274509176356</v>
      </c>
      <c r="S63">
        <f t="shared" si="49"/>
        <v>400.06400000000002</v>
      </c>
      <c r="T63">
        <f t="shared" si="50"/>
        <v>298.13128209831899</v>
      </c>
      <c r="U63">
        <f t="shared" si="51"/>
        <v>30.295429942380814</v>
      </c>
      <c r="V63">
        <f t="shared" si="52"/>
        <v>40.653603335968</v>
      </c>
      <c r="W63">
        <f t="shared" si="53"/>
        <v>0.44108529238686456</v>
      </c>
      <c r="X63">
        <f t="shared" si="54"/>
        <v>2.9619913584892457</v>
      </c>
      <c r="Y63">
        <f t="shared" si="55"/>
        <v>0.40757562209800291</v>
      </c>
      <c r="Z63">
        <f t="shared" si="56"/>
        <v>0.25753300087925091</v>
      </c>
      <c r="AA63">
        <f t="shared" si="57"/>
        <v>241.73844107494156</v>
      </c>
      <c r="AB63">
        <f t="shared" si="58"/>
        <v>25.410236837407513</v>
      </c>
      <c r="AC63">
        <f t="shared" si="59"/>
        <v>25.410236837407513</v>
      </c>
      <c r="AD63">
        <f t="shared" si="60"/>
        <v>3.2582820760512026</v>
      </c>
      <c r="AE63">
        <f t="shared" si="61"/>
        <v>59.531385450760766</v>
      </c>
      <c r="AF63">
        <f t="shared" si="62"/>
        <v>1.9382671157379503</v>
      </c>
      <c r="AG63">
        <f t="shared" si="63"/>
        <v>3.2558743611655365</v>
      </c>
      <c r="AH63">
        <f t="shared" si="64"/>
        <v>1.3200149603132523</v>
      </c>
      <c r="AI63">
        <f t="shared" si="65"/>
        <v>-239.61004675582538</v>
      </c>
      <c r="AJ63">
        <f t="shared" si="66"/>
        <v>-1.9859997392777948</v>
      </c>
      <c r="AK63">
        <f t="shared" si="67"/>
        <v>-0.14240348232096545</v>
      </c>
      <c r="AL63">
        <f t="shared" si="68"/>
        <v>-8.9024825704608901E-6</v>
      </c>
      <c r="AM63">
        <v>0</v>
      </c>
      <c r="AN63">
        <v>0</v>
      </c>
      <c r="AO63">
        <f t="shared" si="69"/>
        <v>1</v>
      </c>
      <c r="AP63">
        <f t="shared" si="70"/>
        <v>0</v>
      </c>
      <c r="AQ63">
        <f t="shared" si="71"/>
        <v>54142.942491434565</v>
      </c>
      <c r="AR63" t="s">
        <v>416</v>
      </c>
      <c r="AS63">
        <v>0</v>
      </c>
      <c r="AT63">
        <v>0</v>
      </c>
      <c r="AU63">
        <v>0</v>
      </c>
      <c r="AV63" t="e">
        <f t="shared" si="72"/>
        <v>#DIV/0!</v>
      </c>
      <c r="AW63">
        <v>-1</v>
      </c>
      <c r="AX63" t="s">
        <v>609</v>
      </c>
      <c r="AY63">
        <v>10438.1</v>
      </c>
      <c r="AZ63">
        <v>823.74456000000009</v>
      </c>
      <c r="BA63">
        <v>1111.48</v>
      </c>
      <c r="BB63">
        <f t="shared" si="73"/>
        <v>0.25887594918487056</v>
      </c>
      <c r="BC63">
        <v>0.5</v>
      </c>
      <c r="BD63">
        <f t="shared" si="74"/>
        <v>1261.2192005569646</v>
      </c>
      <c r="BE63">
        <f t="shared" si="75"/>
        <v>24.354274509176356</v>
      </c>
      <c r="BF63">
        <f t="shared" si="76"/>
        <v>163.24965883718392</v>
      </c>
      <c r="BG63">
        <f t="shared" si="77"/>
        <v>2.0102988043616609E-2</v>
      </c>
      <c r="BH63">
        <f t="shared" si="78"/>
        <v>-1</v>
      </c>
      <c r="BI63" t="e">
        <f t="shared" si="79"/>
        <v>#DIV/0!</v>
      </c>
      <c r="BJ63" t="s">
        <v>416</v>
      </c>
      <c r="BK63">
        <v>0</v>
      </c>
      <c r="BL63" t="e">
        <f t="shared" si="80"/>
        <v>#DIV/0!</v>
      </c>
      <c r="BM63" t="e">
        <f t="shared" si="81"/>
        <v>#DIV/0!</v>
      </c>
      <c r="BN63" t="e">
        <f t="shared" si="82"/>
        <v>#DIV/0!</v>
      </c>
      <c r="BO63" t="e">
        <f t="shared" si="83"/>
        <v>#DIV/0!</v>
      </c>
      <c r="BP63">
        <f t="shared" si="84"/>
        <v>0.25887594918487056</v>
      </c>
      <c r="BQ63" t="e">
        <f t="shared" si="85"/>
        <v>#DIV/0!</v>
      </c>
      <c r="BR63" t="e">
        <f t="shared" si="86"/>
        <v>#DIV/0!</v>
      </c>
      <c r="BS63" t="e">
        <f t="shared" si="87"/>
        <v>#DIV/0!</v>
      </c>
      <c r="BT63" t="s">
        <v>416</v>
      </c>
      <c r="BU63" t="s">
        <v>416</v>
      </c>
      <c r="BV63" t="s">
        <v>416</v>
      </c>
      <c r="BW63" t="s">
        <v>416</v>
      </c>
      <c r="BX63" t="s">
        <v>416</v>
      </c>
      <c r="BY63" t="s">
        <v>416</v>
      </c>
      <c r="BZ63" t="s">
        <v>416</v>
      </c>
      <c r="CA63" t="s">
        <v>416</v>
      </c>
      <c r="CB63" t="s">
        <v>416</v>
      </c>
      <c r="CC63" t="s">
        <v>416</v>
      </c>
      <c r="CD63" t="s">
        <v>416</v>
      </c>
      <c r="CE63" t="s">
        <v>416</v>
      </c>
      <c r="CF63" t="s">
        <v>416</v>
      </c>
      <c r="CG63" t="s">
        <v>416</v>
      </c>
      <c r="CH63" t="s">
        <v>416</v>
      </c>
      <c r="CI63" t="s">
        <v>416</v>
      </c>
      <c r="CJ63" t="s">
        <v>416</v>
      </c>
      <c r="CK63" t="s">
        <v>416</v>
      </c>
      <c r="CL63">
        <f t="shared" si="88"/>
        <v>1500.01</v>
      </c>
      <c r="CM63">
        <f t="shared" si="89"/>
        <v>1261.2192005569646</v>
      </c>
      <c r="CN63">
        <f t="shared" si="90"/>
        <v>0.84080719499000978</v>
      </c>
      <c r="CO63">
        <f t="shared" si="91"/>
        <v>0.16115788633071884</v>
      </c>
      <c r="CP63">
        <v>6</v>
      </c>
      <c r="CQ63">
        <v>0.5</v>
      </c>
      <c r="CR63" t="s">
        <v>418</v>
      </c>
      <c r="CS63">
        <v>2</v>
      </c>
      <c r="CT63">
        <v>1658507169.5</v>
      </c>
      <c r="CU63">
        <v>400.06400000000002</v>
      </c>
      <c r="CV63">
        <v>426.584</v>
      </c>
      <c r="CW63">
        <v>19.074100000000001</v>
      </c>
      <c r="CX63">
        <v>13.746</v>
      </c>
      <c r="CY63">
        <v>376.976</v>
      </c>
      <c r="CZ63">
        <v>16.015999999999998</v>
      </c>
      <c r="DA63">
        <v>600.17999999999995</v>
      </c>
      <c r="DB63">
        <v>101.518</v>
      </c>
      <c r="DC63">
        <v>9.9749500000000005E-2</v>
      </c>
      <c r="DD63">
        <v>25.3978</v>
      </c>
      <c r="DE63">
        <v>25.009799999999998</v>
      </c>
      <c r="DF63">
        <v>999.9</v>
      </c>
      <c r="DG63">
        <v>0</v>
      </c>
      <c r="DH63">
        <v>0</v>
      </c>
      <c r="DI63">
        <v>10033.799999999999</v>
      </c>
      <c r="DJ63">
        <v>0</v>
      </c>
      <c r="DK63">
        <v>891.42499999999995</v>
      </c>
      <c r="DL63">
        <v>-26.5199</v>
      </c>
      <c r="DM63">
        <v>407.84399999999999</v>
      </c>
      <c r="DN63">
        <v>432.53</v>
      </c>
      <c r="DO63">
        <v>5.3281000000000001</v>
      </c>
      <c r="DP63">
        <v>426.584</v>
      </c>
      <c r="DQ63">
        <v>13.746</v>
      </c>
      <c r="DR63">
        <v>1.9363699999999999</v>
      </c>
      <c r="DS63">
        <v>1.39547</v>
      </c>
      <c r="DT63">
        <v>16.933399999999999</v>
      </c>
      <c r="DU63">
        <v>11.868499999999999</v>
      </c>
      <c r="DV63">
        <v>1500.01</v>
      </c>
      <c r="DW63">
        <v>0.97300600000000004</v>
      </c>
      <c r="DX63">
        <v>2.6993699999999999E-2</v>
      </c>
      <c r="DY63">
        <v>0</v>
      </c>
      <c r="DZ63">
        <v>822.25599999999997</v>
      </c>
      <c r="EA63">
        <v>4.9993100000000004</v>
      </c>
      <c r="EB63">
        <v>19106.099999999999</v>
      </c>
      <c r="EC63">
        <v>13259.4</v>
      </c>
      <c r="ED63">
        <v>37.125</v>
      </c>
      <c r="EE63">
        <v>38.5</v>
      </c>
      <c r="EF63">
        <v>37.686999999999998</v>
      </c>
      <c r="EG63">
        <v>37.75</v>
      </c>
      <c r="EH63">
        <v>38.686999999999998</v>
      </c>
      <c r="EI63">
        <v>1454.65</v>
      </c>
      <c r="EJ63">
        <v>40.36</v>
      </c>
      <c r="EK63">
        <v>0</v>
      </c>
      <c r="EL63">
        <v>143.10000014305109</v>
      </c>
      <c r="EM63">
        <v>0</v>
      </c>
      <c r="EN63">
        <v>823.74456000000009</v>
      </c>
      <c r="EO63">
        <v>-12.792615383834161</v>
      </c>
      <c r="EP63">
        <v>147.5000003667929</v>
      </c>
      <c r="EQ63">
        <v>19110.916000000001</v>
      </c>
      <c r="ER63">
        <v>15</v>
      </c>
      <c r="ES63">
        <v>1658507065.5</v>
      </c>
      <c r="ET63" t="s">
        <v>606</v>
      </c>
      <c r="EU63">
        <v>1658507051</v>
      </c>
      <c r="EV63">
        <v>1658507065.5</v>
      </c>
      <c r="EW63">
        <v>36</v>
      </c>
      <c r="EX63">
        <v>-0.221</v>
      </c>
      <c r="EY63">
        <v>1.0999999999999999E-2</v>
      </c>
      <c r="EZ63">
        <v>23.690999999999999</v>
      </c>
      <c r="FA63">
        <v>2.71</v>
      </c>
      <c r="FB63">
        <v>436</v>
      </c>
      <c r="FC63">
        <v>14</v>
      </c>
      <c r="FD63">
        <v>0.11</v>
      </c>
      <c r="FE63">
        <v>0.02</v>
      </c>
      <c r="FF63">
        <v>-26.487058536585369</v>
      </c>
      <c r="FG63">
        <v>-0.31942369337982862</v>
      </c>
      <c r="FH63">
        <v>5.3851054638356738E-2</v>
      </c>
      <c r="FI63">
        <v>1</v>
      </c>
      <c r="FJ63">
        <v>400.12929032258057</v>
      </c>
      <c r="FK63">
        <v>-0.31069354838812502</v>
      </c>
      <c r="FL63">
        <v>2.64150415952038E-2</v>
      </c>
      <c r="FM63">
        <v>1</v>
      </c>
      <c r="FN63">
        <v>5.3190063414634139</v>
      </c>
      <c r="FO63">
        <v>0.11769533101044841</v>
      </c>
      <c r="FP63">
        <v>1.201608287216421E-2</v>
      </c>
      <c r="FQ63">
        <v>1</v>
      </c>
      <c r="FR63">
        <v>19.06495806451613</v>
      </c>
      <c r="FS63">
        <v>5.4919354838662962E-2</v>
      </c>
      <c r="FT63">
        <v>4.3010706989224292E-3</v>
      </c>
      <c r="FU63">
        <v>1</v>
      </c>
      <c r="FV63">
        <v>4</v>
      </c>
      <c r="FW63">
        <v>4</v>
      </c>
      <c r="FX63" t="s">
        <v>420</v>
      </c>
      <c r="FY63">
        <v>3.18207</v>
      </c>
      <c r="FZ63">
        <v>2.7970000000000002</v>
      </c>
      <c r="GA63">
        <v>9.7891900000000004E-2</v>
      </c>
      <c r="GB63">
        <v>0.10811900000000001</v>
      </c>
      <c r="GC63">
        <v>9.1998099999999999E-2</v>
      </c>
      <c r="GD63">
        <v>8.2662299999999994E-2</v>
      </c>
      <c r="GE63">
        <v>28221.5</v>
      </c>
      <c r="GF63">
        <v>22263.4</v>
      </c>
      <c r="GG63">
        <v>29350.5</v>
      </c>
      <c r="GH63">
        <v>24394.7</v>
      </c>
      <c r="GI63">
        <v>33541.9</v>
      </c>
      <c r="GJ63">
        <v>32677.8</v>
      </c>
      <c r="GK63">
        <v>40595.4</v>
      </c>
      <c r="GL63">
        <v>39790.800000000003</v>
      </c>
      <c r="GM63">
        <v>2.2155499999999999</v>
      </c>
      <c r="GN63">
        <v>1.9430700000000001</v>
      </c>
      <c r="GO63">
        <v>0.116762</v>
      </c>
      <c r="GP63">
        <v>0</v>
      </c>
      <c r="GQ63">
        <v>23.091000000000001</v>
      </c>
      <c r="GR63">
        <v>999.9</v>
      </c>
      <c r="GS63">
        <v>61.9</v>
      </c>
      <c r="GT63">
        <v>28.5</v>
      </c>
      <c r="GU63">
        <v>23.821300000000001</v>
      </c>
      <c r="GV63">
        <v>62.250100000000003</v>
      </c>
      <c r="GW63">
        <v>40.568899999999999</v>
      </c>
      <c r="GX63">
        <v>1</v>
      </c>
      <c r="GY63">
        <v>-0.27422000000000002</v>
      </c>
      <c r="GZ63">
        <v>-1.1459600000000001</v>
      </c>
      <c r="HA63">
        <v>20.260200000000001</v>
      </c>
      <c r="HB63">
        <v>5.2288199999999998</v>
      </c>
      <c r="HC63">
        <v>11.9041</v>
      </c>
      <c r="HD63">
        <v>4.96455</v>
      </c>
      <c r="HE63">
        <v>3.2919999999999998</v>
      </c>
      <c r="HF63">
        <v>9999</v>
      </c>
      <c r="HG63">
        <v>9999</v>
      </c>
      <c r="HH63">
        <v>9999</v>
      </c>
      <c r="HI63">
        <v>999.9</v>
      </c>
      <c r="HJ63">
        <v>1.87683</v>
      </c>
      <c r="HK63">
        <v>1.8751500000000001</v>
      </c>
      <c r="HL63">
        <v>1.87381</v>
      </c>
      <c r="HM63">
        <v>1.8730199999999999</v>
      </c>
      <c r="HN63">
        <v>1.8745400000000001</v>
      </c>
      <c r="HO63">
        <v>1.86951</v>
      </c>
      <c r="HP63">
        <v>1.87378</v>
      </c>
      <c r="HQ63">
        <v>1.8788100000000001</v>
      </c>
      <c r="HR63">
        <v>0</v>
      </c>
      <c r="HS63">
        <v>0</v>
      </c>
      <c r="HT63">
        <v>0</v>
      </c>
      <c r="HU63">
        <v>0</v>
      </c>
      <c r="HV63" t="s">
        <v>421</v>
      </c>
      <c r="HW63" t="s">
        <v>422</v>
      </c>
      <c r="HX63" t="s">
        <v>423</v>
      </c>
      <c r="HY63" t="s">
        <v>424</v>
      </c>
      <c r="HZ63" t="s">
        <v>424</v>
      </c>
      <c r="IA63" t="s">
        <v>423</v>
      </c>
      <c r="IB63">
        <v>0</v>
      </c>
      <c r="IC63">
        <v>100</v>
      </c>
      <c r="ID63">
        <v>100</v>
      </c>
      <c r="IE63">
        <v>23.088000000000001</v>
      </c>
      <c r="IF63">
        <v>3.0581</v>
      </c>
      <c r="IG63">
        <v>15.535565568944721</v>
      </c>
      <c r="IH63">
        <v>2.3161266250017881E-2</v>
      </c>
      <c r="II63">
        <v>-8.877274916547316E-6</v>
      </c>
      <c r="IJ63">
        <v>1.545667160475541E-9</v>
      </c>
      <c r="IK63">
        <v>1.4652934610405719</v>
      </c>
      <c r="IL63">
        <v>0.1548916013869121</v>
      </c>
      <c r="IM63">
        <v>-5.9062191654428173E-3</v>
      </c>
      <c r="IN63">
        <v>1.5263987741021429E-4</v>
      </c>
      <c r="IO63">
        <v>-12</v>
      </c>
      <c r="IP63">
        <v>1992</v>
      </c>
      <c r="IQ63">
        <v>-1</v>
      </c>
      <c r="IR63">
        <v>17</v>
      </c>
      <c r="IS63">
        <v>2</v>
      </c>
      <c r="IT63">
        <v>1.7</v>
      </c>
      <c r="IU63">
        <v>1.0815399999999999</v>
      </c>
      <c r="IV63">
        <v>2.4133300000000002</v>
      </c>
      <c r="IW63">
        <v>1.42578</v>
      </c>
      <c r="IX63">
        <v>2.2839399999999999</v>
      </c>
      <c r="IY63">
        <v>1.5478499999999999</v>
      </c>
      <c r="IZ63">
        <v>2.2875999999999999</v>
      </c>
      <c r="JA63">
        <v>31.958500000000001</v>
      </c>
      <c r="JB63">
        <v>14.491</v>
      </c>
      <c r="JC63">
        <v>18</v>
      </c>
      <c r="JD63">
        <v>623.66399999999999</v>
      </c>
      <c r="JE63">
        <v>435.58</v>
      </c>
      <c r="JF63">
        <v>24.973600000000001</v>
      </c>
      <c r="JG63">
        <v>23.758800000000001</v>
      </c>
      <c r="JH63">
        <v>29.9999</v>
      </c>
      <c r="JI63">
        <v>23.6206</v>
      </c>
      <c r="JJ63">
        <v>23.556699999999999</v>
      </c>
      <c r="JK63">
        <v>21.6754</v>
      </c>
      <c r="JL63">
        <v>40.033999999999999</v>
      </c>
      <c r="JM63">
        <v>64.093000000000004</v>
      </c>
      <c r="JN63">
        <v>24.960999999999999</v>
      </c>
      <c r="JO63">
        <v>426.56900000000002</v>
      </c>
      <c r="JP63">
        <v>13.903600000000001</v>
      </c>
      <c r="JQ63">
        <v>95.781300000000002</v>
      </c>
      <c r="JR63">
        <v>101.245</v>
      </c>
    </row>
    <row r="64" spans="1:278" x14ac:dyDescent="0.2">
      <c r="A64">
        <v>48</v>
      </c>
      <c r="B64">
        <v>1658507249.0999999</v>
      </c>
      <c r="C64">
        <v>7839.0999999046326</v>
      </c>
      <c r="D64" t="s">
        <v>610</v>
      </c>
      <c r="E64" t="s">
        <v>611</v>
      </c>
      <c r="F64" t="s">
        <v>408</v>
      </c>
      <c r="G64" t="s">
        <v>602</v>
      </c>
      <c r="H64" t="s">
        <v>603</v>
      </c>
      <c r="I64" t="s">
        <v>411</v>
      </c>
      <c r="J64" t="s">
        <v>412</v>
      </c>
      <c r="L64" t="s">
        <v>413</v>
      </c>
      <c r="M64" t="s">
        <v>414</v>
      </c>
      <c r="N64" t="s">
        <v>604</v>
      </c>
      <c r="O64">
        <v>1658507249.0999999</v>
      </c>
      <c r="P64">
        <f t="shared" si="46"/>
        <v>5.2944157785249435E-3</v>
      </c>
      <c r="Q64">
        <f t="shared" si="47"/>
        <v>5.2944157785249439</v>
      </c>
      <c r="R64">
        <f t="shared" si="48"/>
        <v>17.291259519465655</v>
      </c>
      <c r="S64">
        <f t="shared" si="49"/>
        <v>301.15199999999999</v>
      </c>
      <c r="T64">
        <f t="shared" si="50"/>
        <v>227.1983621743357</v>
      </c>
      <c r="U64">
        <f t="shared" si="51"/>
        <v>23.087909605669189</v>
      </c>
      <c r="V64">
        <f t="shared" si="52"/>
        <v>30.603082201055997</v>
      </c>
      <c r="W64">
        <f t="shared" si="53"/>
        <v>0.43235490185764031</v>
      </c>
      <c r="X64">
        <f t="shared" si="54"/>
        <v>2.9549742505907863</v>
      </c>
      <c r="Y64">
        <f t="shared" si="55"/>
        <v>0.40003621924991134</v>
      </c>
      <c r="Z64">
        <f t="shared" si="56"/>
        <v>0.25272472478726721</v>
      </c>
      <c r="AA64">
        <f t="shared" si="57"/>
        <v>241.74003707493438</v>
      </c>
      <c r="AB64">
        <f t="shared" si="58"/>
        <v>25.580446513123178</v>
      </c>
      <c r="AC64">
        <f t="shared" si="59"/>
        <v>25.580446513123178</v>
      </c>
      <c r="AD64">
        <f t="shared" si="60"/>
        <v>3.2913905669399353</v>
      </c>
      <c r="AE64">
        <f t="shared" si="61"/>
        <v>60.371221153035329</v>
      </c>
      <c r="AF64">
        <f t="shared" si="62"/>
        <v>1.9813573073780999</v>
      </c>
      <c r="AG64">
        <f t="shared" si="63"/>
        <v>3.2819566500991373</v>
      </c>
      <c r="AH64">
        <f t="shared" si="64"/>
        <v>1.3100332595618354</v>
      </c>
      <c r="AI64">
        <f t="shared" si="65"/>
        <v>-233.48373583295</v>
      </c>
      <c r="AJ64">
        <f t="shared" si="66"/>
        <v>-7.7020139570595498</v>
      </c>
      <c r="AK64">
        <f t="shared" si="67"/>
        <v>-0.55442194758367469</v>
      </c>
      <c r="AL64">
        <f t="shared" si="68"/>
        <v>-1.3466265885231365E-4</v>
      </c>
      <c r="AM64">
        <v>0</v>
      </c>
      <c r="AN64">
        <v>0</v>
      </c>
      <c r="AO64">
        <f t="shared" si="69"/>
        <v>1</v>
      </c>
      <c r="AP64">
        <f t="shared" si="70"/>
        <v>0</v>
      </c>
      <c r="AQ64">
        <f t="shared" si="71"/>
        <v>53912.516155350735</v>
      </c>
      <c r="AR64" t="s">
        <v>416</v>
      </c>
      <c r="AS64">
        <v>0</v>
      </c>
      <c r="AT64">
        <v>0</v>
      </c>
      <c r="AU64">
        <v>0</v>
      </c>
      <c r="AV64" t="e">
        <f t="shared" si="72"/>
        <v>#DIV/0!</v>
      </c>
      <c r="AW64">
        <v>-1</v>
      </c>
      <c r="AX64" t="s">
        <v>612</v>
      </c>
      <c r="AY64">
        <v>10431.4</v>
      </c>
      <c r="AZ64">
        <v>764.1717692307692</v>
      </c>
      <c r="BA64">
        <v>991.3</v>
      </c>
      <c r="BB64">
        <f t="shared" si="73"/>
        <v>0.22912158858996345</v>
      </c>
      <c r="BC64">
        <v>0.5</v>
      </c>
      <c r="BD64">
        <f t="shared" si="74"/>
        <v>1261.2276005569609</v>
      </c>
      <c r="BE64">
        <f t="shared" si="75"/>
        <v>17.291259519465655</v>
      </c>
      <c r="BF64">
        <f t="shared" si="76"/>
        <v>144.48723570655937</v>
      </c>
      <c r="BG64">
        <f t="shared" si="77"/>
        <v>1.4502742812945257E-2</v>
      </c>
      <c r="BH64">
        <f t="shared" si="78"/>
        <v>-1</v>
      </c>
      <c r="BI64" t="e">
        <f t="shared" si="79"/>
        <v>#DIV/0!</v>
      </c>
      <c r="BJ64" t="s">
        <v>416</v>
      </c>
      <c r="BK64">
        <v>0</v>
      </c>
      <c r="BL64" t="e">
        <f t="shared" si="80"/>
        <v>#DIV/0!</v>
      </c>
      <c r="BM64" t="e">
        <f t="shared" si="81"/>
        <v>#DIV/0!</v>
      </c>
      <c r="BN64" t="e">
        <f t="shared" si="82"/>
        <v>#DIV/0!</v>
      </c>
      <c r="BO64" t="e">
        <f t="shared" si="83"/>
        <v>#DIV/0!</v>
      </c>
      <c r="BP64">
        <f t="shared" si="84"/>
        <v>0.22912158858996345</v>
      </c>
      <c r="BQ64" t="e">
        <f t="shared" si="85"/>
        <v>#DIV/0!</v>
      </c>
      <c r="BR64" t="e">
        <f t="shared" si="86"/>
        <v>#DIV/0!</v>
      </c>
      <c r="BS64" t="e">
        <f t="shared" si="87"/>
        <v>#DIV/0!</v>
      </c>
      <c r="BT64" t="s">
        <v>416</v>
      </c>
      <c r="BU64" t="s">
        <v>416</v>
      </c>
      <c r="BV64" t="s">
        <v>416</v>
      </c>
      <c r="BW64" t="s">
        <v>416</v>
      </c>
      <c r="BX64" t="s">
        <v>416</v>
      </c>
      <c r="BY64" t="s">
        <v>416</v>
      </c>
      <c r="BZ64" t="s">
        <v>416</v>
      </c>
      <c r="CA64" t="s">
        <v>416</v>
      </c>
      <c r="CB64" t="s">
        <v>416</v>
      </c>
      <c r="CC64" t="s">
        <v>416</v>
      </c>
      <c r="CD64" t="s">
        <v>416</v>
      </c>
      <c r="CE64" t="s">
        <v>416</v>
      </c>
      <c r="CF64" t="s">
        <v>416</v>
      </c>
      <c r="CG64" t="s">
        <v>416</v>
      </c>
      <c r="CH64" t="s">
        <v>416</v>
      </c>
      <c r="CI64" t="s">
        <v>416</v>
      </c>
      <c r="CJ64" t="s">
        <v>416</v>
      </c>
      <c r="CK64" t="s">
        <v>416</v>
      </c>
      <c r="CL64">
        <f t="shared" si="88"/>
        <v>1500.02</v>
      </c>
      <c r="CM64">
        <f t="shared" si="89"/>
        <v>1261.2276005569609</v>
      </c>
      <c r="CN64">
        <f t="shared" si="90"/>
        <v>0.84080718960877909</v>
      </c>
      <c r="CO64">
        <f t="shared" si="91"/>
        <v>0.16115787594494366</v>
      </c>
      <c r="CP64">
        <v>6</v>
      </c>
      <c r="CQ64">
        <v>0.5</v>
      </c>
      <c r="CR64" t="s">
        <v>418</v>
      </c>
      <c r="CS64">
        <v>2</v>
      </c>
      <c r="CT64">
        <v>1658507249.0999999</v>
      </c>
      <c r="CU64">
        <v>301.15199999999999</v>
      </c>
      <c r="CV64">
        <v>320.029</v>
      </c>
      <c r="CW64">
        <v>19.497699999999998</v>
      </c>
      <c r="CX64">
        <v>14.3089</v>
      </c>
      <c r="CY64">
        <v>279.80700000000002</v>
      </c>
      <c r="CZ64">
        <v>16.4068</v>
      </c>
      <c r="DA64">
        <v>600.27599999999995</v>
      </c>
      <c r="DB64">
        <v>101.52</v>
      </c>
      <c r="DC64">
        <v>0.100053</v>
      </c>
      <c r="DD64">
        <v>25.5321</v>
      </c>
      <c r="DE64">
        <v>25.146599999999999</v>
      </c>
      <c r="DF64">
        <v>999.9</v>
      </c>
      <c r="DG64">
        <v>0</v>
      </c>
      <c r="DH64">
        <v>0</v>
      </c>
      <c r="DI64">
        <v>9993.75</v>
      </c>
      <c r="DJ64">
        <v>0</v>
      </c>
      <c r="DK64">
        <v>908.44799999999998</v>
      </c>
      <c r="DL64">
        <v>-18.8673</v>
      </c>
      <c r="DM64">
        <v>307.15100000000001</v>
      </c>
      <c r="DN64">
        <v>324.67500000000001</v>
      </c>
      <c r="DO64">
        <v>5.1887999999999996</v>
      </c>
      <c r="DP64">
        <v>320.029</v>
      </c>
      <c r="DQ64">
        <v>14.3089</v>
      </c>
      <c r="DR64">
        <v>1.9794099999999999</v>
      </c>
      <c r="DS64">
        <v>1.4526399999999999</v>
      </c>
      <c r="DT64">
        <v>17.2806</v>
      </c>
      <c r="DU64">
        <v>12.4786</v>
      </c>
      <c r="DV64">
        <v>1500.02</v>
      </c>
      <c r="DW64">
        <v>0.973001</v>
      </c>
      <c r="DX64">
        <v>2.69988E-2</v>
      </c>
      <c r="DY64">
        <v>0</v>
      </c>
      <c r="DZ64">
        <v>760.96299999999997</v>
      </c>
      <c r="EA64">
        <v>4.9993100000000004</v>
      </c>
      <c r="EB64">
        <v>18407.5</v>
      </c>
      <c r="EC64">
        <v>13259.4</v>
      </c>
      <c r="ED64">
        <v>38.625</v>
      </c>
      <c r="EE64">
        <v>40.061999999999998</v>
      </c>
      <c r="EF64">
        <v>38.936999999999998</v>
      </c>
      <c r="EG64">
        <v>39.936999999999998</v>
      </c>
      <c r="EH64">
        <v>40.125</v>
      </c>
      <c r="EI64">
        <v>1454.66</v>
      </c>
      <c r="EJ64">
        <v>40.36</v>
      </c>
      <c r="EK64">
        <v>0</v>
      </c>
      <c r="EL64">
        <v>79.100000143051147</v>
      </c>
      <c r="EM64">
        <v>0</v>
      </c>
      <c r="EN64">
        <v>764.1717692307692</v>
      </c>
      <c r="EO64">
        <v>-25.350427376312851</v>
      </c>
      <c r="EP64">
        <v>-334.25299185250913</v>
      </c>
      <c r="EQ64">
        <v>18450.965384615381</v>
      </c>
      <c r="ER64">
        <v>15</v>
      </c>
      <c r="ES64">
        <v>1658507280.0999999</v>
      </c>
      <c r="ET64" t="s">
        <v>613</v>
      </c>
      <c r="EU64">
        <v>1658507280.0999999</v>
      </c>
      <c r="EV64">
        <v>1658507065.5</v>
      </c>
      <c r="EW64">
        <v>37</v>
      </c>
      <c r="EX64">
        <v>-0.313</v>
      </c>
      <c r="EY64">
        <v>1.0999999999999999E-2</v>
      </c>
      <c r="EZ64">
        <v>21.344999999999999</v>
      </c>
      <c r="FA64">
        <v>2.71</v>
      </c>
      <c r="FB64">
        <v>318</v>
      </c>
      <c r="FC64">
        <v>14</v>
      </c>
      <c r="FD64">
        <v>0.14000000000000001</v>
      </c>
      <c r="FE64">
        <v>0.02</v>
      </c>
      <c r="FF64">
        <v>-18.803058536585361</v>
      </c>
      <c r="FG64">
        <v>-1.2222041988439081</v>
      </c>
      <c r="FH64">
        <v>0.1214119132170691</v>
      </c>
      <c r="FI64">
        <v>1</v>
      </c>
      <c r="FJ64">
        <v>301.73899999999998</v>
      </c>
      <c r="FK64">
        <v>-4.8679167819704627</v>
      </c>
      <c r="FL64">
        <v>0.35681259199536902</v>
      </c>
      <c r="FM64">
        <v>1</v>
      </c>
      <c r="FN64">
        <v>5.1700526829268298</v>
      </c>
      <c r="FO64">
        <v>0.2057165103052761</v>
      </c>
      <c r="FP64">
        <v>2.052514068451115E-2</v>
      </c>
      <c r="FQ64">
        <v>1</v>
      </c>
      <c r="FR64">
        <v>19.49051935483871</v>
      </c>
      <c r="FS64">
        <v>0.12377972132233089</v>
      </c>
      <c r="FT64">
        <v>9.6234062561477759E-3</v>
      </c>
      <c r="FU64">
        <v>1</v>
      </c>
      <c r="FV64">
        <v>4</v>
      </c>
      <c r="FW64">
        <v>4</v>
      </c>
      <c r="FX64" t="s">
        <v>420</v>
      </c>
      <c r="FY64">
        <v>3.1823100000000002</v>
      </c>
      <c r="FZ64">
        <v>2.7969599999999999</v>
      </c>
      <c r="GA64">
        <v>7.70536E-2</v>
      </c>
      <c r="GB64">
        <v>8.64399E-2</v>
      </c>
      <c r="GC64">
        <v>9.36197E-2</v>
      </c>
      <c r="GD64">
        <v>8.5108500000000004E-2</v>
      </c>
      <c r="GE64">
        <v>28872.6</v>
      </c>
      <c r="GF64">
        <v>22803.7</v>
      </c>
      <c r="GG64">
        <v>29350</v>
      </c>
      <c r="GH64">
        <v>24394</v>
      </c>
      <c r="GI64">
        <v>33479</v>
      </c>
      <c r="GJ64">
        <v>32587.599999999999</v>
      </c>
      <c r="GK64">
        <v>40594.699999999997</v>
      </c>
      <c r="GL64">
        <v>39789.800000000003</v>
      </c>
      <c r="GM64">
        <v>2.2154500000000001</v>
      </c>
      <c r="GN64">
        <v>1.9432799999999999</v>
      </c>
      <c r="GO64">
        <v>0.111721</v>
      </c>
      <c r="GP64">
        <v>0</v>
      </c>
      <c r="GQ64">
        <v>23.311199999999999</v>
      </c>
      <c r="GR64">
        <v>999.9</v>
      </c>
      <c r="GS64">
        <v>61.3</v>
      </c>
      <c r="GT64">
        <v>28.6</v>
      </c>
      <c r="GU64">
        <v>23.7272</v>
      </c>
      <c r="GV64">
        <v>62.7346</v>
      </c>
      <c r="GW64">
        <v>40.2804</v>
      </c>
      <c r="GX64">
        <v>1</v>
      </c>
      <c r="GY64">
        <v>-0.27332299999999998</v>
      </c>
      <c r="GZ64">
        <v>0.61372300000000002</v>
      </c>
      <c r="HA64">
        <v>20.261900000000001</v>
      </c>
      <c r="HB64">
        <v>5.2285199999999996</v>
      </c>
      <c r="HC64">
        <v>11.903499999999999</v>
      </c>
      <c r="HD64">
        <v>4.9654999999999996</v>
      </c>
      <c r="HE64">
        <v>3.2919999999999998</v>
      </c>
      <c r="HF64">
        <v>9999</v>
      </c>
      <c r="HG64">
        <v>9999</v>
      </c>
      <c r="HH64">
        <v>9999</v>
      </c>
      <c r="HI64">
        <v>999.9</v>
      </c>
      <c r="HJ64">
        <v>1.8768400000000001</v>
      </c>
      <c r="HK64">
        <v>1.8751500000000001</v>
      </c>
      <c r="HL64">
        <v>1.87391</v>
      </c>
      <c r="HM64">
        <v>1.8730199999999999</v>
      </c>
      <c r="HN64">
        <v>1.8745499999999999</v>
      </c>
      <c r="HO64">
        <v>1.86951</v>
      </c>
      <c r="HP64">
        <v>1.87378</v>
      </c>
      <c r="HQ64">
        <v>1.8788100000000001</v>
      </c>
      <c r="HR64">
        <v>0</v>
      </c>
      <c r="HS64">
        <v>0</v>
      </c>
      <c r="HT64">
        <v>0</v>
      </c>
      <c r="HU64">
        <v>0</v>
      </c>
      <c r="HV64" t="s">
        <v>421</v>
      </c>
      <c r="HW64" t="s">
        <v>422</v>
      </c>
      <c r="HX64" t="s">
        <v>423</v>
      </c>
      <c r="HY64" t="s">
        <v>424</v>
      </c>
      <c r="HZ64" t="s">
        <v>424</v>
      </c>
      <c r="IA64" t="s">
        <v>423</v>
      </c>
      <c r="IB64">
        <v>0</v>
      </c>
      <c r="IC64">
        <v>100</v>
      </c>
      <c r="ID64">
        <v>100</v>
      </c>
      <c r="IE64">
        <v>21.344999999999999</v>
      </c>
      <c r="IF64">
        <v>3.0909</v>
      </c>
      <c r="IG64">
        <v>15.535565568944721</v>
      </c>
      <c r="IH64">
        <v>2.3161266250017881E-2</v>
      </c>
      <c r="II64">
        <v>-8.877274916547316E-6</v>
      </c>
      <c r="IJ64">
        <v>1.545667160475541E-9</v>
      </c>
      <c r="IK64">
        <v>1.4652934610405719</v>
      </c>
      <c r="IL64">
        <v>0.1548916013869121</v>
      </c>
      <c r="IM64">
        <v>-5.9062191654428173E-3</v>
      </c>
      <c r="IN64">
        <v>1.5263987741021429E-4</v>
      </c>
      <c r="IO64">
        <v>-12</v>
      </c>
      <c r="IP64">
        <v>1992</v>
      </c>
      <c r="IQ64">
        <v>-1</v>
      </c>
      <c r="IR64">
        <v>17</v>
      </c>
      <c r="IS64">
        <v>3.3</v>
      </c>
      <c r="IT64">
        <v>3.1</v>
      </c>
      <c r="IU64">
        <v>0.85693399999999997</v>
      </c>
      <c r="IV64">
        <v>2.4157700000000002</v>
      </c>
      <c r="IW64">
        <v>1.42578</v>
      </c>
      <c r="IX64">
        <v>2.2839399999999999</v>
      </c>
      <c r="IY64">
        <v>1.5478499999999999</v>
      </c>
      <c r="IZ64">
        <v>2.2644000000000002</v>
      </c>
      <c r="JA64">
        <v>32.112400000000001</v>
      </c>
      <c r="JB64">
        <v>14.4735</v>
      </c>
      <c r="JC64">
        <v>18</v>
      </c>
      <c r="JD64">
        <v>623.75300000000004</v>
      </c>
      <c r="JE64">
        <v>435.83699999999999</v>
      </c>
      <c r="JF64">
        <v>23.529299999999999</v>
      </c>
      <c r="JG64">
        <v>23.758800000000001</v>
      </c>
      <c r="JH64">
        <v>30.000499999999999</v>
      </c>
      <c r="JI64">
        <v>23.634799999999998</v>
      </c>
      <c r="JJ64">
        <v>23.5745</v>
      </c>
      <c r="JK64">
        <v>17.168399999999998</v>
      </c>
      <c r="JL64">
        <v>37.717500000000001</v>
      </c>
      <c r="JM64">
        <v>59.856299999999997</v>
      </c>
      <c r="JN64">
        <v>23.4054</v>
      </c>
      <c r="JO64">
        <v>319.76799999999997</v>
      </c>
      <c r="JP64">
        <v>14.325200000000001</v>
      </c>
      <c r="JQ64">
        <v>95.779700000000005</v>
      </c>
      <c r="JR64">
        <v>101.242</v>
      </c>
    </row>
    <row r="65" spans="1:278" x14ac:dyDescent="0.2">
      <c r="A65">
        <v>49</v>
      </c>
      <c r="B65">
        <v>1658507360.5999999</v>
      </c>
      <c r="C65">
        <v>7950.5999999046326</v>
      </c>
      <c r="D65" t="s">
        <v>614</v>
      </c>
      <c r="E65" t="s">
        <v>615</v>
      </c>
      <c r="F65" t="s">
        <v>408</v>
      </c>
      <c r="G65" t="s">
        <v>602</v>
      </c>
      <c r="H65" t="s">
        <v>603</v>
      </c>
      <c r="I65" t="s">
        <v>411</v>
      </c>
      <c r="J65" t="s">
        <v>412</v>
      </c>
      <c r="L65" t="s">
        <v>413</v>
      </c>
      <c r="M65" t="s">
        <v>414</v>
      </c>
      <c r="N65" t="s">
        <v>604</v>
      </c>
      <c r="O65">
        <v>1658507360.5999999</v>
      </c>
      <c r="P65">
        <f t="shared" si="46"/>
        <v>5.313213825721412E-3</v>
      </c>
      <c r="Q65">
        <f t="shared" si="47"/>
        <v>5.3132138257214123</v>
      </c>
      <c r="R65">
        <f t="shared" si="48"/>
        <v>10.347969521168841</v>
      </c>
      <c r="S65">
        <f t="shared" si="49"/>
        <v>201.04300000000001</v>
      </c>
      <c r="T65">
        <f t="shared" si="50"/>
        <v>156.35279545080044</v>
      </c>
      <c r="U65">
        <f t="shared" si="51"/>
        <v>15.888314655125802</v>
      </c>
      <c r="V65">
        <f t="shared" si="52"/>
        <v>20.429659949479998</v>
      </c>
      <c r="W65">
        <f t="shared" si="53"/>
        <v>0.43254828553228919</v>
      </c>
      <c r="X65">
        <f t="shared" si="54"/>
        <v>2.9484301740345735</v>
      </c>
      <c r="Y65">
        <f t="shared" si="55"/>
        <v>0.40013581461988401</v>
      </c>
      <c r="Z65">
        <f t="shared" si="56"/>
        <v>0.25279431535278407</v>
      </c>
      <c r="AA65">
        <f t="shared" si="57"/>
        <v>241.71508007531543</v>
      </c>
      <c r="AB65">
        <f t="shared" si="58"/>
        <v>25.375541628230724</v>
      </c>
      <c r="AC65">
        <f t="shared" si="59"/>
        <v>25.375541628230724</v>
      </c>
      <c r="AD65">
        <f t="shared" si="60"/>
        <v>3.2515691224233207</v>
      </c>
      <c r="AE65">
        <f t="shared" si="61"/>
        <v>59.7152375559182</v>
      </c>
      <c r="AF65">
        <f t="shared" si="62"/>
        <v>1.9366731903879997</v>
      </c>
      <c r="AG65">
        <f t="shared" si="63"/>
        <v>3.2431809194001304</v>
      </c>
      <c r="AH65">
        <f t="shared" si="64"/>
        <v>1.3148959320353211</v>
      </c>
      <c r="AI65">
        <f t="shared" si="65"/>
        <v>-234.31272971431426</v>
      </c>
      <c r="AJ65">
        <f t="shared" si="66"/>
        <v>-6.9052973587129181</v>
      </c>
      <c r="AK65">
        <f t="shared" si="67"/>
        <v>-0.49716158038626179</v>
      </c>
      <c r="AL65">
        <f t="shared" si="68"/>
        <v>-1.0857809801123608E-4</v>
      </c>
      <c r="AM65">
        <v>0</v>
      </c>
      <c r="AN65">
        <v>0</v>
      </c>
      <c r="AO65">
        <f t="shared" si="69"/>
        <v>1</v>
      </c>
      <c r="AP65">
        <f t="shared" si="70"/>
        <v>0</v>
      </c>
      <c r="AQ65">
        <f t="shared" si="71"/>
        <v>53756.568868101538</v>
      </c>
      <c r="AR65" t="s">
        <v>416</v>
      </c>
      <c r="AS65">
        <v>0</v>
      </c>
      <c r="AT65">
        <v>0</v>
      </c>
      <c r="AU65">
        <v>0</v>
      </c>
      <c r="AV65" t="e">
        <f t="shared" si="72"/>
        <v>#DIV/0!</v>
      </c>
      <c r="AW65">
        <v>-1</v>
      </c>
      <c r="AX65" t="s">
        <v>616</v>
      </c>
      <c r="AY65">
        <v>10424.1</v>
      </c>
      <c r="AZ65">
        <v>727.44163999999989</v>
      </c>
      <c r="BA65">
        <v>900.03</v>
      </c>
      <c r="BB65">
        <f t="shared" si="73"/>
        <v>0.19175845249602796</v>
      </c>
      <c r="BC65">
        <v>0.5</v>
      </c>
      <c r="BD65">
        <f t="shared" si="74"/>
        <v>1261.093500557158</v>
      </c>
      <c r="BE65">
        <f t="shared" si="75"/>
        <v>10.347969521168841</v>
      </c>
      <c r="BF65">
        <f t="shared" si="76"/>
        <v>120.91266905981969</v>
      </c>
      <c r="BG65">
        <f t="shared" si="77"/>
        <v>8.9985155867945126E-3</v>
      </c>
      <c r="BH65">
        <f t="shared" si="78"/>
        <v>-1</v>
      </c>
      <c r="BI65" t="e">
        <f t="shared" si="79"/>
        <v>#DIV/0!</v>
      </c>
      <c r="BJ65" t="s">
        <v>416</v>
      </c>
      <c r="BK65">
        <v>0</v>
      </c>
      <c r="BL65" t="e">
        <f t="shared" si="80"/>
        <v>#DIV/0!</v>
      </c>
      <c r="BM65" t="e">
        <f t="shared" si="81"/>
        <v>#DIV/0!</v>
      </c>
      <c r="BN65" t="e">
        <f t="shared" si="82"/>
        <v>#DIV/0!</v>
      </c>
      <c r="BO65" t="e">
        <f t="shared" si="83"/>
        <v>#DIV/0!</v>
      </c>
      <c r="BP65">
        <f t="shared" si="84"/>
        <v>0.19175845249602799</v>
      </c>
      <c r="BQ65" t="e">
        <f t="shared" si="85"/>
        <v>#DIV/0!</v>
      </c>
      <c r="BR65" t="e">
        <f t="shared" si="86"/>
        <v>#DIV/0!</v>
      </c>
      <c r="BS65" t="e">
        <f t="shared" si="87"/>
        <v>#DIV/0!</v>
      </c>
      <c r="BT65" t="s">
        <v>416</v>
      </c>
      <c r="BU65" t="s">
        <v>416</v>
      </c>
      <c r="BV65" t="s">
        <v>416</v>
      </c>
      <c r="BW65" t="s">
        <v>416</v>
      </c>
      <c r="BX65" t="s">
        <v>416</v>
      </c>
      <c r="BY65" t="s">
        <v>416</v>
      </c>
      <c r="BZ65" t="s">
        <v>416</v>
      </c>
      <c r="CA65" t="s">
        <v>416</v>
      </c>
      <c r="CB65" t="s">
        <v>416</v>
      </c>
      <c r="CC65" t="s">
        <v>416</v>
      </c>
      <c r="CD65" t="s">
        <v>416</v>
      </c>
      <c r="CE65" t="s">
        <v>416</v>
      </c>
      <c r="CF65" t="s">
        <v>416</v>
      </c>
      <c r="CG65" t="s">
        <v>416</v>
      </c>
      <c r="CH65" t="s">
        <v>416</v>
      </c>
      <c r="CI65" t="s">
        <v>416</v>
      </c>
      <c r="CJ65" t="s">
        <v>416</v>
      </c>
      <c r="CK65" t="s">
        <v>416</v>
      </c>
      <c r="CL65">
        <f t="shared" si="88"/>
        <v>1499.86</v>
      </c>
      <c r="CM65">
        <f t="shared" si="89"/>
        <v>1261.093500557158</v>
      </c>
      <c r="CN65">
        <f t="shared" si="90"/>
        <v>0.8408074757358408</v>
      </c>
      <c r="CO65">
        <f t="shared" si="91"/>
        <v>0.16115842817017284</v>
      </c>
      <c r="CP65">
        <v>6</v>
      </c>
      <c r="CQ65">
        <v>0.5</v>
      </c>
      <c r="CR65" t="s">
        <v>418</v>
      </c>
      <c r="CS65">
        <v>2</v>
      </c>
      <c r="CT65">
        <v>1658507360.5999999</v>
      </c>
      <c r="CU65">
        <v>201.04300000000001</v>
      </c>
      <c r="CV65">
        <v>212.45400000000001</v>
      </c>
      <c r="CW65">
        <v>19.058299999999999</v>
      </c>
      <c r="CX65">
        <v>13.848699999999999</v>
      </c>
      <c r="CY65">
        <v>181.89599999999999</v>
      </c>
      <c r="CZ65">
        <v>16.0014</v>
      </c>
      <c r="DA65">
        <v>600.27099999999996</v>
      </c>
      <c r="DB65">
        <v>101.518</v>
      </c>
      <c r="DC65">
        <v>0.10036</v>
      </c>
      <c r="DD65">
        <v>25.332100000000001</v>
      </c>
      <c r="DE65">
        <v>24.8628</v>
      </c>
      <c r="DF65">
        <v>999.9</v>
      </c>
      <c r="DG65">
        <v>0</v>
      </c>
      <c r="DH65">
        <v>0</v>
      </c>
      <c r="DI65">
        <v>9956.8799999999992</v>
      </c>
      <c r="DJ65">
        <v>0</v>
      </c>
      <c r="DK65">
        <v>942.601</v>
      </c>
      <c r="DL65">
        <v>-11.406700000000001</v>
      </c>
      <c r="DM65">
        <v>204.95400000000001</v>
      </c>
      <c r="DN65">
        <v>215.43799999999999</v>
      </c>
      <c r="DO65">
        <v>5.2095900000000004</v>
      </c>
      <c r="DP65">
        <v>212.45400000000001</v>
      </c>
      <c r="DQ65">
        <v>13.848699999999999</v>
      </c>
      <c r="DR65">
        <v>1.9347700000000001</v>
      </c>
      <c r="DS65">
        <v>1.4058999999999999</v>
      </c>
      <c r="DT65">
        <v>16.920400000000001</v>
      </c>
      <c r="DU65">
        <v>11.981400000000001</v>
      </c>
      <c r="DV65">
        <v>1499.86</v>
      </c>
      <c r="DW65">
        <v>0.97299100000000005</v>
      </c>
      <c r="DX65">
        <v>2.7008999999999998E-2</v>
      </c>
      <c r="DY65">
        <v>0</v>
      </c>
      <c r="DZ65">
        <v>725.81799999999998</v>
      </c>
      <c r="EA65">
        <v>4.9993100000000004</v>
      </c>
      <c r="EB65">
        <v>18097.7</v>
      </c>
      <c r="EC65">
        <v>13257.9</v>
      </c>
      <c r="ED65">
        <v>40.375</v>
      </c>
      <c r="EE65">
        <v>41.561999999999998</v>
      </c>
      <c r="EF65">
        <v>40.561999999999998</v>
      </c>
      <c r="EG65">
        <v>41.75</v>
      </c>
      <c r="EH65">
        <v>41.686999999999998</v>
      </c>
      <c r="EI65">
        <v>1454.49</v>
      </c>
      <c r="EJ65">
        <v>40.369999999999997</v>
      </c>
      <c r="EK65">
        <v>0</v>
      </c>
      <c r="EL65">
        <v>110.9000000953674</v>
      </c>
      <c r="EM65">
        <v>0</v>
      </c>
      <c r="EN65">
        <v>727.44163999999989</v>
      </c>
      <c r="EO65">
        <v>-12.79892307587018</v>
      </c>
      <c r="EP65">
        <v>171.4769229063906</v>
      </c>
      <c r="EQ65">
        <v>18094.02</v>
      </c>
      <c r="ER65">
        <v>15</v>
      </c>
      <c r="ES65">
        <v>1658507378.5999999</v>
      </c>
      <c r="ET65" t="s">
        <v>617</v>
      </c>
      <c r="EU65">
        <v>1658507378.5999999</v>
      </c>
      <c r="EV65">
        <v>1658507065.5</v>
      </c>
      <c r="EW65">
        <v>38</v>
      </c>
      <c r="EX65">
        <v>-0.22800000000000001</v>
      </c>
      <c r="EY65">
        <v>1.0999999999999999E-2</v>
      </c>
      <c r="EZ65">
        <v>19.146999999999998</v>
      </c>
      <c r="FA65">
        <v>2.71</v>
      </c>
      <c r="FB65">
        <v>212</v>
      </c>
      <c r="FC65">
        <v>14</v>
      </c>
      <c r="FD65">
        <v>0.2</v>
      </c>
      <c r="FE65">
        <v>0.02</v>
      </c>
      <c r="FF65">
        <v>-11.28388780487805</v>
      </c>
      <c r="FG65">
        <v>-0.81877839721255263</v>
      </c>
      <c r="FH65">
        <v>8.8967473352307966E-2</v>
      </c>
      <c r="FI65">
        <v>1</v>
      </c>
      <c r="FJ65">
        <v>201.59264516129031</v>
      </c>
      <c r="FK65">
        <v>-4.6422580645171578</v>
      </c>
      <c r="FL65">
        <v>0.34952055164893531</v>
      </c>
      <c r="FM65">
        <v>1</v>
      </c>
      <c r="FN65">
        <v>5.2127046341463412</v>
      </c>
      <c r="FO65">
        <v>9.9582857142854364E-2</v>
      </c>
      <c r="FP65">
        <v>1.096922393091869E-2</v>
      </c>
      <c r="FQ65">
        <v>1</v>
      </c>
      <c r="FR65">
        <v>19.050158064516129</v>
      </c>
      <c r="FS65">
        <v>1.6079032258008639E-2</v>
      </c>
      <c r="FT65">
        <v>1.6380110270904651E-3</v>
      </c>
      <c r="FU65">
        <v>1</v>
      </c>
      <c r="FV65">
        <v>4</v>
      </c>
      <c r="FW65">
        <v>4</v>
      </c>
      <c r="FX65" t="s">
        <v>420</v>
      </c>
      <c r="FY65">
        <v>3.18222</v>
      </c>
      <c r="FZ65">
        <v>2.7969499999999998</v>
      </c>
      <c r="GA65">
        <v>5.2991299999999998E-2</v>
      </c>
      <c r="GB65">
        <v>6.1193999999999998E-2</v>
      </c>
      <c r="GC65">
        <v>9.1921900000000001E-2</v>
      </c>
      <c r="GD65">
        <v>8.3097500000000005E-2</v>
      </c>
      <c r="GE65">
        <v>29621.5</v>
      </c>
      <c r="GF65">
        <v>23432.1</v>
      </c>
      <c r="GG65">
        <v>29346.799999999999</v>
      </c>
      <c r="GH65">
        <v>24392.7</v>
      </c>
      <c r="GI65">
        <v>33537.599999999999</v>
      </c>
      <c r="GJ65">
        <v>32658.2</v>
      </c>
      <c r="GK65">
        <v>40588.699999999997</v>
      </c>
      <c r="GL65">
        <v>39788.199999999997</v>
      </c>
      <c r="GM65">
        <v>2.21495</v>
      </c>
      <c r="GN65">
        <v>1.9394</v>
      </c>
      <c r="GO65">
        <v>9.5900100000000002E-2</v>
      </c>
      <c r="GP65">
        <v>0</v>
      </c>
      <c r="GQ65">
        <v>23.286899999999999</v>
      </c>
      <c r="GR65">
        <v>999.9</v>
      </c>
      <c r="GS65">
        <v>60.3</v>
      </c>
      <c r="GT65">
        <v>28.7</v>
      </c>
      <c r="GU65">
        <v>23.476400000000002</v>
      </c>
      <c r="GV65">
        <v>62.644599999999997</v>
      </c>
      <c r="GW65">
        <v>39.991999999999997</v>
      </c>
      <c r="GX65">
        <v>1</v>
      </c>
      <c r="GY65">
        <v>-0.26989299999999999</v>
      </c>
      <c r="GZ65">
        <v>-0.93222000000000005</v>
      </c>
      <c r="HA65">
        <v>20.2608</v>
      </c>
      <c r="HB65">
        <v>5.22403</v>
      </c>
      <c r="HC65">
        <v>11.903499999999999</v>
      </c>
      <c r="HD65">
        <v>4.96455</v>
      </c>
      <c r="HE65">
        <v>3.2919999999999998</v>
      </c>
      <c r="HF65">
        <v>9999</v>
      </c>
      <c r="HG65">
        <v>9999</v>
      </c>
      <c r="HH65">
        <v>9999</v>
      </c>
      <c r="HI65">
        <v>999.9</v>
      </c>
      <c r="HJ65">
        <v>1.8769</v>
      </c>
      <c r="HK65">
        <v>1.8751800000000001</v>
      </c>
      <c r="HL65">
        <v>1.8739300000000001</v>
      </c>
      <c r="HM65">
        <v>1.87303</v>
      </c>
      <c r="HN65">
        <v>1.87456</v>
      </c>
      <c r="HO65">
        <v>1.8695299999999999</v>
      </c>
      <c r="HP65">
        <v>1.8737900000000001</v>
      </c>
      <c r="HQ65">
        <v>1.87883</v>
      </c>
      <c r="HR65">
        <v>0</v>
      </c>
      <c r="HS65">
        <v>0</v>
      </c>
      <c r="HT65">
        <v>0</v>
      </c>
      <c r="HU65">
        <v>0</v>
      </c>
      <c r="HV65" t="s">
        <v>421</v>
      </c>
      <c r="HW65" t="s">
        <v>422</v>
      </c>
      <c r="HX65" t="s">
        <v>423</v>
      </c>
      <c r="HY65" t="s">
        <v>424</v>
      </c>
      <c r="HZ65" t="s">
        <v>424</v>
      </c>
      <c r="IA65" t="s">
        <v>423</v>
      </c>
      <c r="IB65">
        <v>0</v>
      </c>
      <c r="IC65">
        <v>100</v>
      </c>
      <c r="ID65">
        <v>100</v>
      </c>
      <c r="IE65">
        <v>19.146999999999998</v>
      </c>
      <c r="IF65">
        <v>3.0569000000000002</v>
      </c>
      <c r="IG65">
        <v>15.2225</v>
      </c>
      <c r="IH65">
        <v>2.3161299999999999E-2</v>
      </c>
      <c r="II65">
        <v>-8.8772700000000001E-6</v>
      </c>
      <c r="IJ65">
        <v>1.5456700000000001E-9</v>
      </c>
      <c r="IK65">
        <v>1.4652934610405719</v>
      </c>
      <c r="IL65">
        <v>0.1548916013869121</v>
      </c>
      <c r="IM65">
        <v>-5.9062191654428173E-3</v>
      </c>
      <c r="IN65">
        <v>1.5263987741021429E-4</v>
      </c>
      <c r="IO65">
        <v>-12</v>
      </c>
      <c r="IP65">
        <v>1992</v>
      </c>
      <c r="IQ65">
        <v>-1</v>
      </c>
      <c r="IR65">
        <v>17</v>
      </c>
      <c r="IS65">
        <v>1.3</v>
      </c>
      <c r="IT65">
        <v>4.9000000000000004</v>
      </c>
      <c r="IU65">
        <v>0.618896</v>
      </c>
      <c r="IV65">
        <v>2.4157700000000002</v>
      </c>
      <c r="IW65">
        <v>1.42578</v>
      </c>
      <c r="IX65">
        <v>2.2827099999999998</v>
      </c>
      <c r="IY65">
        <v>1.5478499999999999</v>
      </c>
      <c r="IZ65">
        <v>2.34863</v>
      </c>
      <c r="JA65">
        <v>32.332799999999999</v>
      </c>
      <c r="JB65">
        <v>14.4648</v>
      </c>
      <c r="JC65">
        <v>18</v>
      </c>
      <c r="JD65">
        <v>624.01</v>
      </c>
      <c r="JE65">
        <v>434.07299999999998</v>
      </c>
      <c r="JF65">
        <v>24.2898</v>
      </c>
      <c r="JG65">
        <v>23.820599999999999</v>
      </c>
      <c r="JH65">
        <v>30.0002</v>
      </c>
      <c r="JI65">
        <v>23.689499999999999</v>
      </c>
      <c r="JJ65">
        <v>23.627600000000001</v>
      </c>
      <c r="JK65">
        <v>12.4023</v>
      </c>
      <c r="JL65">
        <v>39.083799999999997</v>
      </c>
      <c r="JM65">
        <v>55.905700000000003</v>
      </c>
      <c r="JN65">
        <v>24.325700000000001</v>
      </c>
      <c r="JO65">
        <v>212.11699999999999</v>
      </c>
      <c r="JP65">
        <v>13.909800000000001</v>
      </c>
      <c r="JQ65">
        <v>95.767099999999999</v>
      </c>
      <c r="JR65">
        <v>101.23699999999999</v>
      </c>
    </row>
    <row r="66" spans="1:278" x14ac:dyDescent="0.2">
      <c r="A66">
        <v>50</v>
      </c>
      <c r="B66">
        <v>1658507459.5999999</v>
      </c>
      <c r="C66">
        <v>8049.5999999046326</v>
      </c>
      <c r="D66" t="s">
        <v>618</v>
      </c>
      <c r="E66" t="s">
        <v>619</v>
      </c>
      <c r="F66" t="s">
        <v>408</v>
      </c>
      <c r="G66" t="s">
        <v>602</v>
      </c>
      <c r="H66" t="s">
        <v>603</v>
      </c>
      <c r="I66" t="s">
        <v>411</v>
      </c>
      <c r="J66" t="s">
        <v>412</v>
      </c>
      <c r="L66" t="s">
        <v>413</v>
      </c>
      <c r="M66" t="s">
        <v>414</v>
      </c>
      <c r="N66" t="s">
        <v>604</v>
      </c>
      <c r="O66">
        <v>1658507459.5999999</v>
      </c>
      <c r="P66">
        <f t="shared" si="46"/>
        <v>5.2599239115228777E-3</v>
      </c>
      <c r="Q66">
        <f t="shared" si="47"/>
        <v>5.2599239115228773</v>
      </c>
      <c r="R66">
        <f t="shared" si="48"/>
        <v>3.1903869730426568</v>
      </c>
      <c r="S66">
        <f t="shared" si="49"/>
        <v>101.2073</v>
      </c>
      <c r="T66">
        <f t="shared" si="50"/>
        <v>86.562939914247437</v>
      </c>
      <c r="U66">
        <f t="shared" si="51"/>
        <v>8.7966005713400293</v>
      </c>
      <c r="V66">
        <f t="shared" si="52"/>
        <v>10.284773066692599</v>
      </c>
      <c r="W66">
        <f t="shared" si="53"/>
        <v>0.43024959954362479</v>
      </c>
      <c r="X66">
        <f t="shared" si="54"/>
        <v>2.9560933900071937</v>
      </c>
      <c r="Y66">
        <f t="shared" si="55"/>
        <v>0.39824356384185711</v>
      </c>
      <c r="Z66">
        <f t="shared" si="56"/>
        <v>0.25157914301941264</v>
      </c>
      <c r="AA66">
        <f t="shared" si="57"/>
        <v>241.71290507505623</v>
      </c>
      <c r="AB66">
        <f t="shared" si="58"/>
        <v>25.570975242895493</v>
      </c>
      <c r="AC66">
        <f t="shared" si="59"/>
        <v>25.570975242895493</v>
      </c>
      <c r="AD66">
        <f t="shared" si="60"/>
        <v>3.2895405622606408</v>
      </c>
      <c r="AE66">
        <f t="shared" si="61"/>
        <v>60.4611651924047</v>
      </c>
      <c r="AF66">
        <f t="shared" si="62"/>
        <v>1.9821657237410002</v>
      </c>
      <c r="AG66">
        <f t="shared" si="63"/>
        <v>3.2784113859420052</v>
      </c>
      <c r="AH66">
        <f t="shared" si="64"/>
        <v>1.3073748385196406</v>
      </c>
      <c r="AI66">
        <f t="shared" si="65"/>
        <v>-231.96264449815891</v>
      </c>
      <c r="AJ66">
        <f t="shared" si="66"/>
        <v>-9.0960190680002597</v>
      </c>
      <c r="AK66">
        <f t="shared" si="67"/>
        <v>-0.65442916725847933</v>
      </c>
      <c r="AL66">
        <f t="shared" si="68"/>
        <v>-1.8765836142620174E-4</v>
      </c>
      <c r="AM66">
        <v>0</v>
      </c>
      <c r="AN66">
        <v>0</v>
      </c>
      <c r="AO66">
        <f t="shared" si="69"/>
        <v>1</v>
      </c>
      <c r="AP66">
        <f t="shared" si="70"/>
        <v>0</v>
      </c>
      <c r="AQ66">
        <f t="shared" si="71"/>
        <v>53948.676946405023</v>
      </c>
      <c r="AR66" t="s">
        <v>416</v>
      </c>
      <c r="AS66">
        <v>0</v>
      </c>
      <c r="AT66">
        <v>0</v>
      </c>
      <c r="AU66">
        <v>0</v>
      </c>
      <c r="AV66" t="e">
        <f t="shared" si="72"/>
        <v>#DIV/0!</v>
      </c>
      <c r="AW66">
        <v>-1</v>
      </c>
      <c r="AX66" t="s">
        <v>620</v>
      </c>
      <c r="AY66">
        <v>10431.1</v>
      </c>
      <c r="AZ66">
        <v>724.77391999999998</v>
      </c>
      <c r="BA66">
        <v>859.37</v>
      </c>
      <c r="BB66">
        <f t="shared" si="73"/>
        <v>0.15662180434504347</v>
      </c>
      <c r="BC66">
        <v>0.5</v>
      </c>
      <c r="BD66">
        <f t="shared" si="74"/>
        <v>1261.0848005570238</v>
      </c>
      <c r="BE66">
        <f t="shared" si="75"/>
        <v>3.1903869730426568</v>
      </c>
      <c r="BF66">
        <f t="shared" si="76"/>
        <v>98.756688447675174</v>
      </c>
      <c r="BG66">
        <f t="shared" si="77"/>
        <v>3.3228431356810851E-3</v>
      </c>
      <c r="BH66">
        <f t="shared" si="78"/>
        <v>-1</v>
      </c>
      <c r="BI66" t="e">
        <f t="shared" si="79"/>
        <v>#DIV/0!</v>
      </c>
      <c r="BJ66" t="s">
        <v>416</v>
      </c>
      <c r="BK66">
        <v>0</v>
      </c>
      <c r="BL66" t="e">
        <f t="shared" si="80"/>
        <v>#DIV/0!</v>
      </c>
      <c r="BM66" t="e">
        <f t="shared" si="81"/>
        <v>#DIV/0!</v>
      </c>
      <c r="BN66" t="e">
        <f t="shared" si="82"/>
        <v>#DIV/0!</v>
      </c>
      <c r="BO66" t="e">
        <f t="shared" si="83"/>
        <v>#DIV/0!</v>
      </c>
      <c r="BP66">
        <f t="shared" si="84"/>
        <v>0.1566218043450435</v>
      </c>
      <c r="BQ66" t="e">
        <f t="shared" si="85"/>
        <v>#DIV/0!</v>
      </c>
      <c r="BR66" t="e">
        <f t="shared" si="86"/>
        <v>#DIV/0!</v>
      </c>
      <c r="BS66" t="e">
        <f t="shared" si="87"/>
        <v>#DIV/0!</v>
      </c>
      <c r="BT66" t="s">
        <v>416</v>
      </c>
      <c r="BU66" t="s">
        <v>416</v>
      </c>
      <c r="BV66" t="s">
        <v>416</v>
      </c>
      <c r="BW66" t="s">
        <v>416</v>
      </c>
      <c r="BX66" t="s">
        <v>416</v>
      </c>
      <c r="BY66" t="s">
        <v>416</v>
      </c>
      <c r="BZ66" t="s">
        <v>416</v>
      </c>
      <c r="CA66" t="s">
        <v>416</v>
      </c>
      <c r="CB66" t="s">
        <v>416</v>
      </c>
      <c r="CC66" t="s">
        <v>416</v>
      </c>
      <c r="CD66" t="s">
        <v>416</v>
      </c>
      <c r="CE66" t="s">
        <v>416</v>
      </c>
      <c r="CF66" t="s">
        <v>416</v>
      </c>
      <c r="CG66" t="s">
        <v>416</v>
      </c>
      <c r="CH66" t="s">
        <v>416</v>
      </c>
      <c r="CI66" t="s">
        <v>416</v>
      </c>
      <c r="CJ66" t="s">
        <v>416</v>
      </c>
      <c r="CK66" t="s">
        <v>416</v>
      </c>
      <c r="CL66">
        <f t="shared" si="88"/>
        <v>1499.85</v>
      </c>
      <c r="CM66">
        <f t="shared" si="89"/>
        <v>1261.0848005570238</v>
      </c>
      <c r="CN66">
        <f t="shared" si="90"/>
        <v>0.84080728109945924</v>
      </c>
      <c r="CO66">
        <f t="shared" si="91"/>
        <v>0.16115805252195636</v>
      </c>
      <c r="CP66">
        <v>6</v>
      </c>
      <c r="CQ66">
        <v>0.5</v>
      </c>
      <c r="CR66" t="s">
        <v>418</v>
      </c>
      <c r="CS66">
        <v>2</v>
      </c>
      <c r="CT66">
        <v>1658507459.5999999</v>
      </c>
      <c r="CU66">
        <v>101.2073</v>
      </c>
      <c r="CV66">
        <v>104.929</v>
      </c>
      <c r="CW66">
        <v>19.505500000000001</v>
      </c>
      <c r="CX66">
        <v>14.349600000000001</v>
      </c>
      <c r="CY66">
        <v>84.043300000000002</v>
      </c>
      <c r="CZ66">
        <v>16.414000000000001</v>
      </c>
      <c r="DA66">
        <v>600.16600000000005</v>
      </c>
      <c r="DB66">
        <v>101.521</v>
      </c>
      <c r="DC66">
        <v>9.9862000000000006E-2</v>
      </c>
      <c r="DD66">
        <v>25.5139</v>
      </c>
      <c r="DE66">
        <v>25.110499999999998</v>
      </c>
      <c r="DF66">
        <v>999.9</v>
      </c>
      <c r="DG66">
        <v>0</v>
      </c>
      <c r="DH66">
        <v>0</v>
      </c>
      <c r="DI66">
        <v>10000</v>
      </c>
      <c r="DJ66">
        <v>0</v>
      </c>
      <c r="DK66">
        <v>992.58199999999999</v>
      </c>
      <c r="DL66">
        <v>-4.0061</v>
      </c>
      <c r="DM66">
        <v>102.93</v>
      </c>
      <c r="DN66">
        <v>106.456</v>
      </c>
      <c r="DO66">
        <v>5.15585</v>
      </c>
      <c r="DP66">
        <v>104.929</v>
      </c>
      <c r="DQ66">
        <v>14.349600000000001</v>
      </c>
      <c r="DR66">
        <v>1.9802200000000001</v>
      </c>
      <c r="DS66">
        <v>1.45679</v>
      </c>
      <c r="DT66">
        <v>17.287099999999999</v>
      </c>
      <c r="DU66">
        <v>12.5221</v>
      </c>
      <c r="DV66">
        <v>1499.85</v>
      </c>
      <c r="DW66">
        <v>0.973001</v>
      </c>
      <c r="DX66">
        <v>2.69987E-2</v>
      </c>
      <c r="DY66">
        <v>0</v>
      </c>
      <c r="DZ66">
        <v>725.06500000000005</v>
      </c>
      <c r="EA66">
        <v>4.9993100000000004</v>
      </c>
      <c r="EB66">
        <v>18295.3</v>
      </c>
      <c r="EC66">
        <v>13257.9</v>
      </c>
      <c r="ED66">
        <v>38.936999999999998</v>
      </c>
      <c r="EE66">
        <v>39.561999999999998</v>
      </c>
      <c r="EF66">
        <v>39.186999999999998</v>
      </c>
      <c r="EG66">
        <v>39</v>
      </c>
      <c r="EH66">
        <v>40</v>
      </c>
      <c r="EI66">
        <v>1454.49</v>
      </c>
      <c r="EJ66">
        <v>40.36</v>
      </c>
      <c r="EK66">
        <v>0</v>
      </c>
      <c r="EL66">
        <v>98.899999856948853</v>
      </c>
      <c r="EM66">
        <v>0</v>
      </c>
      <c r="EN66">
        <v>724.77391999999998</v>
      </c>
      <c r="EO66">
        <v>1.4744615234042171</v>
      </c>
      <c r="EP66">
        <v>165.66923100791101</v>
      </c>
      <c r="EQ66">
        <v>18271.432000000001</v>
      </c>
      <c r="ER66">
        <v>15</v>
      </c>
      <c r="ES66">
        <v>1658507492.5999999</v>
      </c>
      <c r="ET66" t="s">
        <v>621</v>
      </c>
      <c r="EU66">
        <v>1658507492.5999999</v>
      </c>
      <c r="EV66">
        <v>1658507065.5</v>
      </c>
      <c r="EW66">
        <v>39</v>
      </c>
      <c r="EX66">
        <v>0.22700000000000001</v>
      </c>
      <c r="EY66">
        <v>1.0999999999999999E-2</v>
      </c>
      <c r="EZ66">
        <v>17.164000000000001</v>
      </c>
      <c r="FA66">
        <v>2.71</v>
      </c>
      <c r="FB66">
        <v>104</v>
      </c>
      <c r="FC66">
        <v>14</v>
      </c>
      <c r="FD66">
        <v>0.25</v>
      </c>
      <c r="FE66">
        <v>0.02</v>
      </c>
      <c r="FF66">
        <v>-3.799121707317072</v>
      </c>
      <c r="FG66">
        <v>-0.93110257839721833</v>
      </c>
      <c r="FH66">
        <v>9.9922279697832628E-2</v>
      </c>
      <c r="FI66">
        <v>1</v>
      </c>
      <c r="FJ66">
        <v>101.5295806451613</v>
      </c>
      <c r="FK66">
        <v>-4.9437096774196441</v>
      </c>
      <c r="FL66">
        <v>0.3696886025443531</v>
      </c>
      <c r="FM66">
        <v>1</v>
      </c>
      <c r="FN66">
        <v>5.1726292682926829</v>
      </c>
      <c r="FO66">
        <v>-4.4212473867594942E-2</v>
      </c>
      <c r="FP66">
        <v>4.7207824848728517E-3</v>
      </c>
      <c r="FQ66">
        <v>1</v>
      </c>
      <c r="FR66">
        <v>19.513558064516129</v>
      </c>
      <c r="FS66">
        <v>-2.3603225806527801E-2</v>
      </c>
      <c r="FT66">
        <v>2.6906977382121691E-3</v>
      </c>
      <c r="FU66">
        <v>1</v>
      </c>
      <c r="FV66">
        <v>4</v>
      </c>
      <c r="FW66">
        <v>4</v>
      </c>
      <c r="FX66" t="s">
        <v>420</v>
      </c>
      <c r="FY66">
        <v>3.1819299999999999</v>
      </c>
      <c r="FZ66">
        <v>2.7968199999999999</v>
      </c>
      <c r="GA66">
        <v>2.5457299999999999E-2</v>
      </c>
      <c r="GB66">
        <v>3.1785300000000002E-2</v>
      </c>
      <c r="GC66">
        <v>9.3626399999999999E-2</v>
      </c>
      <c r="GD66">
        <v>8.5262900000000003E-2</v>
      </c>
      <c r="GE66">
        <v>30479.1</v>
      </c>
      <c r="GF66">
        <v>24162.6</v>
      </c>
      <c r="GG66">
        <v>29343.4</v>
      </c>
      <c r="GH66">
        <v>24389.3</v>
      </c>
      <c r="GI66">
        <v>33468.5</v>
      </c>
      <c r="GJ66">
        <v>32573.8</v>
      </c>
      <c r="GK66">
        <v>40584.5</v>
      </c>
      <c r="GL66">
        <v>39782.199999999997</v>
      </c>
      <c r="GM66">
        <v>2.214</v>
      </c>
      <c r="GN66">
        <v>1.9388300000000001</v>
      </c>
      <c r="GO66">
        <v>9.8355100000000001E-2</v>
      </c>
      <c r="GP66">
        <v>0</v>
      </c>
      <c r="GQ66">
        <v>23.494900000000001</v>
      </c>
      <c r="GR66">
        <v>999.9</v>
      </c>
      <c r="GS66">
        <v>59.7</v>
      </c>
      <c r="GT66">
        <v>28.8</v>
      </c>
      <c r="GU66">
        <v>23.378599999999999</v>
      </c>
      <c r="GV66">
        <v>62.404600000000002</v>
      </c>
      <c r="GW66">
        <v>40.008000000000003</v>
      </c>
      <c r="GX66">
        <v>1</v>
      </c>
      <c r="GY66">
        <v>-0.26453300000000002</v>
      </c>
      <c r="GZ66">
        <v>0.82180799999999998</v>
      </c>
      <c r="HA66">
        <v>20.2593</v>
      </c>
      <c r="HB66">
        <v>5.2252299999999998</v>
      </c>
      <c r="HC66">
        <v>11.904199999999999</v>
      </c>
      <c r="HD66">
        <v>4.9634999999999998</v>
      </c>
      <c r="HE66">
        <v>3.2919999999999998</v>
      </c>
      <c r="HF66">
        <v>9999</v>
      </c>
      <c r="HG66">
        <v>9999</v>
      </c>
      <c r="HH66">
        <v>9999</v>
      </c>
      <c r="HI66">
        <v>999.9</v>
      </c>
      <c r="HJ66">
        <v>1.8769100000000001</v>
      </c>
      <c r="HK66">
        <v>1.8751800000000001</v>
      </c>
      <c r="HL66">
        <v>1.8739300000000001</v>
      </c>
      <c r="HM66">
        <v>1.8730199999999999</v>
      </c>
      <c r="HN66">
        <v>1.87459</v>
      </c>
      <c r="HO66">
        <v>1.8695600000000001</v>
      </c>
      <c r="HP66">
        <v>1.87378</v>
      </c>
      <c r="HQ66">
        <v>1.87883</v>
      </c>
      <c r="HR66">
        <v>0</v>
      </c>
      <c r="HS66">
        <v>0</v>
      </c>
      <c r="HT66">
        <v>0</v>
      </c>
      <c r="HU66">
        <v>0</v>
      </c>
      <c r="HV66" t="s">
        <v>421</v>
      </c>
      <c r="HW66" t="s">
        <v>422</v>
      </c>
      <c r="HX66" t="s">
        <v>423</v>
      </c>
      <c r="HY66" t="s">
        <v>424</v>
      </c>
      <c r="HZ66" t="s">
        <v>424</v>
      </c>
      <c r="IA66" t="s">
        <v>423</v>
      </c>
      <c r="IB66">
        <v>0</v>
      </c>
      <c r="IC66">
        <v>100</v>
      </c>
      <c r="ID66">
        <v>100</v>
      </c>
      <c r="IE66">
        <v>17.164000000000001</v>
      </c>
      <c r="IF66">
        <v>3.0914999999999999</v>
      </c>
      <c r="IG66">
        <v>14.9945</v>
      </c>
      <c r="IH66">
        <v>2.3161299999999999E-2</v>
      </c>
      <c r="II66">
        <v>-8.8772700000000001E-6</v>
      </c>
      <c r="IJ66">
        <v>1.5456700000000001E-9</v>
      </c>
      <c r="IK66">
        <v>1.4652934610405719</v>
      </c>
      <c r="IL66">
        <v>0.1548916013869121</v>
      </c>
      <c r="IM66">
        <v>-5.9062191654428173E-3</v>
      </c>
      <c r="IN66">
        <v>1.5263987741021429E-4</v>
      </c>
      <c r="IO66">
        <v>-12</v>
      </c>
      <c r="IP66">
        <v>1992</v>
      </c>
      <c r="IQ66">
        <v>-1</v>
      </c>
      <c r="IR66">
        <v>17</v>
      </c>
      <c r="IS66">
        <v>1.4</v>
      </c>
      <c r="IT66">
        <v>6.6</v>
      </c>
      <c r="IU66">
        <v>0.37231399999999998</v>
      </c>
      <c r="IV66">
        <v>2.4389599999999998</v>
      </c>
      <c r="IW66">
        <v>1.42578</v>
      </c>
      <c r="IX66">
        <v>2.2827099999999998</v>
      </c>
      <c r="IY66">
        <v>1.5478499999999999</v>
      </c>
      <c r="IZ66">
        <v>2.3938000000000001</v>
      </c>
      <c r="JA66">
        <v>32.509700000000002</v>
      </c>
      <c r="JB66">
        <v>14.4472</v>
      </c>
      <c r="JC66">
        <v>18</v>
      </c>
      <c r="JD66">
        <v>623.87900000000002</v>
      </c>
      <c r="JE66">
        <v>434.17099999999999</v>
      </c>
      <c r="JF66">
        <v>23.261800000000001</v>
      </c>
      <c r="JG66">
        <v>23.869399999999999</v>
      </c>
      <c r="JH66">
        <v>30.000599999999999</v>
      </c>
      <c r="JI66">
        <v>23.738700000000001</v>
      </c>
      <c r="JJ66">
        <v>23.6798</v>
      </c>
      <c r="JK66">
        <v>7.4754899999999997</v>
      </c>
      <c r="JL66">
        <v>36.804200000000002</v>
      </c>
      <c r="JM66">
        <v>52.2164</v>
      </c>
      <c r="JN66">
        <v>23.242699999999999</v>
      </c>
      <c r="JO66">
        <v>104.685</v>
      </c>
      <c r="JP66">
        <v>14.4398</v>
      </c>
      <c r="JQ66">
        <v>95.756799999999998</v>
      </c>
      <c r="JR66">
        <v>101.223</v>
      </c>
    </row>
    <row r="67" spans="1:278" x14ac:dyDescent="0.2">
      <c r="A67">
        <v>51</v>
      </c>
      <c r="B67">
        <v>1658507568.5999999</v>
      </c>
      <c r="C67">
        <v>8158.5999999046326</v>
      </c>
      <c r="D67" t="s">
        <v>622</v>
      </c>
      <c r="E67" t="s">
        <v>623</v>
      </c>
      <c r="F67" t="s">
        <v>408</v>
      </c>
      <c r="G67" t="s">
        <v>602</v>
      </c>
      <c r="H67" t="s">
        <v>603</v>
      </c>
      <c r="I67" t="s">
        <v>411</v>
      </c>
      <c r="J67" t="s">
        <v>412</v>
      </c>
      <c r="L67" t="s">
        <v>413</v>
      </c>
      <c r="M67" t="s">
        <v>414</v>
      </c>
      <c r="N67" t="s">
        <v>604</v>
      </c>
      <c r="O67">
        <v>1658507568.5999999</v>
      </c>
      <c r="P67">
        <f t="shared" si="46"/>
        <v>5.371462209542311E-3</v>
      </c>
      <c r="Q67">
        <f t="shared" si="47"/>
        <v>5.3714622095423108</v>
      </c>
      <c r="R67">
        <f t="shared" si="48"/>
        <v>-0.54592113380802065</v>
      </c>
      <c r="S67">
        <f t="shared" si="49"/>
        <v>51.627899999999997</v>
      </c>
      <c r="T67">
        <f t="shared" si="50"/>
        <v>52.643247813802468</v>
      </c>
      <c r="U67">
        <f t="shared" si="51"/>
        <v>5.3498752707592097</v>
      </c>
      <c r="V67">
        <f t="shared" si="52"/>
        <v>5.2466904486620995</v>
      </c>
      <c r="W67">
        <f t="shared" si="53"/>
        <v>0.4490687439667671</v>
      </c>
      <c r="X67">
        <f t="shared" si="54"/>
        <v>2.9575900423373502</v>
      </c>
      <c r="Y67">
        <f t="shared" si="55"/>
        <v>0.41433882286085333</v>
      </c>
      <c r="Z67">
        <f t="shared" si="56"/>
        <v>0.26185792216225179</v>
      </c>
      <c r="AA67">
        <f t="shared" si="57"/>
        <v>241.7491750754312</v>
      </c>
      <c r="AB67">
        <f t="shared" si="58"/>
        <v>25.308685109099407</v>
      </c>
      <c r="AC67">
        <f t="shared" si="59"/>
        <v>25.308685109099407</v>
      </c>
      <c r="AD67">
        <f t="shared" si="60"/>
        <v>3.2386675528161661</v>
      </c>
      <c r="AE67">
        <f t="shared" si="61"/>
        <v>60.462701898668556</v>
      </c>
      <c r="AF67">
        <f t="shared" si="62"/>
        <v>1.9548705668739002</v>
      </c>
      <c r="AG67">
        <f t="shared" si="63"/>
        <v>3.2331842697835973</v>
      </c>
      <c r="AH67">
        <f t="shared" si="64"/>
        <v>1.283796985942266</v>
      </c>
      <c r="AI67">
        <f t="shared" si="65"/>
        <v>-236.88148344081591</v>
      </c>
      <c r="AJ67">
        <f t="shared" si="66"/>
        <v>-4.5419390912717086</v>
      </c>
      <c r="AK67">
        <f t="shared" si="67"/>
        <v>-0.32579920930185813</v>
      </c>
      <c r="AL67">
        <f t="shared" si="68"/>
        <v>-4.666595828783926E-5</v>
      </c>
      <c r="AM67">
        <v>0</v>
      </c>
      <c r="AN67">
        <v>0</v>
      </c>
      <c r="AO67">
        <f t="shared" si="69"/>
        <v>1</v>
      </c>
      <c r="AP67">
        <f t="shared" si="70"/>
        <v>0</v>
      </c>
      <c r="AQ67">
        <f t="shared" si="71"/>
        <v>54035.014444695516</v>
      </c>
      <c r="AR67" t="s">
        <v>416</v>
      </c>
      <c r="AS67">
        <v>0</v>
      </c>
      <c r="AT67">
        <v>0</v>
      </c>
      <c r="AU67">
        <v>0</v>
      </c>
      <c r="AV67" t="e">
        <f t="shared" si="72"/>
        <v>#DIV/0!</v>
      </c>
      <c r="AW67">
        <v>-1</v>
      </c>
      <c r="AX67" t="s">
        <v>624</v>
      </c>
      <c r="AY67">
        <v>10437.9</v>
      </c>
      <c r="AZ67">
        <v>735.33284000000015</v>
      </c>
      <c r="BA67">
        <v>848.33</v>
      </c>
      <c r="BB67">
        <f t="shared" si="73"/>
        <v>0.13319953320052325</v>
      </c>
      <c r="BC67">
        <v>0.5</v>
      </c>
      <c r="BD67">
        <f t="shared" si="74"/>
        <v>1261.270200557218</v>
      </c>
      <c r="BE67">
        <f t="shared" si="75"/>
        <v>-0.54592113380802065</v>
      </c>
      <c r="BF67">
        <f t="shared" si="76"/>
        <v>84.000300976975879</v>
      </c>
      <c r="BG67">
        <f t="shared" si="77"/>
        <v>3.6001712082896377E-4</v>
      </c>
      <c r="BH67">
        <f t="shared" si="78"/>
        <v>-1</v>
      </c>
      <c r="BI67" t="e">
        <f t="shared" si="79"/>
        <v>#DIV/0!</v>
      </c>
      <c r="BJ67" t="s">
        <v>416</v>
      </c>
      <c r="BK67">
        <v>0</v>
      </c>
      <c r="BL67" t="e">
        <f t="shared" si="80"/>
        <v>#DIV/0!</v>
      </c>
      <c r="BM67" t="e">
        <f t="shared" si="81"/>
        <v>#DIV/0!</v>
      </c>
      <c r="BN67" t="e">
        <f t="shared" si="82"/>
        <v>#DIV/0!</v>
      </c>
      <c r="BO67" t="e">
        <f t="shared" si="83"/>
        <v>#DIV/0!</v>
      </c>
      <c r="BP67">
        <f t="shared" si="84"/>
        <v>0.13319953320052325</v>
      </c>
      <c r="BQ67" t="e">
        <f t="shared" si="85"/>
        <v>#DIV/0!</v>
      </c>
      <c r="BR67" t="e">
        <f t="shared" si="86"/>
        <v>#DIV/0!</v>
      </c>
      <c r="BS67" t="e">
        <f t="shared" si="87"/>
        <v>#DIV/0!</v>
      </c>
      <c r="BT67" t="s">
        <v>416</v>
      </c>
      <c r="BU67" t="s">
        <v>416</v>
      </c>
      <c r="BV67" t="s">
        <v>416</v>
      </c>
      <c r="BW67" t="s">
        <v>416</v>
      </c>
      <c r="BX67" t="s">
        <v>416</v>
      </c>
      <c r="BY67" t="s">
        <v>416</v>
      </c>
      <c r="BZ67" t="s">
        <v>416</v>
      </c>
      <c r="CA67" t="s">
        <v>416</v>
      </c>
      <c r="CB67" t="s">
        <v>416</v>
      </c>
      <c r="CC67" t="s">
        <v>416</v>
      </c>
      <c r="CD67" t="s">
        <v>416</v>
      </c>
      <c r="CE67" t="s">
        <v>416</v>
      </c>
      <c r="CF67" t="s">
        <v>416</v>
      </c>
      <c r="CG67" t="s">
        <v>416</v>
      </c>
      <c r="CH67" t="s">
        <v>416</v>
      </c>
      <c r="CI67" t="s">
        <v>416</v>
      </c>
      <c r="CJ67" t="s">
        <v>416</v>
      </c>
      <c r="CK67" t="s">
        <v>416</v>
      </c>
      <c r="CL67">
        <f t="shared" si="88"/>
        <v>1500.07</v>
      </c>
      <c r="CM67">
        <f t="shared" si="89"/>
        <v>1261.270200557218</v>
      </c>
      <c r="CN67">
        <f t="shared" si="90"/>
        <v>0.84080756268522006</v>
      </c>
      <c r="CO67">
        <f t="shared" si="91"/>
        <v>0.16115859598247495</v>
      </c>
      <c r="CP67">
        <v>6</v>
      </c>
      <c r="CQ67">
        <v>0.5</v>
      </c>
      <c r="CR67" t="s">
        <v>418</v>
      </c>
      <c r="CS67">
        <v>2</v>
      </c>
      <c r="CT67">
        <v>1658507568.5999999</v>
      </c>
      <c r="CU67">
        <v>51.627899999999997</v>
      </c>
      <c r="CV67">
        <v>51.359400000000001</v>
      </c>
      <c r="CW67">
        <v>19.2361</v>
      </c>
      <c r="CX67">
        <v>13.97</v>
      </c>
      <c r="CY67">
        <v>34.617899999999999</v>
      </c>
      <c r="CZ67">
        <v>16.165500000000002</v>
      </c>
      <c r="DA67">
        <v>600.23199999999997</v>
      </c>
      <c r="DB67">
        <v>101.52500000000001</v>
      </c>
      <c r="DC67">
        <v>0.10009899999999999</v>
      </c>
      <c r="DD67">
        <v>25.280200000000001</v>
      </c>
      <c r="DE67">
        <v>24.959900000000001</v>
      </c>
      <c r="DF67">
        <v>999.9</v>
      </c>
      <c r="DG67">
        <v>0</v>
      </c>
      <c r="DH67">
        <v>0</v>
      </c>
      <c r="DI67">
        <v>10008.1</v>
      </c>
      <c r="DJ67">
        <v>0</v>
      </c>
      <c r="DK67">
        <v>1013.65</v>
      </c>
      <c r="DL67">
        <v>-0.72920200000000002</v>
      </c>
      <c r="DM67">
        <v>51.623199999999997</v>
      </c>
      <c r="DN67">
        <v>52.0871</v>
      </c>
      <c r="DO67">
        <v>5.2660999999999998</v>
      </c>
      <c r="DP67">
        <v>51.359400000000001</v>
      </c>
      <c r="DQ67">
        <v>13.97</v>
      </c>
      <c r="DR67">
        <v>1.95295</v>
      </c>
      <c r="DS67">
        <v>1.41831</v>
      </c>
      <c r="DT67">
        <v>17.067900000000002</v>
      </c>
      <c r="DU67">
        <v>12.114800000000001</v>
      </c>
      <c r="DV67">
        <v>1500.07</v>
      </c>
      <c r="DW67">
        <v>0.97299100000000005</v>
      </c>
      <c r="DX67">
        <v>2.7008899999999999E-2</v>
      </c>
      <c r="DY67">
        <v>0</v>
      </c>
      <c r="DZ67">
        <v>735.86599999999999</v>
      </c>
      <c r="EA67">
        <v>4.9993100000000004</v>
      </c>
      <c r="EB67">
        <v>18534.8</v>
      </c>
      <c r="EC67">
        <v>13259.8</v>
      </c>
      <c r="ED67">
        <v>37.186999999999998</v>
      </c>
      <c r="EE67">
        <v>38.186999999999998</v>
      </c>
      <c r="EF67">
        <v>37.5</v>
      </c>
      <c r="EG67">
        <v>37.5</v>
      </c>
      <c r="EH67">
        <v>38.5</v>
      </c>
      <c r="EI67">
        <v>1454.69</v>
      </c>
      <c r="EJ67">
        <v>40.380000000000003</v>
      </c>
      <c r="EK67">
        <v>0</v>
      </c>
      <c r="EL67">
        <v>108.2999999523163</v>
      </c>
      <c r="EM67">
        <v>0</v>
      </c>
      <c r="EN67">
        <v>735.33284000000015</v>
      </c>
      <c r="EO67">
        <v>4.3038461391526823</v>
      </c>
      <c r="EP67">
        <v>384.43076866450713</v>
      </c>
      <c r="EQ67">
        <v>18489.687999999998</v>
      </c>
      <c r="ER67">
        <v>15</v>
      </c>
      <c r="ES67">
        <v>1658507585.5999999</v>
      </c>
      <c r="ET67" t="s">
        <v>625</v>
      </c>
      <c r="EU67">
        <v>1658507585.5999999</v>
      </c>
      <c r="EV67">
        <v>1658507065.5</v>
      </c>
      <c r="EW67">
        <v>40</v>
      </c>
      <c r="EX67">
        <v>1.008</v>
      </c>
      <c r="EY67">
        <v>1.0999999999999999E-2</v>
      </c>
      <c r="EZ67">
        <v>17.010000000000002</v>
      </c>
      <c r="FA67">
        <v>2.71</v>
      </c>
      <c r="FB67">
        <v>51</v>
      </c>
      <c r="FC67">
        <v>14</v>
      </c>
      <c r="FD67">
        <v>0.34</v>
      </c>
      <c r="FE67">
        <v>0.02</v>
      </c>
      <c r="FF67">
        <v>-0.65352422499999996</v>
      </c>
      <c r="FG67">
        <v>-0.36963002251407079</v>
      </c>
      <c r="FH67">
        <v>4.3207778637351577E-2</v>
      </c>
      <c r="FI67">
        <v>1</v>
      </c>
      <c r="FJ67">
        <v>50.917856666666673</v>
      </c>
      <c r="FK67">
        <v>-2.8214469410455791</v>
      </c>
      <c r="FL67">
        <v>0.20522518150125271</v>
      </c>
      <c r="FM67">
        <v>1</v>
      </c>
      <c r="FN67">
        <v>5.2754914999999993</v>
      </c>
      <c r="FO67">
        <v>9.080150093807228E-2</v>
      </c>
      <c r="FP67">
        <v>2.443924615756388E-2</v>
      </c>
      <c r="FQ67">
        <v>1</v>
      </c>
      <c r="FR67">
        <v>19.279046666666659</v>
      </c>
      <c r="FS67">
        <v>-0.42510700778640609</v>
      </c>
      <c r="FT67">
        <v>3.1157938884906321E-2</v>
      </c>
      <c r="FU67">
        <v>1</v>
      </c>
      <c r="FV67">
        <v>4</v>
      </c>
      <c r="FW67">
        <v>4</v>
      </c>
      <c r="FX67" t="s">
        <v>420</v>
      </c>
      <c r="FY67">
        <v>3.1819199999999999</v>
      </c>
      <c r="FZ67">
        <v>2.7971300000000001</v>
      </c>
      <c r="GA67">
        <v>1.05332E-2</v>
      </c>
      <c r="GB67">
        <v>1.5717200000000001E-2</v>
      </c>
      <c r="GC67">
        <v>9.2575099999999994E-2</v>
      </c>
      <c r="GD67">
        <v>8.3598800000000001E-2</v>
      </c>
      <c r="GE67">
        <v>30937.8</v>
      </c>
      <c r="GF67">
        <v>24559</v>
      </c>
      <c r="GG67">
        <v>29336.400000000001</v>
      </c>
      <c r="GH67">
        <v>24385.1</v>
      </c>
      <c r="GI67">
        <v>33498.9</v>
      </c>
      <c r="GJ67">
        <v>32629.1</v>
      </c>
      <c r="GK67">
        <v>40573.599999999999</v>
      </c>
      <c r="GL67">
        <v>39776.800000000003</v>
      </c>
      <c r="GM67">
        <v>2.2125699999999999</v>
      </c>
      <c r="GN67">
        <v>1.9339999999999999</v>
      </c>
      <c r="GO67">
        <v>7.1927900000000003E-2</v>
      </c>
      <c r="GP67">
        <v>0</v>
      </c>
      <c r="GQ67">
        <v>23.778600000000001</v>
      </c>
      <c r="GR67">
        <v>999.9</v>
      </c>
      <c r="GS67">
        <v>58.6</v>
      </c>
      <c r="GT67">
        <v>29</v>
      </c>
      <c r="GU67">
        <v>23.212800000000001</v>
      </c>
      <c r="GV67">
        <v>61.854599999999998</v>
      </c>
      <c r="GW67">
        <v>40.3446</v>
      </c>
      <c r="GX67">
        <v>1</v>
      </c>
      <c r="GY67">
        <v>-0.25484499999999999</v>
      </c>
      <c r="GZ67">
        <v>0.35881299999999999</v>
      </c>
      <c r="HA67">
        <v>20.261500000000002</v>
      </c>
      <c r="HB67">
        <v>5.2276199999999999</v>
      </c>
      <c r="HC67">
        <v>11.9032</v>
      </c>
      <c r="HD67">
        <v>4.9641500000000001</v>
      </c>
      <c r="HE67">
        <v>3.2919999999999998</v>
      </c>
      <c r="HF67">
        <v>9999</v>
      </c>
      <c r="HG67">
        <v>9999</v>
      </c>
      <c r="HH67">
        <v>9999</v>
      </c>
      <c r="HI67">
        <v>999.9</v>
      </c>
      <c r="HJ67">
        <v>1.8769499999999999</v>
      </c>
      <c r="HK67">
        <v>1.8751800000000001</v>
      </c>
      <c r="HL67">
        <v>1.8739300000000001</v>
      </c>
      <c r="HM67">
        <v>1.8730500000000001</v>
      </c>
      <c r="HN67">
        <v>1.8745700000000001</v>
      </c>
      <c r="HO67">
        <v>1.86955</v>
      </c>
      <c r="HP67">
        <v>1.87378</v>
      </c>
      <c r="HQ67">
        <v>1.87887</v>
      </c>
      <c r="HR67">
        <v>0</v>
      </c>
      <c r="HS67">
        <v>0</v>
      </c>
      <c r="HT67">
        <v>0</v>
      </c>
      <c r="HU67">
        <v>0</v>
      </c>
      <c r="HV67" t="s">
        <v>421</v>
      </c>
      <c r="HW67" t="s">
        <v>422</v>
      </c>
      <c r="HX67" t="s">
        <v>423</v>
      </c>
      <c r="HY67" t="s">
        <v>424</v>
      </c>
      <c r="HZ67" t="s">
        <v>424</v>
      </c>
      <c r="IA67" t="s">
        <v>423</v>
      </c>
      <c r="IB67">
        <v>0</v>
      </c>
      <c r="IC67">
        <v>100</v>
      </c>
      <c r="ID67">
        <v>100</v>
      </c>
      <c r="IE67">
        <v>17.010000000000002</v>
      </c>
      <c r="IF67">
        <v>3.0706000000000002</v>
      </c>
      <c r="IG67">
        <v>15.22104318936489</v>
      </c>
      <c r="IH67">
        <v>2.3161266250017881E-2</v>
      </c>
      <c r="II67">
        <v>-8.877274916547316E-6</v>
      </c>
      <c r="IJ67">
        <v>1.545667160475541E-9</v>
      </c>
      <c r="IK67">
        <v>1.4652934610405719</v>
      </c>
      <c r="IL67">
        <v>0.1548916013869121</v>
      </c>
      <c r="IM67">
        <v>-5.9062191654428173E-3</v>
      </c>
      <c r="IN67">
        <v>1.5263987741021429E-4</v>
      </c>
      <c r="IO67">
        <v>-12</v>
      </c>
      <c r="IP67">
        <v>1992</v>
      </c>
      <c r="IQ67">
        <v>-1</v>
      </c>
      <c r="IR67">
        <v>17</v>
      </c>
      <c r="IS67">
        <v>1.3</v>
      </c>
      <c r="IT67">
        <v>8.4</v>
      </c>
      <c r="IU67">
        <v>0.24902299999999999</v>
      </c>
      <c r="IV67">
        <v>2.47925</v>
      </c>
      <c r="IW67">
        <v>1.42578</v>
      </c>
      <c r="IX67">
        <v>2.2827099999999998</v>
      </c>
      <c r="IY67">
        <v>1.5478499999999999</v>
      </c>
      <c r="IZ67">
        <v>2.2900399999999999</v>
      </c>
      <c r="JA67">
        <v>32.775799999999997</v>
      </c>
      <c r="JB67">
        <v>14.4297</v>
      </c>
      <c r="JC67">
        <v>18</v>
      </c>
      <c r="JD67">
        <v>624.10799999999995</v>
      </c>
      <c r="JE67">
        <v>432.339</v>
      </c>
      <c r="JF67">
        <v>22.889900000000001</v>
      </c>
      <c r="JG67">
        <v>24.013100000000001</v>
      </c>
      <c r="JH67">
        <v>30.000399999999999</v>
      </c>
      <c r="JI67">
        <v>23.850300000000001</v>
      </c>
      <c r="JJ67">
        <v>23.790800000000001</v>
      </c>
      <c r="JK67">
        <v>5.0213900000000002</v>
      </c>
      <c r="JL67">
        <v>38.341900000000003</v>
      </c>
      <c r="JM67">
        <v>48.688099999999999</v>
      </c>
      <c r="JN67">
        <v>22.902799999999999</v>
      </c>
      <c r="JO67">
        <v>51.122999999999998</v>
      </c>
      <c r="JP67">
        <v>13.9329</v>
      </c>
      <c r="JQ67">
        <v>95.732200000000006</v>
      </c>
      <c r="JR67">
        <v>101.20699999999999</v>
      </c>
    </row>
    <row r="68" spans="1:278" x14ac:dyDescent="0.2">
      <c r="A68">
        <v>52</v>
      </c>
      <c r="B68">
        <v>1658507661.5999999</v>
      </c>
      <c r="C68">
        <v>8251.5999999046326</v>
      </c>
      <c r="D68" t="s">
        <v>626</v>
      </c>
      <c r="E68" t="s">
        <v>627</v>
      </c>
      <c r="F68" t="s">
        <v>408</v>
      </c>
      <c r="G68" t="s">
        <v>602</v>
      </c>
      <c r="H68" t="s">
        <v>603</v>
      </c>
      <c r="I68" t="s">
        <v>411</v>
      </c>
      <c r="J68" t="s">
        <v>412</v>
      </c>
      <c r="L68" t="s">
        <v>413</v>
      </c>
      <c r="M68" t="s">
        <v>414</v>
      </c>
      <c r="N68" t="s">
        <v>604</v>
      </c>
      <c r="O68">
        <v>1658507661.5999999</v>
      </c>
      <c r="P68">
        <f t="shared" si="46"/>
        <v>5.5399861895048001E-3</v>
      </c>
      <c r="Q68">
        <f t="shared" si="47"/>
        <v>5.5399861895048002</v>
      </c>
      <c r="R68">
        <f t="shared" si="48"/>
        <v>-3.754426919380951</v>
      </c>
      <c r="S68">
        <f t="shared" si="49"/>
        <v>8.6349099999999996</v>
      </c>
      <c r="T68">
        <f t="shared" si="50"/>
        <v>22.235039863214212</v>
      </c>
      <c r="U68">
        <f t="shared" si="51"/>
        <v>2.2596389055944859</v>
      </c>
      <c r="V68">
        <f t="shared" si="52"/>
        <v>0.87752388582794005</v>
      </c>
      <c r="W68">
        <f t="shared" si="53"/>
        <v>0.46369287756418193</v>
      </c>
      <c r="X68">
        <f t="shared" si="54"/>
        <v>2.9529671828537545</v>
      </c>
      <c r="Y68">
        <f t="shared" si="55"/>
        <v>0.42671086582794276</v>
      </c>
      <c r="Z68">
        <f t="shared" si="56"/>
        <v>0.26977076015635892</v>
      </c>
      <c r="AA68">
        <f t="shared" si="57"/>
        <v>241.72567307499889</v>
      </c>
      <c r="AB68">
        <f t="shared" si="58"/>
        <v>25.186134081917025</v>
      </c>
      <c r="AC68">
        <f t="shared" si="59"/>
        <v>25.186134081917025</v>
      </c>
      <c r="AD68">
        <f t="shared" si="60"/>
        <v>3.2151344902700036</v>
      </c>
      <c r="AE68">
        <f t="shared" si="61"/>
        <v>59.947372236817195</v>
      </c>
      <c r="AF68">
        <f t="shared" si="62"/>
        <v>1.9291295936952002</v>
      </c>
      <c r="AG68">
        <f t="shared" si="63"/>
        <v>3.2180386257371403</v>
      </c>
      <c r="AH68">
        <f t="shared" si="64"/>
        <v>1.2860048965748034</v>
      </c>
      <c r="AI68">
        <f t="shared" si="65"/>
        <v>-244.31339095716169</v>
      </c>
      <c r="AJ68">
        <f t="shared" si="66"/>
        <v>2.4144197210921847</v>
      </c>
      <c r="AK68">
        <f t="shared" si="67"/>
        <v>0.17328494112566123</v>
      </c>
      <c r="AL68">
        <f t="shared" si="68"/>
        <v>-1.3219944935194405E-5</v>
      </c>
      <c r="AM68">
        <v>0</v>
      </c>
      <c r="AN68">
        <v>0</v>
      </c>
      <c r="AO68">
        <f t="shared" si="69"/>
        <v>1</v>
      </c>
      <c r="AP68">
        <f t="shared" si="70"/>
        <v>0</v>
      </c>
      <c r="AQ68">
        <f t="shared" si="71"/>
        <v>53913.472084006033</v>
      </c>
      <c r="AR68" t="s">
        <v>416</v>
      </c>
      <c r="AS68">
        <v>0</v>
      </c>
      <c r="AT68">
        <v>0</v>
      </c>
      <c r="AU68">
        <v>0</v>
      </c>
      <c r="AV68" t="e">
        <f t="shared" si="72"/>
        <v>#DIV/0!</v>
      </c>
      <c r="AW68">
        <v>-1</v>
      </c>
      <c r="AX68" t="s">
        <v>628</v>
      </c>
      <c r="AY68">
        <v>10435.700000000001</v>
      </c>
      <c r="AZ68">
        <v>750.35908000000006</v>
      </c>
      <c r="BA68">
        <v>839.44</v>
      </c>
      <c r="BB68">
        <f t="shared" si="73"/>
        <v>0.1061194605927761</v>
      </c>
      <c r="BC68">
        <v>0.5</v>
      </c>
      <c r="BD68">
        <f t="shared" si="74"/>
        <v>1261.1520005569944</v>
      </c>
      <c r="BE68">
        <f t="shared" si="75"/>
        <v>-3.754426919380951</v>
      </c>
      <c r="BF68">
        <f t="shared" si="76"/>
        <v>66.91638501230436</v>
      </c>
      <c r="BG68">
        <f t="shared" si="77"/>
        <v>-2.1840562582182352E-3</v>
      </c>
      <c r="BH68">
        <f t="shared" si="78"/>
        <v>-1</v>
      </c>
      <c r="BI68" t="e">
        <f t="shared" si="79"/>
        <v>#DIV/0!</v>
      </c>
      <c r="BJ68" t="s">
        <v>416</v>
      </c>
      <c r="BK68">
        <v>0</v>
      </c>
      <c r="BL68" t="e">
        <f t="shared" si="80"/>
        <v>#DIV/0!</v>
      </c>
      <c r="BM68" t="e">
        <f t="shared" si="81"/>
        <v>#DIV/0!</v>
      </c>
      <c r="BN68" t="e">
        <f t="shared" si="82"/>
        <v>#DIV/0!</v>
      </c>
      <c r="BO68" t="e">
        <f t="shared" si="83"/>
        <v>#DIV/0!</v>
      </c>
      <c r="BP68">
        <f t="shared" si="84"/>
        <v>0.10611946059277612</v>
      </c>
      <c r="BQ68" t="e">
        <f t="shared" si="85"/>
        <v>#DIV/0!</v>
      </c>
      <c r="BR68" t="e">
        <f t="shared" si="86"/>
        <v>#DIV/0!</v>
      </c>
      <c r="BS68" t="e">
        <f t="shared" si="87"/>
        <v>#DIV/0!</v>
      </c>
      <c r="BT68" t="s">
        <v>416</v>
      </c>
      <c r="BU68" t="s">
        <v>416</v>
      </c>
      <c r="BV68" t="s">
        <v>416</v>
      </c>
      <c r="BW68" t="s">
        <v>416</v>
      </c>
      <c r="BX68" t="s">
        <v>416</v>
      </c>
      <c r="BY68" t="s">
        <v>416</v>
      </c>
      <c r="BZ68" t="s">
        <v>416</v>
      </c>
      <c r="CA68" t="s">
        <v>416</v>
      </c>
      <c r="CB68" t="s">
        <v>416</v>
      </c>
      <c r="CC68" t="s">
        <v>416</v>
      </c>
      <c r="CD68" t="s">
        <v>416</v>
      </c>
      <c r="CE68" t="s">
        <v>416</v>
      </c>
      <c r="CF68" t="s">
        <v>416</v>
      </c>
      <c r="CG68" t="s">
        <v>416</v>
      </c>
      <c r="CH68" t="s">
        <v>416</v>
      </c>
      <c r="CI68" t="s">
        <v>416</v>
      </c>
      <c r="CJ68" t="s">
        <v>416</v>
      </c>
      <c r="CK68" t="s">
        <v>416</v>
      </c>
      <c r="CL68">
        <f t="shared" si="88"/>
        <v>1499.93</v>
      </c>
      <c r="CM68">
        <f t="shared" si="89"/>
        <v>1261.1520005569944</v>
      </c>
      <c r="CN68">
        <f t="shared" si="90"/>
        <v>0.84080723804243818</v>
      </c>
      <c r="CO68">
        <f t="shared" si="91"/>
        <v>0.16115796942190561</v>
      </c>
      <c r="CP68">
        <v>6</v>
      </c>
      <c r="CQ68">
        <v>0.5</v>
      </c>
      <c r="CR68" t="s">
        <v>418</v>
      </c>
      <c r="CS68">
        <v>2</v>
      </c>
      <c r="CT68">
        <v>1658507661.5999999</v>
      </c>
      <c r="CU68">
        <v>8.6349099999999996</v>
      </c>
      <c r="CV68">
        <v>4.9292899999999999</v>
      </c>
      <c r="CW68">
        <v>18.982800000000001</v>
      </c>
      <c r="CX68">
        <v>13.5494</v>
      </c>
      <c r="CY68">
        <v>-8.8160900000000009</v>
      </c>
      <c r="CZ68">
        <v>15.931699999999999</v>
      </c>
      <c r="DA68">
        <v>600.15700000000004</v>
      </c>
      <c r="DB68">
        <v>101.52500000000001</v>
      </c>
      <c r="DC68">
        <v>0.100134</v>
      </c>
      <c r="DD68">
        <v>25.2013</v>
      </c>
      <c r="DE68">
        <v>24.964600000000001</v>
      </c>
      <c r="DF68">
        <v>999.9</v>
      </c>
      <c r="DG68">
        <v>0</v>
      </c>
      <c r="DH68">
        <v>0</v>
      </c>
      <c r="DI68">
        <v>9981.8799999999992</v>
      </c>
      <c r="DJ68">
        <v>0</v>
      </c>
      <c r="DK68">
        <v>1895.73</v>
      </c>
      <c r="DL68">
        <v>2.2787500000000001</v>
      </c>
      <c r="DM68">
        <v>7.3475200000000003</v>
      </c>
      <c r="DN68">
        <v>4.9969999999999999</v>
      </c>
      <c r="DO68">
        <v>5.4334199999999999</v>
      </c>
      <c r="DP68">
        <v>4.9292899999999999</v>
      </c>
      <c r="DQ68">
        <v>13.5494</v>
      </c>
      <c r="DR68">
        <v>1.9272199999999999</v>
      </c>
      <c r="DS68">
        <v>1.3755999999999999</v>
      </c>
      <c r="DT68">
        <v>16.858799999999999</v>
      </c>
      <c r="DU68">
        <v>11.651300000000001</v>
      </c>
      <c r="DV68">
        <v>1499.93</v>
      </c>
      <c r="DW68">
        <v>0.973001</v>
      </c>
      <c r="DX68">
        <v>2.69987E-2</v>
      </c>
      <c r="DY68">
        <v>0</v>
      </c>
      <c r="DZ68">
        <v>750.96900000000005</v>
      </c>
      <c r="EA68">
        <v>4.9993100000000004</v>
      </c>
      <c r="EB68">
        <v>22180.1</v>
      </c>
      <c r="EC68">
        <v>13258.6</v>
      </c>
      <c r="ED68">
        <v>37.375</v>
      </c>
      <c r="EE68">
        <v>39.061999999999998</v>
      </c>
      <c r="EF68">
        <v>37.811999999999998</v>
      </c>
      <c r="EG68">
        <v>38.5</v>
      </c>
      <c r="EH68">
        <v>39</v>
      </c>
      <c r="EI68">
        <v>1454.57</v>
      </c>
      <c r="EJ68">
        <v>40.36</v>
      </c>
      <c r="EK68">
        <v>0</v>
      </c>
      <c r="EL68">
        <v>92.700000047683716</v>
      </c>
      <c r="EM68">
        <v>0</v>
      </c>
      <c r="EN68">
        <v>750.35908000000006</v>
      </c>
      <c r="EO68">
        <v>5.9914615375330822</v>
      </c>
      <c r="EP68">
        <v>15769.17688405712</v>
      </c>
      <c r="EQ68">
        <v>20909.675999999999</v>
      </c>
      <c r="ER68">
        <v>15</v>
      </c>
      <c r="ES68">
        <v>1658507681.5999999</v>
      </c>
      <c r="ET68" t="s">
        <v>629</v>
      </c>
      <c r="EU68">
        <v>1658507681.5999999</v>
      </c>
      <c r="EV68">
        <v>1658507065.5</v>
      </c>
      <c r="EW68">
        <v>41</v>
      </c>
      <c r="EX68">
        <v>1.5129999999999999</v>
      </c>
      <c r="EY68">
        <v>1.0999999999999999E-2</v>
      </c>
      <c r="EZ68">
        <v>17.451000000000001</v>
      </c>
      <c r="FA68">
        <v>2.71</v>
      </c>
      <c r="FB68">
        <v>5</v>
      </c>
      <c r="FC68">
        <v>14</v>
      </c>
      <c r="FD68">
        <v>0.37</v>
      </c>
      <c r="FE68">
        <v>0.02</v>
      </c>
      <c r="FF68">
        <v>2.3522032500000001</v>
      </c>
      <c r="FG68">
        <v>-0.1802644277673511</v>
      </c>
      <c r="FH68">
        <v>2.307863475029449E-2</v>
      </c>
      <c r="FI68">
        <v>1</v>
      </c>
      <c r="FJ68">
        <v>7.2741119999999997</v>
      </c>
      <c r="FK68">
        <v>-0.238341090100116</v>
      </c>
      <c r="FL68">
        <v>2.1447196926405079E-2</v>
      </c>
      <c r="FM68">
        <v>1</v>
      </c>
      <c r="FN68">
        <v>5.4038754999999998</v>
      </c>
      <c r="FO68">
        <v>5.0622213883667701E-2</v>
      </c>
      <c r="FP68">
        <v>1.025068484297513E-2</v>
      </c>
      <c r="FQ68">
        <v>1</v>
      </c>
      <c r="FR68">
        <v>19.01012333333334</v>
      </c>
      <c r="FS68">
        <v>-0.249778865406001</v>
      </c>
      <c r="FT68">
        <v>1.8203382164373231E-2</v>
      </c>
      <c r="FU68">
        <v>1</v>
      </c>
      <c r="FV68">
        <v>4</v>
      </c>
      <c r="FW68">
        <v>4</v>
      </c>
      <c r="FX68" t="s">
        <v>420</v>
      </c>
      <c r="FY68">
        <v>3.1816200000000001</v>
      </c>
      <c r="FZ68">
        <v>2.7969400000000002</v>
      </c>
      <c r="GA68">
        <v>-2.6612200000000002E-3</v>
      </c>
      <c r="GB68">
        <v>1.50242E-3</v>
      </c>
      <c r="GC68">
        <v>9.15802E-2</v>
      </c>
      <c r="GD68">
        <v>8.1738900000000003E-2</v>
      </c>
      <c r="GE68">
        <v>31344.7</v>
      </c>
      <c r="GF68">
        <v>24910.400000000001</v>
      </c>
      <c r="GG68">
        <v>29331.5</v>
      </c>
      <c r="GH68">
        <v>24382.2</v>
      </c>
      <c r="GI68">
        <v>33530.199999999997</v>
      </c>
      <c r="GJ68">
        <v>32691.8</v>
      </c>
      <c r="GK68">
        <v>40566.5</v>
      </c>
      <c r="GL68">
        <v>39771.800000000003</v>
      </c>
      <c r="GM68">
        <v>2.2113</v>
      </c>
      <c r="GN68">
        <v>1.9303699999999999</v>
      </c>
      <c r="GO68">
        <v>6.1739200000000001E-2</v>
      </c>
      <c r="GP68">
        <v>0</v>
      </c>
      <c r="GQ68">
        <v>23.950700000000001</v>
      </c>
      <c r="GR68">
        <v>999.9</v>
      </c>
      <c r="GS68">
        <v>58</v>
      </c>
      <c r="GT68">
        <v>29.2</v>
      </c>
      <c r="GU68">
        <v>23.244700000000002</v>
      </c>
      <c r="GV68">
        <v>62.304600000000001</v>
      </c>
      <c r="GW68">
        <v>40.861400000000003</v>
      </c>
      <c r="GX68">
        <v>1</v>
      </c>
      <c r="GY68">
        <v>-0.24826999999999999</v>
      </c>
      <c r="GZ68">
        <v>0.26115699999999997</v>
      </c>
      <c r="HA68">
        <v>20.2636</v>
      </c>
      <c r="HB68">
        <v>5.2274700000000003</v>
      </c>
      <c r="HC68">
        <v>11.9047</v>
      </c>
      <c r="HD68">
        <v>4.9638499999999999</v>
      </c>
      <c r="HE68">
        <v>3.2919999999999998</v>
      </c>
      <c r="HF68">
        <v>9999</v>
      </c>
      <c r="HG68">
        <v>9999</v>
      </c>
      <c r="HH68">
        <v>9999</v>
      </c>
      <c r="HI68">
        <v>999.9</v>
      </c>
      <c r="HJ68">
        <v>1.8769800000000001</v>
      </c>
      <c r="HK68">
        <v>1.8752800000000001</v>
      </c>
      <c r="HL68">
        <v>1.8739399999999999</v>
      </c>
      <c r="HM68">
        <v>1.8731500000000001</v>
      </c>
      <c r="HN68">
        <v>1.87466</v>
      </c>
      <c r="HO68">
        <v>1.86965</v>
      </c>
      <c r="HP68">
        <v>1.8738300000000001</v>
      </c>
      <c r="HQ68">
        <v>1.8789199999999999</v>
      </c>
      <c r="HR68">
        <v>0</v>
      </c>
      <c r="HS68">
        <v>0</v>
      </c>
      <c r="HT68">
        <v>0</v>
      </c>
      <c r="HU68">
        <v>0</v>
      </c>
      <c r="HV68" t="s">
        <v>421</v>
      </c>
      <c r="HW68" t="s">
        <v>422</v>
      </c>
      <c r="HX68" t="s">
        <v>423</v>
      </c>
      <c r="HY68" t="s">
        <v>424</v>
      </c>
      <c r="HZ68" t="s">
        <v>424</v>
      </c>
      <c r="IA68" t="s">
        <v>423</v>
      </c>
      <c r="IB68">
        <v>0</v>
      </c>
      <c r="IC68">
        <v>100</v>
      </c>
      <c r="ID68">
        <v>100</v>
      </c>
      <c r="IE68">
        <v>17.451000000000001</v>
      </c>
      <c r="IF68">
        <v>3.0510999999999999</v>
      </c>
      <c r="IG68">
        <v>16.229017732059059</v>
      </c>
      <c r="IH68">
        <v>2.3161266250017881E-2</v>
      </c>
      <c r="II68">
        <v>-8.877274916547316E-6</v>
      </c>
      <c r="IJ68">
        <v>1.545667160475541E-9</v>
      </c>
      <c r="IK68">
        <v>1.4652934610405719</v>
      </c>
      <c r="IL68">
        <v>0.1548916013869121</v>
      </c>
      <c r="IM68">
        <v>-5.9062191654428173E-3</v>
      </c>
      <c r="IN68">
        <v>1.5263987741021429E-4</v>
      </c>
      <c r="IO68">
        <v>-12</v>
      </c>
      <c r="IP68">
        <v>1992</v>
      </c>
      <c r="IQ68">
        <v>-1</v>
      </c>
      <c r="IR68">
        <v>17</v>
      </c>
      <c r="IS68">
        <v>1.3</v>
      </c>
      <c r="IT68">
        <v>9.9</v>
      </c>
      <c r="IU68">
        <v>3.1738299999999997E-2</v>
      </c>
      <c r="IV68">
        <v>4.99756</v>
      </c>
      <c r="IW68">
        <v>1.42578</v>
      </c>
      <c r="IX68">
        <v>2.2814899999999998</v>
      </c>
      <c r="IY68">
        <v>1.5478499999999999</v>
      </c>
      <c r="IZ68">
        <v>2.3095699999999999</v>
      </c>
      <c r="JA68">
        <v>33.020600000000002</v>
      </c>
      <c r="JB68">
        <v>14.403499999999999</v>
      </c>
      <c r="JC68">
        <v>18</v>
      </c>
      <c r="JD68">
        <v>624.20000000000005</v>
      </c>
      <c r="JE68">
        <v>430.98899999999998</v>
      </c>
      <c r="JF68">
        <v>22.9617</v>
      </c>
      <c r="JG68">
        <v>24.116299999999999</v>
      </c>
      <c r="JH68">
        <v>30.000299999999999</v>
      </c>
      <c r="JI68">
        <v>23.9404</v>
      </c>
      <c r="JJ68">
        <v>23.877400000000002</v>
      </c>
      <c r="JK68">
        <v>0</v>
      </c>
      <c r="JL68">
        <v>40.638500000000001</v>
      </c>
      <c r="JM68">
        <v>45.165700000000001</v>
      </c>
      <c r="JN68">
        <v>22.981400000000001</v>
      </c>
      <c r="JO68">
        <v>51.706899999999997</v>
      </c>
      <c r="JP68">
        <v>13.485900000000001</v>
      </c>
      <c r="JQ68">
        <v>95.715699999999998</v>
      </c>
      <c r="JR68">
        <v>101.19499999999999</v>
      </c>
    </row>
    <row r="69" spans="1:278" x14ac:dyDescent="0.2">
      <c r="A69">
        <v>53</v>
      </c>
      <c r="B69">
        <v>1658507802.5999999</v>
      </c>
      <c r="C69">
        <v>8392.5999999046326</v>
      </c>
      <c r="D69" t="s">
        <v>630</v>
      </c>
      <c r="E69" t="s">
        <v>631</v>
      </c>
      <c r="F69" t="s">
        <v>408</v>
      </c>
      <c r="G69" t="s">
        <v>602</v>
      </c>
      <c r="H69" t="s">
        <v>603</v>
      </c>
      <c r="I69" t="s">
        <v>411</v>
      </c>
      <c r="J69" t="s">
        <v>412</v>
      </c>
      <c r="L69" t="s">
        <v>413</v>
      </c>
      <c r="M69" t="s">
        <v>414</v>
      </c>
      <c r="N69" t="s">
        <v>604</v>
      </c>
      <c r="O69">
        <v>1658507802.5999999</v>
      </c>
      <c r="P69">
        <f t="shared" si="46"/>
        <v>4.970791561737682E-3</v>
      </c>
      <c r="Q69">
        <f t="shared" si="47"/>
        <v>4.9707915617376823</v>
      </c>
      <c r="R69">
        <f t="shared" si="48"/>
        <v>20.921155802160794</v>
      </c>
      <c r="S69">
        <f t="shared" si="49"/>
        <v>398.22899999999998</v>
      </c>
      <c r="T69">
        <f t="shared" si="50"/>
        <v>297.92632593970114</v>
      </c>
      <c r="U69">
        <f t="shared" si="51"/>
        <v>30.274601924602191</v>
      </c>
      <c r="V69">
        <f t="shared" si="52"/>
        <v>40.467133650594299</v>
      </c>
      <c r="W69">
        <f t="shared" si="53"/>
        <v>0.38351419258250125</v>
      </c>
      <c r="X69">
        <f t="shared" si="54"/>
        <v>2.9572571055886234</v>
      </c>
      <c r="Y69">
        <f t="shared" si="55"/>
        <v>0.35787094401392344</v>
      </c>
      <c r="Z69">
        <f t="shared" si="56"/>
        <v>0.22583024355326156</v>
      </c>
      <c r="AA69">
        <f t="shared" si="57"/>
        <v>241.74438707545269</v>
      </c>
      <c r="AB69">
        <f t="shared" si="58"/>
        <v>25.521461324720402</v>
      </c>
      <c r="AC69">
        <f t="shared" si="59"/>
        <v>25.521461324720402</v>
      </c>
      <c r="AD69">
        <f t="shared" si="60"/>
        <v>3.279883885710865</v>
      </c>
      <c r="AE69">
        <f t="shared" si="61"/>
        <v>58.520589180072001</v>
      </c>
      <c r="AF69">
        <f t="shared" si="62"/>
        <v>1.9044283526793699</v>
      </c>
      <c r="AG69">
        <f t="shared" si="63"/>
        <v>3.2542877290919079</v>
      </c>
      <c r="AH69">
        <f t="shared" si="64"/>
        <v>1.375455533031495</v>
      </c>
      <c r="AI69">
        <f t="shared" si="65"/>
        <v>-219.21190787263177</v>
      </c>
      <c r="AJ69">
        <f t="shared" si="66"/>
        <v>-21.022867922139213</v>
      </c>
      <c r="AK69">
        <f t="shared" si="67"/>
        <v>-1.5106122438221214</v>
      </c>
      <c r="AL69">
        <f t="shared" si="68"/>
        <v>-1.0009631404130914E-3</v>
      </c>
      <c r="AM69">
        <v>0</v>
      </c>
      <c r="AN69">
        <v>0</v>
      </c>
      <c r="AO69">
        <f t="shared" si="69"/>
        <v>1</v>
      </c>
      <c r="AP69">
        <f t="shared" si="70"/>
        <v>0</v>
      </c>
      <c r="AQ69">
        <f t="shared" si="71"/>
        <v>54005.268779859951</v>
      </c>
      <c r="AR69" t="s">
        <v>416</v>
      </c>
      <c r="AS69">
        <v>0</v>
      </c>
      <c r="AT69">
        <v>0</v>
      </c>
      <c r="AU69">
        <v>0</v>
      </c>
      <c r="AV69" t="e">
        <f t="shared" si="72"/>
        <v>#DIV/0!</v>
      </c>
      <c r="AW69">
        <v>-1</v>
      </c>
      <c r="AX69" t="s">
        <v>632</v>
      </c>
      <c r="AY69">
        <v>10425.799999999999</v>
      </c>
      <c r="AZ69">
        <v>714.79888000000005</v>
      </c>
      <c r="BA69">
        <v>912.22</v>
      </c>
      <c r="BB69">
        <f t="shared" si="73"/>
        <v>0.21641832014207096</v>
      </c>
      <c r="BC69">
        <v>0.5</v>
      </c>
      <c r="BD69">
        <f t="shared" si="74"/>
        <v>1261.2450005572293</v>
      </c>
      <c r="BE69">
        <f t="shared" si="75"/>
        <v>20.921155802160794</v>
      </c>
      <c r="BF69">
        <f t="shared" si="76"/>
        <v>136.47826215409046</v>
      </c>
      <c r="BG69">
        <f t="shared" si="77"/>
        <v>1.7380569034942322E-2</v>
      </c>
      <c r="BH69">
        <f t="shared" si="78"/>
        <v>-1</v>
      </c>
      <c r="BI69" t="e">
        <f t="shared" si="79"/>
        <v>#DIV/0!</v>
      </c>
      <c r="BJ69" t="s">
        <v>416</v>
      </c>
      <c r="BK69">
        <v>0</v>
      </c>
      <c r="BL69" t="e">
        <f t="shared" si="80"/>
        <v>#DIV/0!</v>
      </c>
      <c r="BM69" t="e">
        <f t="shared" si="81"/>
        <v>#DIV/0!</v>
      </c>
      <c r="BN69" t="e">
        <f t="shared" si="82"/>
        <v>#DIV/0!</v>
      </c>
      <c r="BO69" t="e">
        <f t="shared" si="83"/>
        <v>#DIV/0!</v>
      </c>
      <c r="BP69">
        <f t="shared" si="84"/>
        <v>0.21641832014207096</v>
      </c>
      <c r="BQ69" t="e">
        <f t="shared" si="85"/>
        <v>#DIV/0!</v>
      </c>
      <c r="BR69" t="e">
        <f t="shared" si="86"/>
        <v>#DIV/0!</v>
      </c>
      <c r="BS69" t="e">
        <f t="shared" si="87"/>
        <v>#DIV/0!</v>
      </c>
      <c r="BT69" t="s">
        <v>416</v>
      </c>
      <c r="BU69" t="s">
        <v>416</v>
      </c>
      <c r="BV69" t="s">
        <v>416</v>
      </c>
      <c r="BW69" t="s">
        <v>416</v>
      </c>
      <c r="BX69" t="s">
        <v>416</v>
      </c>
      <c r="BY69" t="s">
        <v>416</v>
      </c>
      <c r="BZ69" t="s">
        <v>416</v>
      </c>
      <c r="CA69" t="s">
        <v>416</v>
      </c>
      <c r="CB69" t="s">
        <v>416</v>
      </c>
      <c r="CC69" t="s">
        <v>416</v>
      </c>
      <c r="CD69" t="s">
        <v>416</v>
      </c>
      <c r="CE69" t="s">
        <v>416</v>
      </c>
      <c r="CF69" t="s">
        <v>416</v>
      </c>
      <c r="CG69" t="s">
        <v>416</v>
      </c>
      <c r="CH69" t="s">
        <v>416</v>
      </c>
      <c r="CI69" t="s">
        <v>416</v>
      </c>
      <c r="CJ69" t="s">
        <v>416</v>
      </c>
      <c r="CK69" t="s">
        <v>416</v>
      </c>
      <c r="CL69">
        <f t="shared" si="88"/>
        <v>1500.04</v>
      </c>
      <c r="CM69">
        <f t="shared" si="89"/>
        <v>1261.2450005572293</v>
      </c>
      <c r="CN69">
        <f t="shared" si="90"/>
        <v>0.84080757883605062</v>
      </c>
      <c r="CO69">
        <f t="shared" si="91"/>
        <v>0.1611586271535777</v>
      </c>
      <c r="CP69">
        <v>6</v>
      </c>
      <c r="CQ69">
        <v>0.5</v>
      </c>
      <c r="CR69" t="s">
        <v>418</v>
      </c>
      <c r="CS69">
        <v>2</v>
      </c>
      <c r="CT69">
        <v>1658507802.5999999</v>
      </c>
      <c r="CU69">
        <v>398.22899999999998</v>
      </c>
      <c r="CV69">
        <v>421.12200000000001</v>
      </c>
      <c r="CW69">
        <v>18.741099999999999</v>
      </c>
      <c r="CX69">
        <v>13.8651</v>
      </c>
      <c r="CY69">
        <v>374.447</v>
      </c>
      <c r="CZ69">
        <v>16.046099999999999</v>
      </c>
      <c r="DA69">
        <v>600.20100000000002</v>
      </c>
      <c r="DB69">
        <v>101.518</v>
      </c>
      <c r="DC69">
        <v>9.9746699999999994E-2</v>
      </c>
      <c r="DD69">
        <v>25.389600000000002</v>
      </c>
      <c r="DE69">
        <v>25.041599999999999</v>
      </c>
      <c r="DF69">
        <v>999.9</v>
      </c>
      <c r="DG69">
        <v>0</v>
      </c>
      <c r="DH69">
        <v>0</v>
      </c>
      <c r="DI69">
        <v>10006.9</v>
      </c>
      <c r="DJ69">
        <v>0</v>
      </c>
      <c r="DK69">
        <v>1025.4100000000001</v>
      </c>
      <c r="DL69">
        <v>-21.424099999999999</v>
      </c>
      <c r="DM69">
        <v>407.48399999999998</v>
      </c>
      <c r="DN69">
        <v>427.04300000000001</v>
      </c>
      <c r="DO69">
        <v>5.2416700000000001</v>
      </c>
      <c r="DP69">
        <v>421.12200000000001</v>
      </c>
      <c r="DQ69">
        <v>13.8651</v>
      </c>
      <c r="DR69">
        <v>1.93967</v>
      </c>
      <c r="DS69">
        <v>1.4075500000000001</v>
      </c>
      <c r="DT69">
        <v>16.9603</v>
      </c>
      <c r="DU69">
        <v>11.9992</v>
      </c>
      <c r="DV69">
        <v>1500.04</v>
      </c>
      <c r="DW69">
        <v>0.97299100000000005</v>
      </c>
      <c r="DX69">
        <v>2.7008999999999998E-2</v>
      </c>
      <c r="DY69">
        <v>0</v>
      </c>
      <c r="DZ69">
        <v>717.26099999999997</v>
      </c>
      <c r="EA69">
        <v>4.9993100000000004</v>
      </c>
      <c r="EB69">
        <v>18530.7</v>
      </c>
      <c r="EC69">
        <v>13259.6</v>
      </c>
      <c r="ED69">
        <v>39.875</v>
      </c>
      <c r="EE69">
        <v>41.625</v>
      </c>
      <c r="EF69">
        <v>40.186999999999998</v>
      </c>
      <c r="EG69">
        <v>41.75</v>
      </c>
      <c r="EH69">
        <v>41.311999999999998</v>
      </c>
      <c r="EI69">
        <v>1454.66</v>
      </c>
      <c r="EJ69">
        <v>40.380000000000003</v>
      </c>
      <c r="EK69">
        <v>0</v>
      </c>
      <c r="EL69">
        <v>140.5</v>
      </c>
      <c r="EM69">
        <v>0</v>
      </c>
      <c r="EN69">
        <v>714.79888000000005</v>
      </c>
      <c r="EO69">
        <v>20.737000003868381</v>
      </c>
      <c r="EP69">
        <v>423.93076931515122</v>
      </c>
      <c r="EQ69">
        <v>18478.732</v>
      </c>
      <c r="ER69">
        <v>15</v>
      </c>
      <c r="ES69">
        <v>1658507842.5999999</v>
      </c>
      <c r="ET69" t="s">
        <v>633</v>
      </c>
      <c r="EU69">
        <v>1658507822.5999999</v>
      </c>
      <c r="EV69">
        <v>1658507842.5999999</v>
      </c>
      <c r="EW69">
        <v>42</v>
      </c>
      <c r="EX69">
        <v>-1.8640000000000001</v>
      </c>
      <c r="EY69">
        <v>1.7000000000000001E-2</v>
      </c>
      <c r="EZ69">
        <v>23.782</v>
      </c>
      <c r="FA69">
        <v>2.6949999999999998</v>
      </c>
      <c r="FB69">
        <v>422</v>
      </c>
      <c r="FC69">
        <v>14</v>
      </c>
      <c r="FD69">
        <v>0.06</v>
      </c>
      <c r="FE69">
        <v>0.02</v>
      </c>
      <c r="FF69">
        <v>-21.862470731707319</v>
      </c>
      <c r="FG69">
        <v>3.2719108013936711</v>
      </c>
      <c r="FH69">
        <v>0.32554343477308018</v>
      </c>
      <c r="FI69">
        <v>0</v>
      </c>
      <c r="FJ69">
        <v>399.42864516129032</v>
      </c>
      <c r="FK69">
        <v>2.7794999999992189</v>
      </c>
      <c r="FL69">
        <v>0.21258281853115901</v>
      </c>
      <c r="FM69">
        <v>1</v>
      </c>
      <c r="FN69">
        <v>5.3026053658536592</v>
      </c>
      <c r="FO69">
        <v>-0.56177038327525963</v>
      </c>
      <c r="FP69">
        <v>6.501987561404704E-2</v>
      </c>
      <c r="FQ69">
        <v>0</v>
      </c>
      <c r="FR69">
        <v>18.992709677419359</v>
      </c>
      <c r="FS69">
        <v>0.8940629032258115</v>
      </c>
      <c r="FT69">
        <v>6.6726898164125789E-2</v>
      </c>
      <c r="FU69">
        <v>1</v>
      </c>
      <c r="FV69">
        <v>2</v>
      </c>
      <c r="FW69">
        <v>4</v>
      </c>
      <c r="FX69" t="s">
        <v>495</v>
      </c>
      <c r="FY69">
        <v>3.1816</v>
      </c>
      <c r="FZ69">
        <v>2.79677</v>
      </c>
      <c r="GA69">
        <v>9.7267999999999993E-2</v>
      </c>
      <c r="GB69">
        <v>0.10695200000000001</v>
      </c>
      <c r="GC69">
        <v>9.2022900000000005E-2</v>
      </c>
      <c r="GD69">
        <v>8.3091700000000004E-2</v>
      </c>
      <c r="GE69">
        <v>28214.7</v>
      </c>
      <c r="GF69">
        <v>22276</v>
      </c>
      <c r="GG69">
        <v>29325.599999999999</v>
      </c>
      <c r="GH69">
        <v>24378.6</v>
      </c>
      <c r="GI69">
        <v>33510.199999999997</v>
      </c>
      <c r="GJ69">
        <v>32642.3</v>
      </c>
      <c r="GK69">
        <v>40557.800000000003</v>
      </c>
      <c r="GL69">
        <v>39766.6</v>
      </c>
      <c r="GM69">
        <v>2.2099500000000001</v>
      </c>
      <c r="GN69">
        <v>1.9292499999999999</v>
      </c>
      <c r="GO69">
        <v>7.0501099999999997E-2</v>
      </c>
      <c r="GP69">
        <v>0</v>
      </c>
      <c r="GQ69">
        <v>23.883800000000001</v>
      </c>
      <c r="GR69">
        <v>999.9</v>
      </c>
      <c r="GS69">
        <v>56.6</v>
      </c>
      <c r="GT69">
        <v>29.5</v>
      </c>
      <c r="GU69">
        <v>23.079699999999999</v>
      </c>
      <c r="GV69">
        <v>62.634599999999999</v>
      </c>
      <c r="GW69">
        <v>39.927900000000001</v>
      </c>
      <c r="GX69">
        <v>1</v>
      </c>
      <c r="GY69">
        <v>-0.239705</v>
      </c>
      <c r="GZ69">
        <v>0.27064500000000002</v>
      </c>
      <c r="HA69">
        <v>20.2639</v>
      </c>
      <c r="HB69">
        <v>5.2274700000000003</v>
      </c>
      <c r="HC69">
        <v>11.905099999999999</v>
      </c>
      <c r="HD69">
        <v>4.9648000000000003</v>
      </c>
      <c r="HE69">
        <v>3.2919999999999998</v>
      </c>
      <c r="HF69">
        <v>9999</v>
      </c>
      <c r="HG69">
        <v>9999</v>
      </c>
      <c r="HH69">
        <v>9999</v>
      </c>
      <c r="HI69">
        <v>999.9</v>
      </c>
      <c r="HJ69">
        <v>1.8769800000000001</v>
      </c>
      <c r="HK69">
        <v>1.8752899999999999</v>
      </c>
      <c r="HL69">
        <v>1.8739399999999999</v>
      </c>
      <c r="HM69">
        <v>1.87317</v>
      </c>
      <c r="HN69">
        <v>1.8746700000000001</v>
      </c>
      <c r="HO69">
        <v>1.8696600000000001</v>
      </c>
      <c r="HP69">
        <v>1.87384</v>
      </c>
      <c r="HQ69">
        <v>1.87897</v>
      </c>
      <c r="HR69">
        <v>0</v>
      </c>
      <c r="HS69">
        <v>0</v>
      </c>
      <c r="HT69">
        <v>0</v>
      </c>
      <c r="HU69">
        <v>0</v>
      </c>
      <c r="HV69" t="s">
        <v>421</v>
      </c>
      <c r="HW69" t="s">
        <v>422</v>
      </c>
      <c r="HX69" t="s">
        <v>423</v>
      </c>
      <c r="HY69" t="s">
        <v>424</v>
      </c>
      <c r="HZ69" t="s">
        <v>424</v>
      </c>
      <c r="IA69" t="s">
        <v>423</v>
      </c>
      <c r="IB69">
        <v>0</v>
      </c>
      <c r="IC69">
        <v>100</v>
      </c>
      <c r="ID69">
        <v>100</v>
      </c>
      <c r="IE69">
        <v>23.782</v>
      </c>
      <c r="IF69">
        <v>2.6949999999999998</v>
      </c>
      <c r="IG69">
        <v>17.741770991472841</v>
      </c>
      <c r="IH69">
        <v>2.3161266250017881E-2</v>
      </c>
      <c r="II69">
        <v>-8.877274916547316E-6</v>
      </c>
      <c r="IJ69">
        <v>1.545667160475541E-9</v>
      </c>
      <c r="IK69">
        <v>1.4652934610405719</v>
      </c>
      <c r="IL69">
        <v>0.1548916013869121</v>
      </c>
      <c r="IM69">
        <v>-5.9062191654428173E-3</v>
      </c>
      <c r="IN69">
        <v>1.5263987741021429E-4</v>
      </c>
      <c r="IO69">
        <v>-12</v>
      </c>
      <c r="IP69">
        <v>1992</v>
      </c>
      <c r="IQ69">
        <v>-1</v>
      </c>
      <c r="IR69">
        <v>17</v>
      </c>
      <c r="IS69">
        <v>2</v>
      </c>
      <c r="IT69">
        <v>12.3</v>
      </c>
      <c r="IU69">
        <v>1.073</v>
      </c>
      <c r="IV69">
        <v>2.4328599999999998</v>
      </c>
      <c r="IW69">
        <v>1.42578</v>
      </c>
      <c r="IX69">
        <v>2.2839399999999999</v>
      </c>
      <c r="IY69">
        <v>1.5478499999999999</v>
      </c>
      <c r="IZ69">
        <v>2.3779300000000001</v>
      </c>
      <c r="JA69">
        <v>33.400799999999997</v>
      </c>
      <c r="JB69">
        <v>14.403499999999999</v>
      </c>
      <c r="JC69">
        <v>18</v>
      </c>
      <c r="JD69">
        <v>624.64599999999996</v>
      </c>
      <c r="JE69">
        <v>431.37099999999998</v>
      </c>
      <c r="JF69">
        <v>23.2849</v>
      </c>
      <c r="JG69">
        <v>24.2287</v>
      </c>
      <c r="JH69">
        <v>29.9998</v>
      </c>
      <c r="JI69">
        <v>24.067</v>
      </c>
      <c r="JJ69">
        <v>24.0044</v>
      </c>
      <c r="JK69">
        <v>21.508500000000002</v>
      </c>
      <c r="JL69">
        <v>37.349800000000002</v>
      </c>
      <c r="JM69">
        <v>39.170200000000001</v>
      </c>
      <c r="JN69">
        <v>23.300999999999998</v>
      </c>
      <c r="JO69">
        <v>421.20499999999998</v>
      </c>
      <c r="JP69">
        <v>13.8962</v>
      </c>
      <c r="JQ69">
        <v>95.695800000000006</v>
      </c>
      <c r="JR69">
        <v>101.181</v>
      </c>
    </row>
    <row r="70" spans="1:278" x14ac:dyDescent="0.2">
      <c r="A70">
        <v>54</v>
      </c>
      <c r="B70">
        <v>1658507918.5999999</v>
      </c>
      <c r="C70">
        <v>8508.5999999046326</v>
      </c>
      <c r="D70" t="s">
        <v>634</v>
      </c>
      <c r="E70" t="s">
        <v>635</v>
      </c>
      <c r="F70" t="s">
        <v>408</v>
      </c>
      <c r="G70" t="s">
        <v>602</v>
      </c>
      <c r="H70" t="s">
        <v>603</v>
      </c>
      <c r="I70" t="s">
        <v>411</v>
      </c>
      <c r="J70" t="s">
        <v>412</v>
      </c>
      <c r="L70" t="s">
        <v>413</v>
      </c>
      <c r="M70" t="s">
        <v>414</v>
      </c>
      <c r="N70" t="s">
        <v>604</v>
      </c>
      <c r="O70">
        <v>1658507918.5999999</v>
      </c>
      <c r="P70">
        <f t="shared" si="46"/>
        <v>5.4245593746077951E-3</v>
      </c>
      <c r="Q70">
        <f t="shared" si="47"/>
        <v>5.4245593746077949</v>
      </c>
      <c r="R70">
        <f t="shared" si="48"/>
        <v>22.782259245575531</v>
      </c>
      <c r="S70">
        <f t="shared" si="49"/>
        <v>399.774</v>
      </c>
      <c r="T70">
        <f t="shared" si="50"/>
        <v>305.3337147039</v>
      </c>
      <c r="U70">
        <f t="shared" si="51"/>
        <v>31.025505359479343</v>
      </c>
      <c r="V70">
        <f t="shared" si="52"/>
        <v>40.621751815414797</v>
      </c>
      <c r="W70">
        <f t="shared" si="53"/>
        <v>0.44840367852927016</v>
      </c>
      <c r="X70">
        <f t="shared" si="54"/>
        <v>2.955716827642437</v>
      </c>
      <c r="Y70">
        <f t="shared" si="55"/>
        <v>0.41375217056838515</v>
      </c>
      <c r="Z70">
        <f t="shared" si="56"/>
        <v>0.26148490022136772</v>
      </c>
      <c r="AA70">
        <f t="shared" si="57"/>
        <v>241.76511949053534</v>
      </c>
      <c r="AB70">
        <f t="shared" si="58"/>
        <v>25.346484038909502</v>
      </c>
      <c r="AC70">
        <f t="shared" si="59"/>
        <v>25.346484038909502</v>
      </c>
      <c r="AD70">
        <f t="shared" si="60"/>
        <v>3.2459562568717892</v>
      </c>
      <c r="AE70">
        <f t="shared" si="61"/>
        <v>60.060309165634152</v>
      </c>
      <c r="AF70">
        <f t="shared" si="62"/>
        <v>1.9478065675228202</v>
      </c>
      <c r="AG70">
        <f t="shared" si="63"/>
        <v>3.2430844838829662</v>
      </c>
      <c r="AH70">
        <f t="shared" si="64"/>
        <v>1.298149689348969</v>
      </c>
      <c r="AI70">
        <f t="shared" si="65"/>
        <v>-239.22306842020376</v>
      </c>
      <c r="AJ70">
        <f t="shared" si="66"/>
        <v>-2.3717508461014747</v>
      </c>
      <c r="AK70">
        <f t="shared" si="67"/>
        <v>-0.17031296930774026</v>
      </c>
      <c r="AL70">
        <f t="shared" si="68"/>
        <v>-1.2745077623499412E-5</v>
      </c>
      <c r="AM70">
        <v>0</v>
      </c>
      <c r="AN70">
        <v>0</v>
      </c>
      <c r="AO70">
        <f t="shared" si="69"/>
        <v>1</v>
      </c>
      <c r="AP70">
        <f t="shared" si="70"/>
        <v>0</v>
      </c>
      <c r="AQ70">
        <f t="shared" si="71"/>
        <v>53970.386082671059</v>
      </c>
      <c r="AR70" t="s">
        <v>416</v>
      </c>
      <c r="AS70">
        <v>0</v>
      </c>
      <c r="AT70">
        <v>0</v>
      </c>
      <c r="AU70">
        <v>0</v>
      </c>
      <c r="AV70" t="e">
        <f t="shared" si="72"/>
        <v>#DIV/0!</v>
      </c>
      <c r="AW70">
        <v>-1</v>
      </c>
      <c r="AX70" t="s">
        <v>636</v>
      </c>
      <c r="AY70">
        <v>10434.700000000001</v>
      </c>
      <c r="AZ70">
        <v>736.96784000000002</v>
      </c>
      <c r="BA70">
        <v>960.99</v>
      </c>
      <c r="BB70">
        <f t="shared" si="73"/>
        <v>0.23311601577539831</v>
      </c>
      <c r="BC70">
        <v>0.5</v>
      </c>
      <c r="BD70">
        <f t="shared" si="74"/>
        <v>1261.3541924821425</v>
      </c>
      <c r="BE70">
        <f t="shared" si="75"/>
        <v>22.782259245575531</v>
      </c>
      <c r="BF70">
        <f t="shared" si="76"/>
        <v>147.02093191651596</v>
      </c>
      <c r="BG70">
        <f t="shared" si="77"/>
        <v>1.8854544890976155E-2</v>
      </c>
      <c r="BH70">
        <f t="shared" si="78"/>
        <v>-1</v>
      </c>
      <c r="BI70" t="e">
        <f t="shared" si="79"/>
        <v>#DIV/0!</v>
      </c>
      <c r="BJ70" t="s">
        <v>416</v>
      </c>
      <c r="BK70">
        <v>0</v>
      </c>
      <c r="BL70" t="e">
        <f t="shared" si="80"/>
        <v>#DIV/0!</v>
      </c>
      <c r="BM70" t="e">
        <f t="shared" si="81"/>
        <v>#DIV/0!</v>
      </c>
      <c r="BN70" t="e">
        <f t="shared" si="82"/>
        <v>#DIV/0!</v>
      </c>
      <c r="BO70" t="e">
        <f t="shared" si="83"/>
        <v>#DIV/0!</v>
      </c>
      <c r="BP70">
        <f t="shared" si="84"/>
        <v>0.23311601577539828</v>
      </c>
      <c r="BQ70" t="e">
        <f t="shared" si="85"/>
        <v>#DIV/0!</v>
      </c>
      <c r="BR70" t="e">
        <f t="shared" si="86"/>
        <v>#DIV/0!</v>
      </c>
      <c r="BS70" t="e">
        <f t="shared" si="87"/>
        <v>#DIV/0!</v>
      </c>
      <c r="BT70" t="s">
        <v>416</v>
      </c>
      <c r="BU70" t="s">
        <v>416</v>
      </c>
      <c r="BV70" t="s">
        <v>416</v>
      </c>
      <c r="BW70" t="s">
        <v>416</v>
      </c>
      <c r="BX70" t="s">
        <v>416</v>
      </c>
      <c r="BY70" t="s">
        <v>416</v>
      </c>
      <c r="BZ70" t="s">
        <v>416</v>
      </c>
      <c r="CA70" t="s">
        <v>416</v>
      </c>
      <c r="CB70" t="s">
        <v>416</v>
      </c>
      <c r="CC70" t="s">
        <v>416</v>
      </c>
      <c r="CD70" t="s">
        <v>416</v>
      </c>
      <c r="CE70" t="s">
        <v>416</v>
      </c>
      <c r="CF70" t="s">
        <v>416</v>
      </c>
      <c r="CG70" t="s">
        <v>416</v>
      </c>
      <c r="CH70" t="s">
        <v>416</v>
      </c>
      <c r="CI70" t="s">
        <v>416</v>
      </c>
      <c r="CJ70" t="s">
        <v>416</v>
      </c>
      <c r="CK70" t="s">
        <v>416</v>
      </c>
      <c r="CL70">
        <f t="shared" si="88"/>
        <v>1500.17</v>
      </c>
      <c r="CM70">
        <f t="shared" si="89"/>
        <v>1261.3541924821425</v>
      </c>
      <c r="CN70">
        <f t="shared" si="90"/>
        <v>0.84080750347103494</v>
      </c>
      <c r="CO70">
        <f t="shared" si="91"/>
        <v>0.16115848169909766</v>
      </c>
      <c r="CP70">
        <v>6</v>
      </c>
      <c r="CQ70">
        <v>0.5</v>
      </c>
      <c r="CR70" t="s">
        <v>418</v>
      </c>
      <c r="CS70">
        <v>2</v>
      </c>
      <c r="CT70">
        <v>1658507918.5999999</v>
      </c>
      <c r="CU70">
        <v>399.774</v>
      </c>
      <c r="CV70">
        <v>424.71699999999998</v>
      </c>
      <c r="CW70">
        <v>19.1691</v>
      </c>
      <c r="CX70">
        <v>13.850199999999999</v>
      </c>
      <c r="CY70">
        <v>376.35500000000002</v>
      </c>
      <c r="CZ70">
        <v>16.088100000000001</v>
      </c>
      <c r="DA70">
        <v>600.18899999999996</v>
      </c>
      <c r="DB70">
        <v>101.512</v>
      </c>
      <c r="DC70">
        <v>9.9790199999999996E-2</v>
      </c>
      <c r="DD70">
        <v>25.331600000000002</v>
      </c>
      <c r="DE70">
        <v>24.897300000000001</v>
      </c>
      <c r="DF70">
        <v>999.9</v>
      </c>
      <c r="DG70">
        <v>0</v>
      </c>
      <c r="DH70">
        <v>0</v>
      </c>
      <c r="DI70">
        <v>9998.75</v>
      </c>
      <c r="DJ70">
        <v>0</v>
      </c>
      <c r="DK70">
        <v>1000.81</v>
      </c>
      <c r="DL70">
        <v>-24.942799999999998</v>
      </c>
      <c r="DM70">
        <v>407.58800000000002</v>
      </c>
      <c r="DN70">
        <v>430.68200000000002</v>
      </c>
      <c r="DO70">
        <v>5.3188700000000004</v>
      </c>
      <c r="DP70">
        <v>424.71699999999998</v>
      </c>
      <c r="DQ70">
        <v>13.850199999999999</v>
      </c>
      <c r="DR70">
        <v>1.9458899999999999</v>
      </c>
      <c r="DS70">
        <v>1.4059600000000001</v>
      </c>
      <c r="DT70">
        <v>17.0108</v>
      </c>
      <c r="DU70">
        <v>11.982100000000001</v>
      </c>
      <c r="DV70">
        <v>1500.17</v>
      </c>
      <c r="DW70">
        <v>0.97299599999999997</v>
      </c>
      <c r="DX70">
        <v>2.7003800000000001E-2</v>
      </c>
      <c r="DY70">
        <v>0</v>
      </c>
      <c r="DZ70">
        <v>737.54700000000003</v>
      </c>
      <c r="EA70">
        <v>4.9993100000000004</v>
      </c>
      <c r="EB70">
        <v>18602.2</v>
      </c>
      <c r="EC70">
        <v>13260.8</v>
      </c>
      <c r="ED70">
        <v>38.186999999999998</v>
      </c>
      <c r="EE70">
        <v>39.25</v>
      </c>
      <c r="EF70">
        <v>38.5</v>
      </c>
      <c r="EG70">
        <v>38.625</v>
      </c>
      <c r="EH70">
        <v>39.436999999999998</v>
      </c>
      <c r="EI70">
        <v>1454.8</v>
      </c>
      <c r="EJ70">
        <v>40.380000000000003</v>
      </c>
      <c r="EK70">
        <v>0</v>
      </c>
      <c r="EL70">
        <v>115.7000000476837</v>
      </c>
      <c r="EM70">
        <v>0</v>
      </c>
      <c r="EN70">
        <v>736.96784000000002</v>
      </c>
      <c r="EO70">
        <v>5.5320769100617584</v>
      </c>
      <c r="EP70">
        <v>59.72307677851839</v>
      </c>
      <c r="EQ70">
        <v>18598.84</v>
      </c>
      <c r="ER70">
        <v>15</v>
      </c>
      <c r="ES70">
        <v>1658507842.5999999</v>
      </c>
      <c r="ET70" t="s">
        <v>633</v>
      </c>
      <c r="EU70">
        <v>1658507822.5999999</v>
      </c>
      <c r="EV70">
        <v>1658507842.5999999</v>
      </c>
      <c r="EW70">
        <v>42</v>
      </c>
      <c r="EX70">
        <v>-1.8640000000000001</v>
      </c>
      <c r="EY70">
        <v>1.7000000000000001E-2</v>
      </c>
      <c r="EZ70">
        <v>23.782</v>
      </c>
      <c r="FA70">
        <v>2.6949999999999998</v>
      </c>
      <c r="FB70">
        <v>422</v>
      </c>
      <c r="FC70">
        <v>14</v>
      </c>
      <c r="FD70">
        <v>0.06</v>
      </c>
      <c r="FE70">
        <v>0.02</v>
      </c>
      <c r="FF70">
        <v>-24.793822500000001</v>
      </c>
      <c r="FG70">
        <v>-0.42020150093801689</v>
      </c>
      <c r="FH70">
        <v>6.8381194372063997E-2</v>
      </c>
      <c r="FI70">
        <v>1</v>
      </c>
      <c r="FJ70">
        <v>399.76069999999987</v>
      </c>
      <c r="FK70">
        <v>0.12058731924331879</v>
      </c>
      <c r="FL70">
        <v>1.4380890097616599E-2</v>
      </c>
      <c r="FM70">
        <v>1</v>
      </c>
      <c r="FN70">
        <v>5.3204705000000008</v>
      </c>
      <c r="FO70">
        <v>1.7513020637887709E-2</v>
      </c>
      <c r="FP70">
        <v>2.8939272191954219E-3</v>
      </c>
      <c r="FQ70">
        <v>1</v>
      </c>
      <c r="FR70">
        <v>19.180463333333329</v>
      </c>
      <c r="FS70">
        <v>-8.354616240270385E-2</v>
      </c>
      <c r="FT70">
        <v>6.2434223165040176E-3</v>
      </c>
      <c r="FU70">
        <v>1</v>
      </c>
      <c r="FV70">
        <v>4</v>
      </c>
      <c r="FW70">
        <v>4</v>
      </c>
      <c r="FX70" t="s">
        <v>420</v>
      </c>
      <c r="FY70">
        <v>3.1814800000000001</v>
      </c>
      <c r="FZ70">
        <v>2.7967399999999998</v>
      </c>
      <c r="GA70">
        <v>9.7625699999999996E-2</v>
      </c>
      <c r="GB70">
        <v>0.107612</v>
      </c>
      <c r="GC70">
        <v>9.2173099999999994E-2</v>
      </c>
      <c r="GD70">
        <v>8.3005200000000001E-2</v>
      </c>
      <c r="GE70">
        <v>28200.1</v>
      </c>
      <c r="GF70">
        <v>22257.3</v>
      </c>
      <c r="GG70">
        <v>29322.5</v>
      </c>
      <c r="GH70">
        <v>24376.5</v>
      </c>
      <c r="GI70">
        <v>33500.5</v>
      </c>
      <c r="GJ70">
        <v>32642.799999999999</v>
      </c>
      <c r="GK70">
        <v>40552.800000000003</v>
      </c>
      <c r="GL70">
        <v>39763.300000000003</v>
      </c>
      <c r="GM70">
        <v>2.2090200000000002</v>
      </c>
      <c r="GN70">
        <v>1.9258999999999999</v>
      </c>
      <c r="GO70">
        <v>6.0699900000000001E-2</v>
      </c>
      <c r="GP70">
        <v>0</v>
      </c>
      <c r="GQ70">
        <v>23.900400000000001</v>
      </c>
      <c r="GR70">
        <v>999.9</v>
      </c>
      <c r="GS70">
        <v>55.8</v>
      </c>
      <c r="GT70">
        <v>29.7</v>
      </c>
      <c r="GU70">
        <v>23.019400000000001</v>
      </c>
      <c r="GV70">
        <v>62.1646</v>
      </c>
      <c r="GW70">
        <v>40.604999999999997</v>
      </c>
      <c r="GX70">
        <v>1</v>
      </c>
      <c r="GY70">
        <v>-0.235015</v>
      </c>
      <c r="GZ70">
        <v>-0.37246200000000002</v>
      </c>
      <c r="HA70">
        <v>20.261399999999998</v>
      </c>
      <c r="HB70">
        <v>5.22553</v>
      </c>
      <c r="HC70">
        <v>11.9057</v>
      </c>
      <c r="HD70">
        <v>4.9636500000000003</v>
      </c>
      <c r="HE70">
        <v>3.2917800000000002</v>
      </c>
      <c r="HF70">
        <v>9999</v>
      </c>
      <c r="HG70">
        <v>9999</v>
      </c>
      <c r="HH70">
        <v>9999</v>
      </c>
      <c r="HI70">
        <v>999.9</v>
      </c>
      <c r="HJ70">
        <v>1.8769899999999999</v>
      </c>
      <c r="HK70">
        <v>1.87531</v>
      </c>
      <c r="HL70">
        <v>1.87401</v>
      </c>
      <c r="HM70">
        <v>1.87317</v>
      </c>
      <c r="HN70">
        <v>1.8746799999999999</v>
      </c>
      <c r="HO70">
        <v>1.8696600000000001</v>
      </c>
      <c r="HP70">
        <v>1.8738999999999999</v>
      </c>
      <c r="HQ70">
        <v>1.87897</v>
      </c>
      <c r="HR70">
        <v>0</v>
      </c>
      <c r="HS70">
        <v>0</v>
      </c>
      <c r="HT70">
        <v>0</v>
      </c>
      <c r="HU70">
        <v>0</v>
      </c>
      <c r="HV70" t="s">
        <v>421</v>
      </c>
      <c r="HW70" t="s">
        <v>422</v>
      </c>
      <c r="HX70" t="s">
        <v>423</v>
      </c>
      <c r="HY70" t="s">
        <v>424</v>
      </c>
      <c r="HZ70" t="s">
        <v>424</v>
      </c>
      <c r="IA70" t="s">
        <v>423</v>
      </c>
      <c r="IB70">
        <v>0</v>
      </c>
      <c r="IC70">
        <v>100</v>
      </c>
      <c r="ID70">
        <v>100</v>
      </c>
      <c r="IE70">
        <v>23.419</v>
      </c>
      <c r="IF70">
        <v>3.081</v>
      </c>
      <c r="IG70">
        <v>15.877985419941989</v>
      </c>
      <c r="IH70">
        <v>2.3161266250017881E-2</v>
      </c>
      <c r="II70">
        <v>-8.877274916547316E-6</v>
      </c>
      <c r="IJ70">
        <v>1.545667160475541E-9</v>
      </c>
      <c r="IK70">
        <v>1.482207254757387</v>
      </c>
      <c r="IL70">
        <v>0.1548916013869121</v>
      </c>
      <c r="IM70">
        <v>-5.9062191654428173E-3</v>
      </c>
      <c r="IN70">
        <v>1.5263987741021429E-4</v>
      </c>
      <c r="IO70">
        <v>-12</v>
      </c>
      <c r="IP70">
        <v>1992</v>
      </c>
      <c r="IQ70">
        <v>-1</v>
      </c>
      <c r="IR70">
        <v>17</v>
      </c>
      <c r="IS70">
        <v>1.6</v>
      </c>
      <c r="IT70">
        <v>1.3</v>
      </c>
      <c r="IU70">
        <v>1.0778799999999999</v>
      </c>
      <c r="IV70">
        <v>2.4340799999999998</v>
      </c>
      <c r="IW70">
        <v>1.42578</v>
      </c>
      <c r="IX70">
        <v>2.2827099999999998</v>
      </c>
      <c r="IY70">
        <v>1.5478499999999999</v>
      </c>
      <c r="IZ70">
        <v>2.2863799999999999</v>
      </c>
      <c r="JA70">
        <v>33.670499999999997</v>
      </c>
      <c r="JB70">
        <v>14.368399999999999</v>
      </c>
      <c r="JC70">
        <v>18</v>
      </c>
      <c r="JD70">
        <v>624.91099999999994</v>
      </c>
      <c r="JE70">
        <v>430.13499999999999</v>
      </c>
      <c r="JF70">
        <v>23.826799999999999</v>
      </c>
      <c r="JG70">
        <v>24.309200000000001</v>
      </c>
      <c r="JH70">
        <v>30.000299999999999</v>
      </c>
      <c r="JI70">
        <v>24.150300000000001</v>
      </c>
      <c r="JJ70">
        <v>24.086200000000002</v>
      </c>
      <c r="JK70">
        <v>21.604700000000001</v>
      </c>
      <c r="JL70">
        <v>37.988399999999999</v>
      </c>
      <c r="JM70">
        <v>35.635399999999997</v>
      </c>
      <c r="JN70">
        <v>23.892700000000001</v>
      </c>
      <c r="JO70">
        <v>424.79599999999999</v>
      </c>
      <c r="JP70">
        <v>13.9316</v>
      </c>
      <c r="JQ70">
        <v>95.684700000000007</v>
      </c>
      <c r="JR70">
        <v>101.173</v>
      </c>
    </row>
    <row r="71" spans="1:278" x14ac:dyDescent="0.2">
      <c r="A71">
        <v>55</v>
      </c>
      <c r="B71">
        <v>1658508005.5999999</v>
      </c>
      <c r="C71">
        <v>8595.5999999046326</v>
      </c>
      <c r="D71" t="s">
        <v>637</v>
      </c>
      <c r="E71" t="s">
        <v>638</v>
      </c>
      <c r="F71" t="s">
        <v>408</v>
      </c>
      <c r="G71" t="s">
        <v>602</v>
      </c>
      <c r="H71" t="s">
        <v>603</v>
      </c>
      <c r="I71" t="s">
        <v>411</v>
      </c>
      <c r="J71" t="s">
        <v>412</v>
      </c>
      <c r="L71" t="s">
        <v>413</v>
      </c>
      <c r="M71" t="s">
        <v>414</v>
      </c>
      <c r="N71" t="s">
        <v>604</v>
      </c>
      <c r="O71">
        <v>1658508005.5999999</v>
      </c>
      <c r="P71">
        <f t="shared" si="46"/>
        <v>5.4686644716798989E-3</v>
      </c>
      <c r="Q71">
        <f t="shared" si="47"/>
        <v>5.4686644716798991</v>
      </c>
      <c r="R71">
        <f t="shared" si="48"/>
        <v>26.348040817438616</v>
      </c>
      <c r="S71">
        <f t="shared" si="49"/>
        <v>599.596</v>
      </c>
      <c r="T71">
        <f t="shared" si="50"/>
        <v>487.43857316651565</v>
      </c>
      <c r="U71">
        <f t="shared" si="51"/>
        <v>49.528656816501169</v>
      </c>
      <c r="V71">
        <f t="shared" si="52"/>
        <v>60.924978340608</v>
      </c>
      <c r="W71">
        <f t="shared" si="53"/>
        <v>0.4482732393908877</v>
      </c>
      <c r="X71">
        <f t="shared" si="54"/>
        <v>2.9569948729915643</v>
      </c>
      <c r="Y71">
        <f t="shared" si="55"/>
        <v>0.41365478488189128</v>
      </c>
      <c r="Z71">
        <f t="shared" si="56"/>
        <v>0.2614214262944094</v>
      </c>
      <c r="AA71">
        <f t="shared" si="57"/>
        <v>241.70913407480421</v>
      </c>
      <c r="AB71">
        <f t="shared" si="58"/>
        <v>25.428166329292232</v>
      </c>
      <c r="AC71">
        <f t="shared" si="59"/>
        <v>25.428166329292232</v>
      </c>
      <c r="AD71">
        <f t="shared" si="60"/>
        <v>3.2617558815202297</v>
      </c>
      <c r="AE71">
        <f t="shared" si="61"/>
        <v>59.884064329146725</v>
      </c>
      <c r="AF71">
        <f t="shared" si="62"/>
        <v>1.9529044785408001</v>
      </c>
      <c r="AG71">
        <f t="shared" si="63"/>
        <v>3.2611421760000412</v>
      </c>
      <c r="AH71">
        <f t="shared" si="64"/>
        <v>1.3088514029794296</v>
      </c>
      <c r="AI71">
        <f t="shared" si="65"/>
        <v>-241.16810320108354</v>
      </c>
      <c r="AJ71">
        <f t="shared" si="66"/>
        <v>-0.50476832398529747</v>
      </c>
      <c r="AK71">
        <f t="shared" si="67"/>
        <v>-3.6263126865422768E-2</v>
      </c>
      <c r="AL71">
        <f t="shared" si="68"/>
        <v>-5.7713006096360431E-7</v>
      </c>
      <c r="AM71">
        <v>0</v>
      </c>
      <c r="AN71">
        <v>0</v>
      </c>
      <c r="AO71">
        <f t="shared" si="69"/>
        <v>1</v>
      </c>
      <c r="AP71">
        <f t="shared" si="70"/>
        <v>0</v>
      </c>
      <c r="AQ71">
        <f t="shared" si="71"/>
        <v>53990.985162763282</v>
      </c>
      <c r="AR71" t="s">
        <v>416</v>
      </c>
      <c r="AS71">
        <v>0</v>
      </c>
      <c r="AT71">
        <v>0</v>
      </c>
      <c r="AU71">
        <v>0</v>
      </c>
      <c r="AV71" t="e">
        <f t="shared" si="72"/>
        <v>#DIV/0!</v>
      </c>
      <c r="AW71">
        <v>-1</v>
      </c>
      <c r="AX71" t="s">
        <v>639</v>
      </c>
      <c r="AY71">
        <v>10439.6</v>
      </c>
      <c r="AZ71">
        <v>764.26919999999996</v>
      </c>
      <c r="BA71">
        <v>988.3</v>
      </c>
      <c r="BB71">
        <f t="shared" si="73"/>
        <v>0.22668299099463729</v>
      </c>
      <c r="BC71">
        <v>0.5</v>
      </c>
      <c r="BD71">
        <f t="shared" si="74"/>
        <v>1261.0677005568934</v>
      </c>
      <c r="BE71">
        <f t="shared" si="75"/>
        <v>26.348040817438616</v>
      </c>
      <c r="BF71">
        <f t="shared" si="76"/>
        <v>142.93129910448312</v>
      </c>
      <c r="BG71">
        <f t="shared" si="77"/>
        <v>2.1686417632742153E-2</v>
      </c>
      <c r="BH71">
        <f t="shared" si="78"/>
        <v>-1</v>
      </c>
      <c r="BI71" t="e">
        <f t="shared" si="79"/>
        <v>#DIV/0!</v>
      </c>
      <c r="BJ71" t="s">
        <v>416</v>
      </c>
      <c r="BK71">
        <v>0</v>
      </c>
      <c r="BL71" t="e">
        <f t="shared" si="80"/>
        <v>#DIV/0!</v>
      </c>
      <c r="BM71" t="e">
        <f t="shared" si="81"/>
        <v>#DIV/0!</v>
      </c>
      <c r="BN71" t="e">
        <f t="shared" si="82"/>
        <v>#DIV/0!</v>
      </c>
      <c r="BO71" t="e">
        <f t="shared" si="83"/>
        <v>#DIV/0!</v>
      </c>
      <c r="BP71">
        <f t="shared" si="84"/>
        <v>0.22668299099463726</v>
      </c>
      <c r="BQ71" t="e">
        <f t="shared" si="85"/>
        <v>#DIV/0!</v>
      </c>
      <c r="BR71" t="e">
        <f t="shared" si="86"/>
        <v>#DIV/0!</v>
      </c>
      <c r="BS71" t="e">
        <f t="shared" si="87"/>
        <v>#DIV/0!</v>
      </c>
      <c r="BT71" t="s">
        <v>416</v>
      </c>
      <c r="BU71" t="s">
        <v>416</v>
      </c>
      <c r="BV71" t="s">
        <v>416</v>
      </c>
      <c r="BW71" t="s">
        <v>416</v>
      </c>
      <c r="BX71" t="s">
        <v>416</v>
      </c>
      <c r="BY71" t="s">
        <v>416</v>
      </c>
      <c r="BZ71" t="s">
        <v>416</v>
      </c>
      <c r="CA71" t="s">
        <v>416</v>
      </c>
      <c r="CB71" t="s">
        <v>416</v>
      </c>
      <c r="CC71" t="s">
        <v>416</v>
      </c>
      <c r="CD71" t="s">
        <v>416</v>
      </c>
      <c r="CE71" t="s">
        <v>416</v>
      </c>
      <c r="CF71" t="s">
        <v>416</v>
      </c>
      <c r="CG71" t="s">
        <v>416</v>
      </c>
      <c r="CH71" t="s">
        <v>416</v>
      </c>
      <c r="CI71" t="s">
        <v>416</v>
      </c>
      <c r="CJ71" t="s">
        <v>416</v>
      </c>
      <c r="CK71" t="s">
        <v>416</v>
      </c>
      <c r="CL71">
        <f t="shared" si="88"/>
        <v>1499.83</v>
      </c>
      <c r="CM71">
        <f t="shared" si="89"/>
        <v>1261.0677005568934</v>
      </c>
      <c r="CN71">
        <f t="shared" si="90"/>
        <v>0.84080709184167102</v>
      </c>
      <c r="CO71">
        <f t="shared" si="91"/>
        <v>0.16115768725442497</v>
      </c>
      <c r="CP71">
        <v>6</v>
      </c>
      <c r="CQ71">
        <v>0.5</v>
      </c>
      <c r="CR71" t="s">
        <v>418</v>
      </c>
      <c r="CS71">
        <v>2</v>
      </c>
      <c r="CT71">
        <v>1658508005.5999999</v>
      </c>
      <c r="CU71">
        <v>599.596</v>
      </c>
      <c r="CV71">
        <v>629.21</v>
      </c>
      <c r="CW71">
        <v>19.2196</v>
      </c>
      <c r="CX71">
        <v>13.8584</v>
      </c>
      <c r="CY71">
        <v>572.30799999999999</v>
      </c>
      <c r="CZ71">
        <v>16.134699999999999</v>
      </c>
      <c r="DA71">
        <v>600.26400000000001</v>
      </c>
      <c r="DB71">
        <v>101.51</v>
      </c>
      <c r="DC71">
        <v>0.100048</v>
      </c>
      <c r="DD71">
        <v>25.425000000000001</v>
      </c>
      <c r="DE71">
        <v>25.005099999999999</v>
      </c>
      <c r="DF71">
        <v>999.9</v>
      </c>
      <c r="DG71">
        <v>0</v>
      </c>
      <c r="DH71">
        <v>0</v>
      </c>
      <c r="DI71">
        <v>10006.200000000001</v>
      </c>
      <c r="DJ71">
        <v>0</v>
      </c>
      <c r="DK71">
        <v>998.15800000000002</v>
      </c>
      <c r="DL71">
        <v>-30.386900000000001</v>
      </c>
      <c r="DM71">
        <v>610.55799999999999</v>
      </c>
      <c r="DN71">
        <v>638.053</v>
      </c>
      <c r="DO71">
        <v>5.3611800000000001</v>
      </c>
      <c r="DP71">
        <v>629.21</v>
      </c>
      <c r="DQ71">
        <v>13.8584</v>
      </c>
      <c r="DR71">
        <v>1.95099</v>
      </c>
      <c r="DS71">
        <v>1.4067799999999999</v>
      </c>
      <c r="DT71">
        <v>17.052099999999999</v>
      </c>
      <c r="DU71">
        <v>11.9909</v>
      </c>
      <c r="DV71">
        <v>1499.83</v>
      </c>
      <c r="DW71">
        <v>0.97300600000000004</v>
      </c>
      <c r="DX71">
        <v>2.69936E-2</v>
      </c>
      <c r="DY71">
        <v>0</v>
      </c>
      <c r="DZ71">
        <v>762.71199999999999</v>
      </c>
      <c r="EA71">
        <v>4.9993100000000004</v>
      </c>
      <c r="EB71">
        <v>18864.3</v>
      </c>
      <c r="EC71">
        <v>13257.7</v>
      </c>
      <c r="ED71">
        <v>36.936999999999998</v>
      </c>
      <c r="EE71">
        <v>38.061999999999998</v>
      </c>
      <c r="EF71">
        <v>37.186999999999998</v>
      </c>
      <c r="EG71">
        <v>37.436999999999998</v>
      </c>
      <c r="EH71">
        <v>38.311999999999998</v>
      </c>
      <c r="EI71">
        <v>1454.48</v>
      </c>
      <c r="EJ71">
        <v>40.35</v>
      </c>
      <c r="EK71">
        <v>0</v>
      </c>
      <c r="EL71">
        <v>86.5</v>
      </c>
      <c r="EM71">
        <v>0</v>
      </c>
      <c r="EN71">
        <v>764.26919999999996</v>
      </c>
      <c r="EO71">
        <v>-15.60400000440964</v>
      </c>
      <c r="EP71">
        <v>-451.75384625717231</v>
      </c>
      <c r="EQ71">
        <v>18913.276000000002</v>
      </c>
      <c r="ER71">
        <v>15</v>
      </c>
      <c r="ES71">
        <v>1658508034.5999999</v>
      </c>
      <c r="ET71" t="s">
        <v>640</v>
      </c>
      <c r="EU71">
        <v>1658508034.5999999</v>
      </c>
      <c r="EV71">
        <v>1658507842.5999999</v>
      </c>
      <c r="EW71">
        <v>43</v>
      </c>
      <c r="EX71">
        <v>0.41499999999999998</v>
      </c>
      <c r="EY71">
        <v>1.7000000000000001E-2</v>
      </c>
      <c r="EZ71">
        <v>27.288</v>
      </c>
      <c r="FA71">
        <v>2.6949999999999998</v>
      </c>
      <c r="FB71">
        <v>625</v>
      </c>
      <c r="FC71">
        <v>14</v>
      </c>
      <c r="FD71">
        <v>0.17</v>
      </c>
      <c r="FE71">
        <v>0.02</v>
      </c>
      <c r="FF71">
        <v>-30.421048780487801</v>
      </c>
      <c r="FG71">
        <v>1.4121700348431261</v>
      </c>
      <c r="FH71">
        <v>0.15339045844646021</v>
      </c>
      <c r="FI71">
        <v>1</v>
      </c>
      <c r="FJ71">
        <v>598.26393548387102</v>
      </c>
      <c r="FK71">
        <v>4.8089999999980853</v>
      </c>
      <c r="FL71">
        <v>0.36594693211994028</v>
      </c>
      <c r="FM71">
        <v>1</v>
      </c>
      <c r="FN71">
        <v>5.3407951219512189</v>
      </c>
      <c r="FO71">
        <v>0.12622034843205629</v>
      </c>
      <c r="FP71">
        <v>1.8520168982260141E-2</v>
      </c>
      <c r="FQ71">
        <v>1</v>
      </c>
      <c r="FR71">
        <v>19.200561290322579</v>
      </c>
      <c r="FS71">
        <v>0.25620000000001381</v>
      </c>
      <c r="FT71">
        <v>2.0946023988234658E-2</v>
      </c>
      <c r="FU71">
        <v>1</v>
      </c>
      <c r="FV71">
        <v>4</v>
      </c>
      <c r="FW71">
        <v>4</v>
      </c>
      <c r="FX71" t="s">
        <v>420</v>
      </c>
      <c r="FY71">
        <v>3.18161</v>
      </c>
      <c r="FZ71">
        <v>2.7970700000000002</v>
      </c>
      <c r="GA71">
        <v>0.13315299999999999</v>
      </c>
      <c r="GB71">
        <v>0.14294799999999999</v>
      </c>
      <c r="GC71">
        <v>9.2357700000000001E-2</v>
      </c>
      <c r="GD71">
        <v>8.3032599999999998E-2</v>
      </c>
      <c r="GE71">
        <v>27088.1</v>
      </c>
      <c r="GF71">
        <v>21375.599999999999</v>
      </c>
      <c r="GG71">
        <v>29319.8</v>
      </c>
      <c r="GH71">
        <v>24375.200000000001</v>
      </c>
      <c r="GI71">
        <v>33491.1</v>
      </c>
      <c r="GJ71">
        <v>32641.8</v>
      </c>
      <c r="GK71">
        <v>40548.300000000003</v>
      </c>
      <c r="GL71">
        <v>39761.800000000003</v>
      </c>
      <c r="GM71">
        <v>2.2088299999999998</v>
      </c>
      <c r="GN71">
        <v>1.92482</v>
      </c>
      <c r="GO71">
        <v>6.4760399999999996E-2</v>
      </c>
      <c r="GP71">
        <v>0</v>
      </c>
      <c r="GQ71">
        <v>23.941700000000001</v>
      </c>
      <c r="GR71">
        <v>999.9</v>
      </c>
      <c r="GS71">
        <v>54.9</v>
      </c>
      <c r="GT71">
        <v>29.9</v>
      </c>
      <c r="GU71">
        <v>22.9084</v>
      </c>
      <c r="GV71">
        <v>62.014600000000002</v>
      </c>
      <c r="GW71">
        <v>40.252400000000002</v>
      </c>
      <c r="GX71">
        <v>1</v>
      </c>
      <c r="GY71">
        <v>-0.23188500000000001</v>
      </c>
      <c r="GZ71">
        <v>0.10906299999999999</v>
      </c>
      <c r="HA71">
        <v>20.2623</v>
      </c>
      <c r="HB71">
        <v>5.2282200000000003</v>
      </c>
      <c r="HC71">
        <v>11.9039</v>
      </c>
      <c r="HD71">
        <v>4.96495</v>
      </c>
      <c r="HE71">
        <v>3.2919999999999998</v>
      </c>
      <c r="HF71">
        <v>9999</v>
      </c>
      <c r="HG71">
        <v>9999</v>
      </c>
      <c r="HH71">
        <v>9999</v>
      </c>
      <c r="HI71">
        <v>999.9</v>
      </c>
      <c r="HJ71">
        <v>1.877</v>
      </c>
      <c r="HK71">
        <v>1.87531</v>
      </c>
      <c r="HL71">
        <v>1.87402</v>
      </c>
      <c r="HM71">
        <v>1.87317</v>
      </c>
      <c r="HN71">
        <v>1.87469</v>
      </c>
      <c r="HO71">
        <v>1.8696600000000001</v>
      </c>
      <c r="HP71">
        <v>1.87392</v>
      </c>
      <c r="HQ71">
        <v>1.87897</v>
      </c>
      <c r="HR71">
        <v>0</v>
      </c>
      <c r="HS71">
        <v>0</v>
      </c>
      <c r="HT71">
        <v>0</v>
      </c>
      <c r="HU71">
        <v>0</v>
      </c>
      <c r="HV71" t="s">
        <v>421</v>
      </c>
      <c r="HW71" t="s">
        <v>422</v>
      </c>
      <c r="HX71" t="s">
        <v>423</v>
      </c>
      <c r="HY71" t="s">
        <v>424</v>
      </c>
      <c r="HZ71" t="s">
        <v>424</v>
      </c>
      <c r="IA71" t="s">
        <v>423</v>
      </c>
      <c r="IB71">
        <v>0</v>
      </c>
      <c r="IC71">
        <v>100</v>
      </c>
      <c r="ID71">
        <v>100</v>
      </c>
      <c r="IE71">
        <v>27.288</v>
      </c>
      <c r="IF71">
        <v>3.0849000000000002</v>
      </c>
      <c r="IG71">
        <v>15.877985419941989</v>
      </c>
      <c r="IH71">
        <v>2.3161266250017881E-2</v>
      </c>
      <c r="II71">
        <v>-8.877274916547316E-6</v>
      </c>
      <c r="IJ71">
        <v>1.545667160475541E-9</v>
      </c>
      <c r="IK71">
        <v>1.482207254757387</v>
      </c>
      <c r="IL71">
        <v>0.1548916013869121</v>
      </c>
      <c r="IM71">
        <v>-5.9062191654428173E-3</v>
      </c>
      <c r="IN71">
        <v>1.5263987741021429E-4</v>
      </c>
      <c r="IO71">
        <v>-12</v>
      </c>
      <c r="IP71">
        <v>1992</v>
      </c>
      <c r="IQ71">
        <v>-1</v>
      </c>
      <c r="IR71">
        <v>17</v>
      </c>
      <c r="IS71">
        <v>3</v>
      </c>
      <c r="IT71">
        <v>2.7</v>
      </c>
      <c r="IU71">
        <v>1.4856</v>
      </c>
      <c r="IV71">
        <v>2.4133300000000002</v>
      </c>
      <c r="IW71">
        <v>1.42578</v>
      </c>
      <c r="IX71">
        <v>2.2827099999999998</v>
      </c>
      <c r="IY71">
        <v>1.5478499999999999</v>
      </c>
      <c r="IZ71">
        <v>2.3339799999999999</v>
      </c>
      <c r="JA71">
        <v>33.805700000000002</v>
      </c>
      <c r="JB71">
        <v>14.368399999999999</v>
      </c>
      <c r="JC71">
        <v>18</v>
      </c>
      <c r="JD71">
        <v>625.18700000000001</v>
      </c>
      <c r="JE71">
        <v>429.83</v>
      </c>
      <c r="JF71">
        <v>24.0471</v>
      </c>
      <c r="JG71">
        <v>24.342400000000001</v>
      </c>
      <c r="JH71">
        <v>29.9999</v>
      </c>
      <c r="JI71">
        <v>24.187799999999999</v>
      </c>
      <c r="JJ71">
        <v>24.123999999999999</v>
      </c>
      <c r="JK71">
        <v>29.761700000000001</v>
      </c>
      <c r="JL71">
        <v>37.2087</v>
      </c>
      <c r="JM71">
        <v>31.467300000000002</v>
      </c>
      <c r="JN71">
        <v>24.057200000000002</v>
      </c>
      <c r="JO71">
        <v>629.30600000000004</v>
      </c>
      <c r="JP71">
        <v>13.83</v>
      </c>
      <c r="JQ71">
        <v>95.674800000000005</v>
      </c>
      <c r="JR71">
        <v>101.16800000000001</v>
      </c>
    </row>
    <row r="72" spans="1:278" x14ac:dyDescent="0.2">
      <c r="A72">
        <v>56</v>
      </c>
      <c r="B72">
        <v>1658508123.5999999</v>
      </c>
      <c r="C72">
        <v>8713.5999999046326</v>
      </c>
      <c r="D72" t="s">
        <v>641</v>
      </c>
      <c r="E72" t="s">
        <v>642</v>
      </c>
      <c r="F72" t="s">
        <v>408</v>
      </c>
      <c r="G72" t="s">
        <v>602</v>
      </c>
      <c r="H72" t="s">
        <v>603</v>
      </c>
      <c r="I72" t="s">
        <v>411</v>
      </c>
      <c r="J72" t="s">
        <v>412</v>
      </c>
      <c r="L72" t="s">
        <v>413</v>
      </c>
      <c r="M72" t="s">
        <v>414</v>
      </c>
      <c r="N72" t="s">
        <v>604</v>
      </c>
      <c r="O72">
        <v>1658508123.5999999</v>
      </c>
      <c r="P72">
        <f t="shared" si="46"/>
        <v>5.5261993814926403E-3</v>
      </c>
      <c r="Q72">
        <f t="shared" si="47"/>
        <v>5.5261993814926402</v>
      </c>
      <c r="R72">
        <f t="shared" si="48"/>
        <v>28.887233074590895</v>
      </c>
      <c r="S72">
        <f t="shared" si="49"/>
        <v>799.32899999999995</v>
      </c>
      <c r="T72">
        <f t="shared" si="50"/>
        <v>675.62316715596091</v>
      </c>
      <c r="U72">
        <f t="shared" si="51"/>
        <v>68.648703566861613</v>
      </c>
      <c r="V72">
        <f t="shared" si="52"/>
        <v>81.218203047097489</v>
      </c>
      <c r="W72">
        <f t="shared" si="53"/>
        <v>0.45754010315740251</v>
      </c>
      <c r="X72">
        <f t="shared" si="54"/>
        <v>2.9571891446024354</v>
      </c>
      <c r="Y72">
        <f t="shared" si="55"/>
        <v>0.42153928995623619</v>
      </c>
      <c r="Z72">
        <f t="shared" si="56"/>
        <v>0.26646013525556655</v>
      </c>
      <c r="AA72">
        <f t="shared" si="57"/>
        <v>241.73423207522939</v>
      </c>
      <c r="AB72">
        <f t="shared" si="58"/>
        <v>25.404964619670352</v>
      </c>
      <c r="AC72">
        <f t="shared" si="59"/>
        <v>25.404964619670352</v>
      </c>
      <c r="AD72">
        <f t="shared" si="60"/>
        <v>3.2572612089123081</v>
      </c>
      <c r="AE72">
        <f t="shared" si="61"/>
        <v>60.114167623135295</v>
      </c>
      <c r="AF72">
        <f t="shared" si="62"/>
        <v>1.9594183989077496</v>
      </c>
      <c r="AG72">
        <f t="shared" si="63"/>
        <v>3.2594951845489013</v>
      </c>
      <c r="AH72">
        <f t="shared" si="64"/>
        <v>1.2978428100045585</v>
      </c>
      <c r="AI72">
        <f t="shared" si="65"/>
        <v>-243.70539272382544</v>
      </c>
      <c r="AJ72">
        <f t="shared" si="66"/>
        <v>1.8390623979123353</v>
      </c>
      <c r="AK72">
        <f t="shared" si="67"/>
        <v>0.13209059143403518</v>
      </c>
      <c r="AL72">
        <f t="shared" si="68"/>
        <v>-7.6592496833782775E-6</v>
      </c>
      <c r="AM72">
        <v>0</v>
      </c>
      <c r="AN72">
        <v>0</v>
      </c>
      <c r="AO72">
        <f t="shared" si="69"/>
        <v>1</v>
      </c>
      <c r="AP72">
        <f t="shared" si="70"/>
        <v>0</v>
      </c>
      <c r="AQ72">
        <f t="shared" si="71"/>
        <v>53998.185900378281</v>
      </c>
      <c r="AR72" t="s">
        <v>416</v>
      </c>
      <c r="AS72">
        <v>0</v>
      </c>
      <c r="AT72">
        <v>0</v>
      </c>
      <c r="AU72">
        <v>0</v>
      </c>
      <c r="AV72" t="e">
        <f t="shared" si="72"/>
        <v>#DIV/0!</v>
      </c>
      <c r="AW72">
        <v>-1</v>
      </c>
      <c r="AX72" t="s">
        <v>643</v>
      </c>
      <c r="AY72">
        <v>10433.6</v>
      </c>
      <c r="AZ72">
        <v>762.25788461538457</v>
      </c>
      <c r="BA72">
        <v>987.64</v>
      </c>
      <c r="BB72">
        <f t="shared" si="73"/>
        <v>0.22820270076608418</v>
      </c>
      <c r="BC72">
        <v>0.5</v>
      </c>
      <c r="BD72">
        <f t="shared" si="74"/>
        <v>1261.1943005571136</v>
      </c>
      <c r="BE72">
        <f t="shared" si="75"/>
        <v>28.887233074590895</v>
      </c>
      <c r="BF72">
        <f t="shared" si="76"/>
        <v>143.9039727889629</v>
      </c>
      <c r="BG72">
        <f t="shared" si="77"/>
        <v>2.3697564333575453E-2</v>
      </c>
      <c r="BH72">
        <f t="shared" si="78"/>
        <v>-1</v>
      </c>
      <c r="BI72" t="e">
        <f t="shared" si="79"/>
        <v>#DIV/0!</v>
      </c>
      <c r="BJ72" t="s">
        <v>416</v>
      </c>
      <c r="BK72">
        <v>0</v>
      </c>
      <c r="BL72" t="e">
        <f t="shared" si="80"/>
        <v>#DIV/0!</v>
      </c>
      <c r="BM72" t="e">
        <f t="shared" si="81"/>
        <v>#DIV/0!</v>
      </c>
      <c r="BN72" t="e">
        <f t="shared" si="82"/>
        <v>#DIV/0!</v>
      </c>
      <c r="BO72" t="e">
        <f t="shared" si="83"/>
        <v>#DIV/0!</v>
      </c>
      <c r="BP72">
        <f t="shared" si="84"/>
        <v>0.22820270076608423</v>
      </c>
      <c r="BQ72" t="e">
        <f t="shared" si="85"/>
        <v>#DIV/0!</v>
      </c>
      <c r="BR72" t="e">
        <f t="shared" si="86"/>
        <v>#DIV/0!</v>
      </c>
      <c r="BS72" t="e">
        <f t="shared" si="87"/>
        <v>#DIV/0!</v>
      </c>
      <c r="BT72" t="s">
        <v>416</v>
      </c>
      <c r="BU72" t="s">
        <v>416</v>
      </c>
      <c r="BV72" t="s">
        <v>416</v>
      </c>
      <c r="BW72" t="s">
        <v>416</v>
      </c>
      <c r="BX72" t="s">
        <v>416</v>
      </c>
      <c r="BY72" t="s">
        <v>416</v>
      </c>
      <c r="BZ72" t="s">
        <v>416</v>
      </c>
      <c r="CA72" t="s">
        <v>416</v>
      </c>
      <c r="CB72" t="s">
        <v>416</v>
      </c>
      <c r="CC72" t="s">
        <v>416</v>
      </c>
      <c r="CD72" t="s">
        <v>416</v>
      </c>
      <c r="CE72" t="s">
        <v>416</v>
      </c>
      <c r="CF72" t="s">
        <v>416</v>
      </c>
      <c r="CG72" t="s">
        <v>416</v>
      </c>
      <c r="CH72" t="s">
        <v>416</v>
      </c>
      <c r="CI72" t="s">
        <v>416</v>
      </c>
      <c r="CJ72" t="s">
        <v>416</v>
      </c>
      <c r="CK72" t="s">
        <v>416</v>
      </c>
      <c r="CL72">
        <f t="shared" si="88"/>
        <v>1499.98</v>
      </c>
      <c r="CM72">
        <f t="shared" si="89"/>
        <v>1261.1943005571136</v>
      </c>
      <c r="CN72">
        <f t="shared" si="90"/>
        <v>0.84080741113689095</v>
      </c>
      <c r="CO72">
        <f t="shared" si="91"/>
        <v>0.16115830349419952</v>
      </c>
      <c r="CP72">
        <v>6</v>
      </c>
      <c r="CQ72">
        <v>0.5</v>
      </c>
      <c r="CR72" t="s">
        <v>418</v>
      </c>
      <c r="CS72">
        <v>2</v>
      </c>
      <c r="CT72">
        <v>1658508123.5999999</v>
      </c>
      <c r="CU72">
        <v>799.32899999999995</v>
      </c>
      <c r="CV72">
        <v>832.62099999999998</v>
      </c>
      <c r="CW72">
        <v>19.284099999999999</v>
      </c>
      <c r="CX72">
        <v>13.8665</v>
      </c>
      <c r="CY72">
        <v>769.029</v>
      </c>
      <c r="CZ72">
        <v>16.194199999999999</v>
      </c>
      <c r="DA72">
        <v>600.22500000000002</v>
      </c>
      <c r="DB72">
        <v>101.508</v>
      </c>
      <c r="DC72">
        <v>9.9977499999999997E-2</v>
      </c>
      <c r="DD72">
        <v>25.416499999999999</v>
      </c>
      <c r="DE72">
        <v>25.022500000000001</v>
      </c>
      <c r="DF72">
        <v>999.9</v>
      </c>
      <c r="DG72">
        <v>0</v>
      </c>
      <c r="DH72">
        <v>0</v>
      </c>
      <c r="DI72">
        <v>10007.5</v>
      </c>
      <c r="DJ72">
        <v>0</v>
      </c>
      <c r="DK72">
        <v>935.99300000000005</v>
      </c>
      <c r="DL72">
        <v>-34.034399999999998</v>
      </c>
      <c r="DM72">
        <v>814.29</v>
      </c>
      <c r="DN72">
        <v>844.32899999999995</v>
      </c>
      <c r="DO72">
        <v>5.4175899999999997</v>
      </c>
      <c r="DP72">
        <v>832.62099999999998</v>
      </c>
      <c r="DQ72">
        <v>13.8665</v>
      </c>
      <c r="DR72">
        <v>1.9574800000000001</v>
      </c>
      <c r="DS72">
        <v>1.4075599999999999</v>
      </c>
      <c r="DT72">
        <v>17.104500000000002</v>
      </c>
      <c r="DU72">
        <v>11.9993</v>
      </c>
      <c r="DV72">
        <v>1499.98</v>
      </c>
      <c r="DW72">
        <v>0.97299599999999997</v>
      </c>
      <c r="DX72">
        <v>2.7003800000000001E-2</v>
      </c>
      <c r="DY72">
        <v>0</v>
      </c>
      <c r="DZ72">
        <v>759.50199999999995</v>
      </c>
      <c r="EA72">
        <v>4.9993100000000004</v>
      </c>
      <c r="EB72">
        <v>18487.7</v>
      </c>
      <c r="EC72">
        <v>13259.1</v>
      </c>
      <c r="ED72">
        <v>38.061999999999998</v>
      </c>
      <c r="EE72">
        <v>39.811999999999998</v>
      </c>
      <c r="EF72">
        <v>38.375</v>
      </c>
      <c r="EG72">
        <v>39.436999999999998</v>
      </c>
      <c r="EH72">
        <v>39.686999999999998</v>
      </c>
      <c r="EI72">
        <v>1454.61</v>
      </c>
      <c r="EJ72">
        <v>40.369999999999997</v>
      </c>
      <c r="EK72">
        <v>0</v>
      </c>
      <c r="EL72">
        <v>117.5</v>
      </c>
      <c r="EM72">
        <v>0</v>
      </c>
      <c r="EN72">
        <v>762.25788461538457</v>
      </c>
      <c r="EO72">
        <v>-30.332205142924849</v>
      </c>
      <c r="EP72">
        <v>-1012.051282523813</v>
      </c>
      <c r="EQ72">
        <v>18568.942307692309</v>
      </c>
      <c r="ER72">
        <v>15</v>
      </c>
      <c r="ES72">
        <v>1658508158.0999999</v>
      </c>
      <c r="ET72" t="s">
        <v>644</v>
      </c>
      <c r="EU72">
        <v>1658508158.0999999</v>
      </c>
      <c r="EV72">
        <v>1658507842.5999999</v>
      </c>
      <c r="EW72">
        <v>44</v>
      </c>
      <c r="EX72">
        <v>0.33300000000000002</v>
      </c>
      <c r="EY72">
        <v>1.7000000000000001E-2</v>
      </c>
      <c r="EZ72">
        <v>30.3</v>
      </c>
      <c r="FA72">
        <v>2.6949999999999998</v>
      </c>
      <c r="FB72">
        <v>833</v>
      </c>
      <c r="FC72">
        <v>14</v>
      </c>
      <c r="FD72">
        <v>7.0000000000000007E-2</v>
      </c>
      <c r="FE72">
        <v>0.02</v>
      </c>
      <c r="FF72">
        <v>-33.94914878048781</v>
      </c>
      <c r="FG72">
        <v>2.4312459930312729</v>
      </c>
      <c r="FH72">
        <v>0.34253870147869109</v>
      </c>
      <c r="FI72">
        <v>1</v>
      </c>
      <c r="FJ72">
        <v>798.1970967741936</v>
      </c>
      <c r="FK72">
        <v>3.7977580645148059</v>
      </c>
      <c r="FL72">
        <v>0.28908201256667132</v>
      </c>
      <c r="FM72">
        <v>1</v>
      </c>
      <c r="FN72">
        <v>5.4159170731707311</v>
      </c>
      <c r="FO72">
        <v>-6.4469686411089281E-3</v>
      </c>
      <c r="FP72">
        <v>2.2112001419629561E-3</v>
      </c>
      <c r="FQ72">
        <v>1</v>
      </c>
      <c r="FR72">
        <v>19.29613225806451</v>
      </c>
      <c r="FS72">
        <v>-8.5524193548416852E-2</v>
      </c>
      <c r="FT72">
        <v>6.4022368619591737E-3</v>
      </c>
      <c r="FU72">
        <v>1</v>
      </c>
      <c r="FV72">
        <v>4</v>
      </c>
      <c r="FW72">
        <v>4</v>
      </c>
      <c r="FX72" t="s">
        <v>420</v>
      </c>
      <c r="FY72">
        <v>3.18146</v>
      </c>
      <c r="FZ72">
        <v>2.7970000000000002</v>
      </c>
      <c r="GA72">
        <v>0.163134</v>
      </c>
      <c r="GB72">
        <v>0.172734</v>
      </c>
      <c r="GC72">
        <v>9.2588699999999996E-2</v>
      </c>
      <c r="GD72">
        <v>8.3052399999999998E-2</v>
      </c>
      <c r="GE72">
        <v>26150</v>
      </c>
      <c r="GF72">
        <v>20632.2</v>
      </c>
      <c r="GG72">
        <v>29317.599999999999</v>
      </c>
      <c r="GH72">
        <v>24373.8</v>
      </c>
      <c r="GI72">
        <v>33480.5</v>
      </c>
      <c r="GJ72">
        <v>32640.3</v>
      </c>
      <c r="GK72">
        <v>40544.6</v>
      </c>
      <c r="GL72">
        <v>39759.4</v>
      </c>
      <c r="GM72">
        <v>2.2082000000000002</v>
      </c>
      <c r="GN72">
        <v>1.9229499999999999</v>
      </c>
      <c r="GO72">
        <v>6.1724300000000003E-2</v>
      </c>
      <c r="GP72">
        <v>0</v>
      </c>
      <c r="GQ72">
        <v>24.009</v>
      </c>
      <c r="GR72">
        <v>999.9</v>
      </c>
      <c r="GS72">
        <v>53.8</v>
      </c>
      <c r="GT72">
        <v>30.2</v>
      </c>
      <c r="GU72">
        <v>22.840299999999999</v>
      </c>
      <c r="GV72">
        <v>61.944600000000001</v>
      </c>
      <c r="GW72">
        <v>39.811700000000002</v>
      </c>
      <c r="GX72">
        <v>1</v>
      </c>
      <c r="GY72">
        <v>-0.22827500000000001</v>
      </c>
      <c r="GZ72">
        <v>0.18546299999999999</v>
      </c>
      <c r="HA72">
        <v>20.264199999999999</v>
      </c>
      <c r="HB72">
        <v>5.22912</v>
      </c>
      <c r="HC72">
        <v>11.9072</v>
      </c>
      <c r="HD72">
        <v>4.9653499999999999</v>
      </c>
      <c r="HE72">
        <v>3.2919999999999998</v>
      </c>
      <c r="HF72">
        <v>9999</v>
      </c>
      <c r="HG72">
        <v>9999</v>
      </c>
      <c r="HH72">
        <v>9999</v>
      </c>
      <c r="HI72">
        <v>999.9</v>
      </c>
      <c r="HJ72">
        <v>1.877</v>
      </c>
      <c r="HK72">
        <v>1.87531</v>
      </c>
      <c r="HL72">
        <v>1.87408</v>
      </c>
      <c r="HM72">
        <v>1.87317</v>
      </c>
      <c r="HN72">
        <v>1.87469</v>
      </c>
      <c r="HO72">
        <v>1.8696600000000001</v>
      </c>
      <c r="HP72">
        <v>1.8739300000000001</v>
      </c>
      <c r="HQ72">
        <v>1.87897</v>
      </c>
      <c r="HR72">
        <v>0</v>
      </c>
      <c r="HS72">
        <v>0</v>
      </c>
      <c r="HT72">
        <v>0</v>
      </c>
      <c r="HU72">
        <v>0</v>
      </c>
      <c r="HV72" t="s">
        <v>421</v>
      </c>
      <c r="HW72" t="s">
        <v>422</v>
      </c>
      <c r="HX72" t="s">
        <v>423</v>
      </c>
      <c r="HY72" t="s">
        <v>424</v>
      </c>
      <c r="HZ72" t="s">
        <v>424</v>
      </c>
      <c r="IA72" t="s">
        <v>423</v>
      </c>
      <c r="IB72">
        <v>0</v>
      </c>
      <c r="IC72">
        <v>100</v>
      </c>
      <c r="ID72">
        <v>100</v>
      </c>
      <c r="IE72">
        <v>30.3</v>
      </c>
      <c r="IF72">
        <v>3.0899000000000001</v>
      </c>
      <c r="IG72">
        <v>16.293369036453431</v>
      </c>
      <c r="IH72">
        <v>2.3161266250017881E-2</v>
      </c>
      <c r="II72">
        <v>-8.877274916547316E-6</v>
      </c>
      <c r="IJ72">
        <v>1.545667160475541E-9</v>
      </c>
      <c r="IK72">
        <v>1.482207254757387</v>
      </c>
      <c r="IL72">
        <v>0.1548916013869121</v>
      </c>
      <c r="IM72">
        <v>-5.9062191654428173E-3</v>
      </c>
      <c r="IN72">
        <v>1.5263987741021429E-4</v>
      </c>
      <c r="IO72">
        <v>-12</v>
      </c>
      <c r="IP72">
        <v>1992</v>
      </c>
      <c r="IQ72">
        <v>-1</v>
      </c>
      <c r="IR72">
        <v>17</v>
      </c>
      <c r="IS72">
        <v>1.5</v>
      </c>
      <c r="IT72">
        <v>4.7</v>
      </c>
      <c r="IU72">
        <v>1.87134</v>
      </c>
      <c r="IV72">
        <v>2.3962400000000001</v>
      </c>
      <c r="IW72">
        <v>1.42578</v>
      </c>
      <c r="IX72">
        <v>2.2827099999999998</v>
      </c>
      <c r="IY72">
        <v>1.5478499999999999</v>
      </c>
      <c r="IZ72">
        <v>2.4096700000000002</v>
      </c>
      <c r="JA72">
        <v>34.031799999999997</v>
      </c>
      <c r="JB72">
        <v>14.3597</v>
      </c>
      <c r="JC72">
        <v>18</v>
      </c>
      <c r="JD72">
        <v>625.399</v>
      </c>
      <c r="JE72">
        <v>429.286</v>
      </c>
      <c r="JF72">
        <v>23.592500000000001</v>
      </c>
      <c r="JG72">
        <v>24.398499999999999</v>
      </c>
      <c r="JH72">
        <v>30.000499999999999</v>
      </c>
      <c r="JI72">
        <v>24.247199999999999</v>
      </c>
      <c r="JJ72">
        <v>24.188400000000001</v>
      </c>
      <c r="JK72">
        <v>37.489800000000002</v>
      </c>
      <c r="JL72">
        <v>37.737699999999997</v>
      </c>
      <c r="JM72">
        <v>27.877300000000002</v>
      </c>
      <c r="JN72">
        <v>23.575600000000001</v>
      </c>
      <c r="JO72">
        <v>833.29100000000005</v>
      </c>
      <c r="JP72">
        <v>13.8124</v>
      </c>
      <c r="JQ72">
        <v>95.666799999999995</v>
      </c>
      <c r="JR72">
        <v>101.16200000000001</v>
      </c>
    </row>
    <row r="73" spans="1:278" x14ac:dyDescent="0.2">
      <c r="A73">
        <v>57</v>
      </c>
      <c r="B73">
        <v>1658508247.0999999</v>
      </c>
      <c r="C73">
        <v>8837.0999999046326</v>
      </c>
      <c r="D73" t="s">
        <v>645</v>
      </c>
      <c r="E73" t="s">
        <v>646</v>
      </c>
      <c r="F73" t="s">
        <v>408</v>
      </c>
      <c r="G73" t="s">
        <v>602</v>
      </c>
      <c r="H73" t="s">
        <v>603</v>
      </c>
      <c r="I73" t="s">
        <v>411</v>
      </c>
      <c r="J73" t="s">
        <v>412</v>
      </c>
      <c r="L73" t="s">
        <v>413</v>
      </c>
      <c r="M73" t="s">
        <v>414</v>
      </c>
      <c r="N73" t="s">
        <v>604</v>
      </c>
      <c r="O73">
        <v>1658508247.0999999</v>
      </c>
      <c r="P73">
        <f t="shared" si="46"/>
        <v>5.5250256331835744E-3</v>
      </c>
      <c r="Q73">
        <f t="shared" si="47"/>
        <v>5.5250256331835743</v>
      </c>
      <c r="R73">
        <f t="shared" si="48"/>
        <v>31.121539117775797</v>
      </c>
      <c r="S73">
        <f t="shared" si="49"/>
        <v>998.077</v>
      </c>
      <c r="T73">
        <f t="shared" si="50"/>
        <v>862.11991813263216</v>
      </c>
      <c r="U73">
        <f t="shared" si="51"/>
        <v>87.600232481115142</v>
      </c>
      <c r="V73">
        <f t="shared" si="52"/>
        <v>101.41486746232799</v>
      </c>
      <c r="W73">
        <f t="shared" si="53"/>
        <v>0.45803457445162332</v>
      </c>
      <c r="X73">
        <f t="shared" si="54"/>
        <v>2.9532574178673086</v>
      </c>
      <c r="Y73">
        <f t="shared" si="55"/>
        <v>0.42191521926773412</v>
      </c>
      <c r="Z73">
        <f t="shared" si="56"/>
        <v>0.26670443677862504</v>
      </c>
      <c r="AA73">
        <f t="shared" si="57"/>
        <v>241.75861007458212</v>
      </c>
      <c r="AB73">
        <f t="shared" si="58"/>
        <v>25.30079564179611</v>
      </c>
      <c r="AC73">
        <f t="shared" si="59"/>
        <v>25.30079564179611</v>
      </c>
      <c r="AD73">
        <f t="shared" si="60"/>
        <v>3.2371480452463808</v>
      </c>
      <c r="AE73">
        <f t="shared" si="61"/>
        <v>59.903653512969115</v>
      </c>
      <c r="AF73">
        <f t="shared" si="62"/>
        <v>1.9404512116080002</v>
      </c>
      <c r="AG73">
        <f t="shared" si="63"/>
        <v>3.2392869179304622</v>
      </c>
      <c r="AH73">
        <f t="shared" si="64"/>
        <v>1.2966968336383806</v>
      </c>
      <c r="AI73">
        <f t="shared" si="65"/>
        <v>-243.65363042339564</v>
      </c>
      <c r="AJ73">
        <f t="shared" si="66"/>
        <v>1.7679916502752324</v>
      </c>
      <c r="AK73">
        <f t="shared" si="67"/>
        <v>0.12702160594195269</v>
      </c>
      <c r="AL73">
        <f t="shared" si="68"/>
        <v>-7.0925963224777178E-6</v>
      </c>
      <c r="AM73">
        <v>0</v>
      </c>
      <c r="AN73">
        <v>0</v>
      </c>
      <c r="AO73">
        <f t="shared" si="69"/>
        <v>1</v>
      </c>
      <c r="AP73">
        <f t="shared" si="70"/>
        <v>0</v>
      </c>
      <c r="AQ73">
        <f t="shared" si="71"/>
        <v>53901.681926198456</v>
      </c>
      <c r="AR73" t="s">
        <v>416</v>
      </c>
      <c r="AS73">
        <v>0</v>
      </c>
      <c r="AT73">
        <v>0</v>
      </c>
      <c r="AU73">
        <v>0</v>
      </c>
      <c r="AV73" t="e">
        <f t="shared" si="72"/>
        <v>#DIV/0!</v>
      </c>
      <c r="AW73">
        <v>-1</v>
      </c>
      <c r="AX73" t="s">
        <v>647</v>
      </c>
      <c r="AY73">
        <v>10427.1</v>
      </c>
      <c r="AZ73">
        <v>758.92899999999997</v>
      </c>
      <c r="BA73">
        <v>988.93</v>
      </c>
      <c r="BB73">
        <f t="shared" si="73"/>
        <v>0.23257561202511801</v>
      </c>
      <c r="BC73">
        <v>0.5</v>
      </c>
      <c r="BD73">
        <f t="shared" si="74"/>
        <v>1261.3281005567783</v>
      </c>
      <c r="BE73">
        <f t="shared" si="75"/>
        <v>31.121539117775797</v>
      </c>
      <c r="BF73">
        <f t="shared" si="76"/>
        <v>146.67707747573616</v>
      </c>
      <c r="BG73">
        <f t="shared" si="77"/>
        <v>2.5466442160129974E-2</v>
      </c>
      <c r="BH73">
        <f t="shared" si="78"/>
        <v>-1</v>
      </c>
      <c r="BI73" t="e">
        <f t="shared" si="79"/>
        <v>#DIV/0!</v>
      </c>
      <c r="BJ73" t="s">
        <v>416</v>
      </c>
      <c r="BK73">
        <v>0</v>
      </c>
      <c r="BL73" t="e">
        <f t="shared" si="80"/>
        <v>#DIV/0!</v>
      </c>
      <c r="BM73" t="e">
        <f t="shared" si="81"/>
        <v>#DIV/0!</v>
      </c>
      <c r="BN73" t="e">
        <f t="shared" si="82"/>
        <v>#DIV/0!</v>
      </c>
      <c r="BO73" t="e">
        <f t="shared" si="83"/>
        <v>#DIV/0!</v>
      </c>
      <c r="BP73">
        <f t="shared" si="84"/>
        <v>0.23257561202511803</v>
      </c>
      <c r="BQ73" t="e">
        <f t="shared" si="85"/>
        <v>#DIV/0!</v>
      </c>
      <c r="BR73" t="e">
        <f t="shared" si="86"/>
        <v>#DIV/0!</v>
      </c>
      <c r="BS73" t="e">
        <f t="shared" si="87"/>
        <v>#DIV/0!</v>
      </c>
      <c r="BT73" t="s">
        <v>416</v>
      </c>
      <c r="BU73" t="s">
        <v>416</v>
      </c>
      <c r="BV73" t="s">
        <v>416</v>
      </c>
      <c r="BW73" t="s">
        <v>416</v>
      </c>
      <c r="BX73" t="s">
        <v>416</v>
      </c>
      <c r="BY73" t="s">
        <v>416</v>
      </c>
      <c r="BZ73" t="s">
        <v>416</v>
      </c>
      <c r="CA73" t="s">
        <v>416</v>
      </c>
      <c r="CB73" t="s">
        <v>416</v>
      </c>
      <c r="CC73" t="s">
        <v>416</v>
      </c>
      <c r="CD73" t="s">
        <v>416</v>
      </c>
      <c r="CE73" t="s">
        <v>416</v>
      </c>
      <c r="CF73" t="s">
        <v>416</v>
      </c>
      <c r="CG73" t="s">
        <v>416</v>
      </c>
      <c r="CH73" t="s">
        <v>416</v>
      </c>
      <c r="CI73" t="s">
        <v>416</v>
      </c>
      <c r="CJ73" t="s">
        <v>416</v>
      </c>
      <c r="CK73" t="s">
        <v>416</v>
      </c>
      <c r="CL73">
        <f t="shared" si="88"/>
        <v>1500.14</v>
      </c>
      <c r="CM73">
        <f t="shared" si="89"/>
        <v>1261.3281005567783</v>
      </c>
      <c r="CN73">
        <f t="shared" si="90"/>
        <v>0.84080692505818011</v>
      </c>
      <c r="CO73">
        <f t="shared" si="91"/>
        <v>0.16115736536228759</v>
      </c>
      <c r="CP73">
        <v>6</v>
      </c>
      <c r="CQ73">
        <v>0.5</v>
      </c>
      <c r="CR73" t="s">
        <v>418</v>
      </c>
      <c r="CS73">
        <v>2</v>
      </c>
      <c r="CT73">
        <v>1658508247.0999999</v>
      </c>
      <c r="CU73">
        <v>998.077</v>
      </c>
      <c r="CV73">
        <v>1034.7</v>
      </c>
      <c r="CW73">
        <v>19.097000000000001</v>
      </c>
      <c r="CX73">
        <v>13.679399999999999</v>
      </c>
      <c r="CY73">
        <v>966.46199999999999</v>
      </c>
      <c r="CZ73">
        <v>16.0215</v>
      </c>
      <c r="DA73">
        <v>600.21199999999999</v>
      </c>
      <c r="DB73">
        <v>101.51</v>
      </c>
      <c r="DC73">
        <v>0.10026400000000001</v>
      </c>
      <c r="DD73">
        <v>25.311900000000001</v>
      </c>
      <c r="DE73">
        <v>24.852499999999999</v>
      </c>
      <c r="DF73">
        <v>999.9</v>
      </c>
      <c r="DG73">
        <v>0</v>
      </c>
      <c r="DH73">
        <v>0</v>
      </c>
      <c r="DI73">
        <v>9985</v>
      </c>
      <c r="DJ73">
        <v>0</v>
      </c>
      <c r="DK73">
        <v>868.28200000000004</v>
      </c>
      <c r="DL73">
        <v>-36.124600000000001</v>
      </c>
      <c r="DM73">
        <v>1018.02</v>
      </c>
      <c r="DN73">
        <v>1049.05</v>
      </c>
      <c r="DO73">
        <v>5.4176099999999998</v>
      </c>
      <c r="DP73">
        <v>1034.7</v>
      </c>
      <c r="DQ73">
        <v>13.679399999999999</v>
      </c>
      <c r="DR73">
        <v>1.9385399999999999</v>
      </c>
      <c r="DS73">
        <v>1.38859</v>
      </c>
      <c r="DT73">
        <v>16.951000000000001</v>
      </c>
      <c r="DU73">
        <v>11.7936</v>
      </c>
      <c r="DV73">
        <v>1500.14</v>
      </c>
      <c r="DW73">
        <v>0.97301099999999996</v>
      </c>
      <c r="DX73">
        <v>2.6988600000000001E-2</v>
      </c>
      <c r="DY73">
        <v>0</v>
      </c>
      <c r="DZ73">
        <v>757.94</v>
      </c>
      <c r="EA73">
        <v>4.9993100000000004</v>
      </c>
      <c r="EB73">
        <v>18042.5</v>
      </c>
      <c r="EC73">
        <v>13260.5</v>
      </c>
      <c r="ED73">
        <v>40</v>
      </c>
      <c r="EE73">
        <v>41.5</v>
      </c>
      <c r="EF73">
        <v>40.25</v>
      </c>
      <c r="EG73">
        <v>41.061999999999998</v>
      </c>
      <c r="EH73">
        <v>41.375</v>
      </c>
      <c r="EI73">
        <v>1454.79</v>
      </c>
      <c r="EJ73">
        <v>40.35</v>
      </c>
      <c r="EK73">
        <v>0</v>
      </c>
      <c r="EL73">
        <v>122.8999998569489</v>
      </c>
      <c r="EM73">
        <v>0</v>
      </c>
      <c r="EN73">
        <v>758.92899999999997</v>
      </c>
      <c r="EO73">
        <v>-11.66469231500065</v>
      </c>
      <c r="EP73">
        <v>-496.40769312990972</v>
      </c>
      <c r="EQ73">
        <v>18098.531999999999</v>
      </c>
      <c r="ER73">
        <v>15</v>
      </c>
      <c r="ES73">
        <v>1658508287.5999999</v>
      </c>
      <c r="ET73" t="s">
        <v>648</v>
      </c>
      <c r="EU73">
        <v>1658508287.5999999</v>
      </c>
      <c r="EV73">
        <v>1658507842.5999999</v>
      </c>
      <c r="EW73">
        <v>45</v>
      </c>
      <c r="EX73">
        <v>-0.80600000000000005</v>
      </c>
      <c r="EY73">
        <v>1.7000000000000001E-2</v>
      </c>
      <c r="EZ73">
        <v>31.614999999999998</v>
      </c>
      <c r="FA73">
        <v>2.6949999999999998</v>
      </c>
      <c r="FB73">
        <v>1028</v>
      </c>
      <c r="FC73">
        <v>14</v>
      </c>
      <c r="FD73">
        <v>0.12</v>
      </c>
      <c r="FE73">
        <v>0.02</v>
      </c>
      <c r="FF73">
        <v>-36.083120000000001</v>
      </c>
      <c r="FG73">
        <v>1.906048030018811</v>
      </c>
      <c r="FH73">
        <v>0.24260796277121699</v>
      </c>
      <c r="FI73">
        <v>1</v>
      </c>
      <c r="FJ73">
        <v>998.18776666666668</v>
      </c>
      <c r="FK73">
        <v>4.2868164627373968</v>
      </c>
      <c r="FL73">
        <v>0.31865871852013211</v>
      </c>
      <c r="FM73">
        <v>1</v>
      </c>
      <c r="FN73">
        <v>5.3979417500000002</v>
      </c>
      <c r="FO73">
        <v>6.7639136960590845E-2</v>
      </c>
      <c r="FP73">
        <v>7.3317790772430983E-3</v>
      </c>
      <c r="FQ73">
        <v>1</v>
      </c>
      <c r="FR73">
        <v>19.112706666666661</v>
      </c>
      <c r="FS73">
        <v>-0.1140680756395991</v>
      </c>
      <c r="FT73">
        <v>8.3981717587159072E-3</v>
      </c>
      <c r="FU73">
        <v>1</v>
      </c>
      <c r="FV73">
        <v>4</v>
      </c>
      <c r="FW73">
        <v>4</v>
      </c>
      <c r="FX73" t="s">
        <v>420</v>
      </c>
      <c r="FY73">
        <v>3.1813699999999998</v>
      </c>
      <c r="FZ73">
        <v>2.7970899999999999</v>
      </c>
      <c r="GA73">
        <v>0.189556</v>
      </c>
      <c r="GB73">
        <v>0.198882</v>
      </c>
      <c r="GC73">
        <v>9.18601E-2</v>
      </c>
      <c r="GD73">
        <v>8.2226599999999997E-2</v>
      </c>
      <c r="GE73">
        <v>25322</v>
      </c>
      <c r="GF73">
        <v>19979.5</v>
      </c>
      <c r="GG73">
        <v>29313.8</v>
      </c>
      <c r="GH73">
        <v>24372.2</v>
      </c>
      <c r="GI73">
        <v>33504.6</v>
      </c>
      <c r="GJ73">
        <v>32668.9</v>
      </c>
      <c r="GK73">
        <v>40539.1</v>
      </c>
      <c r="GL73">
        <v>39756.9</v>
      </c>
      <c r="GM73">
        <v>2.2074799999999999</v>
      </c>
      <c r="GN73">
        <v>1.92073</v>
      </c>
      <c r="GO73">
        <v>7.7903299999999995E-2</v>
      </c>
      <c r="GP73">
        <v>0</v>
      </c>
      <c r="GQ73">
        <v>23.572600000000001</v>
      </c>
      <c r="GR73">
        <v>999.9</v>
      </c>
      <c r="GS73">
        <v>52.8</v>
      </c>
      <c r="GT73">
        <v>30.4</v>
      </c>
      <c r="GU73">
        <v>22.673200000000001</v>
      </c>
      <c r="GV73">
        <v>62.444600000000001</v>
      </c>
      <c r="GW73">
        <v>40.913499999999999</v>
      </c>
      <c r="GX73">
        <v>1</v>
      </c>
      <c r="GY73">
        <v>-0.223803</v>
      </c>
      <c r="GZ73">
        <v>-0.84950999999999999</v>
      </c>
      <c r="HA73">
        <v>20.261600000000001</v>
      </c>
      <c r="HB73">
        <v>5.2289700000000003</v>
      </c>
      <c r="HC73">
        <v>11.9048</v>
      </c>
      <c r="HD73">
        <v>4.9650999999999996</v>
      </c>
      <c r="HE73">
        <v>3.2919999999999998</v>
      </c>
      <c r="HF73">
        <v>9999</v>
      </c>
      <c r="HG73">
        <v>9999</v>
      </c>
      <c r="HH73">
        <v>9999</v>
      </c>
      <c r="HI73">
        <v>999.9</v>
      </c>
      <c r="HJ73">
        <v>1.8770500000000001</v>
      </c>
      <c r="HK73">
        <v>1.8753200000000001</v>
      </c>
      <c r="HL73">
        <v>1.87405</v>
      </c>
      <c r="HM73">
        <v>1.87317</v>
      </c>
      <c r="HN73">
        <v>1.87469</v>
      </c>
      <c r="HO73">
        <v>1.8696600000000001</v>
      </c>
      <c r="HP73">
        <v>1.8739300000000001</v>
      </c>
      <c r="HQ73">
        <v>1.87897</v>
      </c>
      <c r="HR73">
        <v>0</v>
      </c>
      <c r="HS73">
        <v>0</v>
      </c>
      <c r="HT73">
        <v>0</v>
      </c>
      <c r="HU73">
        <v>0</v>
      </c>
      <c r="HV73" t="s">
        <v>421</v>
      </c>
      <c r="HW73" t="s">
        <v>422</v>
      </c>
      <c r="HX73" t="s">
        <v>423</v>
      </c>
      <c r="HY73" t="s">
        <v>424</v>
      </c>
      <c r="HZ73" t="s">
        <v>424</v>
      </c>
      <c r="IA73" t="s">
        <v>423</v>
      </c>
      <c r="IB73">
        <v>0</v>
      </c>
      <c r="IC73">
        <v>100</v>
      </c>
      <c r="ID73">
        <v>100</v>
      </c>
      <c r="IE73">
        <v>31.614999999999998</v>
      </c>
      <c r="IF73">
        <v>3.0754999999999999</v>
      </c>
      <c r="IG73">
        <v>16.62637770916098</v>
      </c>
      <c r="IH73">
        <v>2.3161266250017881E-2</v>
      </c>
      <c r="II73">
        <v>-8.877274916547316E-6</v>
      </c>
      <c r="IJ73">
        <v>1.545667160475541E-9</v>
      </c>
      <c r="IK73">
        <v>1.482207254757387</v>
      </c>
      <c r="IL73">
        <v>0.1548916013869121</v>
      </c>
      <c r="IM73">
        <v>-5.9062191654428173E-3</v>
      </c>
      <c r="IN73">
        <v>1.5263987741021429E-4</v>
      </c>
      <c r="IO73">
        <v>-12</v>
      </c>
      <c r="IP73">
        <v>1992</v>
      </c>
      <c r="IQ73">
        <v>-1</v>
      </c>
      <c r="IR73">
        <v>17</v>
      </c>
      <c r="IS73">
        <v>1.5</v>
      </c>
      <c r="IT73">
        <v>6.7</v>
      </c>
      <c r="IU73">
        <v>2.2412100000000001</v>
      </c>
      <c r="IV73">
        <v>2.4047900000000002</v>
      </c>
      <c r="IW73">
        <v>1.42578</v>
      </c>
      <c r="IX73">
        <v>2.2814899999999998</v>
      </c>
      <c r="IY73">
        <v>1.5478499999999999</v>
      </c>
      <c r="IZ73">
        <v>2.2668499999999998</v>
      </c>
      <c r="JA73">
        <v>34.213299999999997</v>
      </c>
      <c r="JB73">
        <v>14.333399999999999</v>
      </c>
      <c r="JC73">
        <v>18</v>
      </c>
      <c r="JD73">
        <v>625.51800000000003</v>
      </c>
      <c r="JE73">
        <v>428.40300000000002</v>
      </c>
      <c r="JF73">
        <v>24.4465</v>
      </c>
      <c r="JG73">
        <v>24.452100000000002</v>
      </c>
      <c r="JH73">
        <v>29.9999</v>
      </c>
      <c r="JI73">
        <v>24.3047</v>
      </c>
      <c r="JJ73">
        <v>24.2349</v>
      </c>
      <c r="JK73">
        <v>44.872500000000002</v>
      </c>
      <c r="JL73">
        <v>37.521000000000001</v>
      </c>
      <c r="JM73">
        <v>23.880800000000001</v>
      </c>
      <c r="JN73">
        <v>24.495200000000001</v>
      </c>
      <c r="JO73">
        <v>1035.1600000000001</v>
      </c>
      <c r="JP73">
        <v>13.770099999999999</v>
      </c>
      <c r="JQ73">
        <v>95.653999999999996</v>
      </c>
      <c r="JR73">
        <v>101.15600000000001</v>
      </c>
    </row>
    <row r="74" spans="1:278" x14ac:dyDescent="0.2">
      <c r="A74">
        <v>58</v>
      </c>
      <c r="B74">
        <v>1658508383.0999999</v>
      </c>
      <c r="C74">
        <v>8973.0999999046326</v>
      </c>
      <c r="D74" t="s">
        <v>649</v>
      </c>
      <c r="E74" t="s">
        <v>650</v>
      </c>
      <c r="F74" t="s">
        <v>408</v>
      </c>
      <c r="G74" t="s">
        <v>602</v>
      </c>
      <c r="H74" t="s">
        <v>603</v>
      </c>
      <c r="I74" t="s">
        <v>411</v>
      </c>
      <c r="J74" t="s">
        <v>412</v>
      </c>
      <c r="L74" t="s">
        <v>413</v>
      </c>
      <c r="M74" t="s">
        <v>414</v>
      </c>
      <c r="N74" t="s">
        <v>604</v>
      </c>
      <c r="O74">
        <v>1658508383.0999999</v>
      </c>
      <c r="P74">
        <f t="shared" si="46"/>
        <v>5.4334937548151472E-3</v>
      </c>
      <c r="Q74">
        <f t="shared" si="47"/>
        <v>5.4334937548151476</v>
      </c>
      <c r="R74">
        <f t="shared" si="48"/>
        <v>32.802496592326371</v>
      </c>
      <c r="S74">
        <f t="shared" si="49"/>
        <v>1199.056</v>
      </c>
      <c r="T74">
        <f t="shared" si="50"/>
        <v>1049.1324169512366</v>
      </c>
      <c r="U74">
        <f t="shared" si="51"/>
        <v>106.6121144074818</v>
      </c>
      <c r="V74">
        <f t="shared" si="52"/>
        <v>121.84724576947201</v>
      </c>
      <c r="W74">
        <f t="shared" si="53"/>
        <v>0.44485988017763417</v>
      </c>
      <c r="X74">
        <f t="shared" si="54"/>
        <v>2.9520900260537584</v>
      </c>
      <c r="Y74">
        <f t="shared" si="55"/>
        <v>0.41069311438119499</v>
      </c>
      <c r="Z74">
        <f t="shared" si="56"/>
        <v>0.25953392163290773</v>
      </c>
      <c r="AA74">
        <f t="shared" si="57"/>
        <v>241.76774807507888</v>
      </c>
      <c r="AB74">
        <f t="shared" si="58"/>
        <v>25.579404904190458</v>
      </c>
      <c r="AC74">
        <f t="shared" si="59"/>
        <v>25.579404904190458</v>
      </c>
      <c r="AD74">
        <f t="shared" si="60"/>
        <v>3.2911870670328627</v>
      </c>
      <c r="AE74">
        <f t="shared" si="61"/>
        <v>60.255490183416292</v>
      </c>
      <c r="AF74">
        <f t="shared" si="62"/>
        <v>1.9816375555872001</v>
      </c>
      <c r="AG74">
        <f t="shared" si="63"/>
        <v>3.2887253087729302</v>
      </c>
      <c r="AH74">
        <f t="shared" si="64"/>
        <v>1.3095495114456626</v>
      </c>
      <c r="AI74">
        <f t="shared" si="65"/>
        <v>-239.61707458734799</v>
      </c>
      <c r="AJ74">
        <f t="shared" si="66"/>
        <v>-2.0061092933099283</v>
      </c>
      <c r="AK74">
        <f t="shared" si="67"/>
        <v>-0.14457334950323922</v>
      </c>
      <c r="AL74">
        <f t="shared" si="68"/>
        <v>-9.1550822767239026E-6</v>
      </c>
      <c r="AM74">
        <v>0</v>
      </c>
      <c r="AN74">
        <v>0</v>
      </c>
      <c r="AO74">
        <f t="shared" si="69"/>
        <v>1</v>
      </c>
      <c r="AP74">
        <f t="shared" si="70"/>
        <v>0</v>
      </c>
      <c r="AQ74">
        <f t="shared" si="71"/>
        <v>53821.617186543946</v>
      </c>
      <c r="AR74" t="s">
        <v>416</v>
      </c>
      <c r="AS74">
        <v>0</v>
      </c>
      <c r="AT74">
        <v>0</v>
      </c>
      <c r="AU74">
        <v>0</v>
      </c>
      <c r="AV74" t="e">
        <f t="shared" si="72"/>
        <v>#DIV/0!</v>
      </c>
      <c r="AW74">
        <v>-1</v>
      </c>
      <c r="AX74" t="s">
        <v>651</v>
      </c>
      <c r="AY74">
        <v>10433.799999999999</v>
      </c>
      <c r="AZ74">
        <v>762.10126923076928</v>
      </c>
      <c r="BA74">
        <v>1005.28</v>
      </c>
      <c r="BB74">
        <f t="shared" si="73"/>
        <v>0.24190149089729296</v>
      </c>
      <c r="BC74">
        <v>0.5</v>
      </c>
      <c r="BD74">
        <f t="shared" si="74"/>
        <v>1261.3707005570359</v>
      </c>
      <c r="BE74">
        <f t="shared" si="75"/>
        <v>32.802496592326371</v>
      </c>
      <c r="BF74">
        <f t="shared" si="76"/>
        <v>152.56372651945492</v>
      </c>
      <c r="BG74">
        <f t="shared" si="77"/>
        <v>2.6798225594901481E-2</v>
      </c>
      <c r="BH74">
        <f t="shared" si="78"/>
        <v>-1</v>
      </c>
      <c r="BI74" t="e">
        <f t="shared" si="79"/>
        <v>#DIV/0!</v>
      </c>
      <c r="BJ74" t="s">
        <v>416</v>
      </c>
      <c r="BK74">
        <v>0</v>
      </c>
      <c r="BL74" t="e">
        <f t="shared" si="80"/>
        <v>#DIV/0!</v>
      </c>
      <c r="BM74" t="e">
        <f t="shared" si="81"/>
        <v>#DIV/0!</v>
      </c>
      <c r="BN74" t="e">
        <f t="shared" si="82"/>
        <v>#DIV/0!</v>
      </c>
      <c r="BO74" t="e">
        <f t="shared" si="83"/>
        <v>#DIV/0!</v>
      </c>
      <c r="BP74">
        <f t="shared" si="84"/>
        <v>0.24190149089729299</v>
      </c>
      <c r="BQ74" t="e">
        <f t="shared" si="85"/>
        <v>#DIV/0!</v>
      </c>
      <c r="BR74" t="e">
        <f t="shared" si="86"/>
        <v>#DIV/0!</v>
      </c>
      <c r="BS74" t="e">
        <f t="shared" si="87"/>
        <v>#DIV/0!</v>
      </c>
      <c r="BT74" t="s">
        <v>416</v>
      </c>
      <c r="BU74" t="s">
        <v>416</v>
      </c>
      <c r="BV74" t="s">
        <v>416</v>
      </c>
      <c r="BW74" t="s">
        <v>416</v>
      </c>
      <c r="BX74" t="s">
        <v>416</v>
      </c>
      <c r="BY74" t="s">
        <v>416</v>
      </c>
      <c r="BZ74" t="s">
        <v>416</v>
      </c>
      <c r="CA74" t="s">
        <v>416</v>
      </c>
      <c r="CB74" t="s">
        <v>416</v>
      </c>
      <c r="CC74" t="s">
        <v>416</v>
      </c>
      <c r="CD74" t="s">
        <v>416</v>
      </c>
      <c r="CE74" t="s">
        <v>416</v>
      </c>
      <c r="CF74" t="s">
        <v>416</v>
      </c>
      <c r="CG74" t="s">
        <v>416</v>
      </c>
      <c r="CH74" t="s">
        <v>416</v>
      </c>
      <c r="CI74" t="s">
        <v>416</v>
      </c>
      <c r="CJ74" t="s">
        <v>416</v>
      </c>
      <c r="CK74" t="s">
        <v>416</v>
      </c>
      <c r="CL74">
        <f t="shared" si="88"/>
        <v>1500.19</v>
      </c>
      <c r="CM74">
        <f t="shared" si="89"/>
        <v>1261.3707005570359</v>
      </c>
      <c r="CN74">
        <f t="shared" si="90"/>
        <v>0.84080729811359611</v>
      </c>
      <c r="CO74">
        <f t="shared" si="91"/>
        <v>0.16115808535924042</v>
      </c>
      <c r="CP74">
        <v>6</v>
      </c>
      <c r="CQ74">
        <v>0.5</v>
      </c>
      <c r="CR74" t="s">
        <v>418</v>
      </c>
      <c r="CS74">
        <v>2</v>
      </c>
      <c r="CT74">
        <v>1658508383.0999999</v>
      </c>
      <c r="CU74">
        <v>1199.056</v>
      </c>
      <c r="CV74">
        <v>1238.3599999999999</v>
      </c>
      <c r="CW74">
        <v>19.500599999999999</v>
      </c>
      <c r="CX74">
        <v>14.174899999999999</v>
      </c>
      <c r="CY74">
        <v>1165.67</v>
      </c>
      <c r="CZ74">
        <v>16.393899999999999</v>
      </c>
      <c r="DA74">
        <v>600.20699999999999</v>
      </c>
      <c r="DB74">
        <v>101.51900000000001</v>
      </c>
      <c r="DC74">
        <v>0.100312</v>
      </c>
      <c r="DD74">
        <v>25.566800000000001</v>
      </c>
      <c r="DE74">
        <v>25.074999999999999</v>
      </c>
      <c r="DF74">
        <v>999.9</v>
      </c>
      <c r="DG74">
        <v>0</v>
      </c>
      <c r="DH74">
        <v>0</v>
      </c>
      <c r="DI74">
        <v>9977.5</v>
      </c>
      <c r="DJ74">
        <v>0</v>
      </c>
      <c r="DK74">
        <v>818.12300000000005</v>
      </c>
      <c r="DL74">
        <v>-39.489699999999999</v>
      </c>
      <c r="DM74">
        <v>1222.72</v>
      </c>
      <c r="DN74">
        <v>1256.17</v>
      </c>
      <c r="DO74">
        <v>5.3257000000000003</v>
      </c>
      <c r="DP74">
        <v>1238.3599999999999</v>
      </c>
      <c r="DQ74">
        <v>14.174899999999999</v>
      </c>
      <c r="DR74">
        <v>1.9796800000000001</v>
      </c>
      <c r="DS74">
        <v>1.43902</v>
      </c>
      <c r="DT74">
        <v>17.282800000000002</v>
      </c>
      <c r="DU74">
        <v>12.3352</v>
      </c>
      <c r="DV74">
        <v>1500.19</v>
      </c>
      <c r="DW74">
        <v>0.973001</v>
      </c>
      <c r="DX74">
        <v>2.69987E-2</v>
      </c>
      <c r="DY74">
        <v>0</v>
      </c>
      <c r="DZ74">
        <v>762.31200000000001</v>
      </c>
      <c r="EA74">
        <v>4.9993100000000004</v>
      </c>
      <c r="EB74">
        <v>17888.3</v>
      </c>
      <c r="EC74">
        <v>13260.9</v>
      </c>
      <c r="ED74">
        <v>38.561999999999998</v>
      </c>
      <c r="EE74">
        <v>39.311999999999998</v>
      </c>
      <c r="EF74">
        <v>39</v>
      </c>
      <c r="EG74">
        <v>38.625</v>
      </c>
      <c r="EH74">
        <v>39.75</v>
      </c>
      <c r="EI74">
        <v>1454.82</v>
      </c>
      <c r="EJ74">
        <v>40.369999999999997</v>
      </c>
      <c r="EK74">
        <v>0</v>
      </c>
      <c r="EL74">
        <v>135.5</v>
      </c>
      <c r="EM74">
        <v>0</v>
      </c>
      <c r="EN74">
        <v>762.10126923076928</v>
      </c>
      <c r="EO74">
        <v>-2.9626324675050291</v>
      </c>
      <c r="EP74">
        <v>-171.34017106660249</v>
      </c>
      <c r="EQ74">
        <v>17902.834615384611</v>
      </c>
      <c r="ER74">
        <v>15</v>
      </c>
      <c r="ES74">
        <v>1658508412.0999999</v>
      </c>
      <c r="ET74" t="s">
        <v>652</v>
      </c>
      <c r="EU74">
        <v>1658508412.0999999</v>
      </c>
      <c r="EV74">
        <v>1658507842.5999999</v>
      </c>
      <c r="EW74">
        <v>46</v>
      </c>
      <c r="EX74">
        <v>-8.8999999999999996E-2</v>
      </c>
      <c r="EY74">
        <v>1.7000000000000001E-2</v>
      </c>
      <c r="EZ74">
        <v>33.386000000000003</v>
      </c>
      <c r="FA74">
        <v>2.6949999999999998</v>
      </c>
      <c r="FB74">
        <v>1231</v>
      </c>
      <c r="FC74">
        <v>14</v>
      </c>
      <c r="FD74">
        <v>0.16</v>
      </c>
      <c r="FE74">
        <v>0.02</v>
      </c>
      <c r="FF74">
        <v>-39.340975</v>
      </c>
      <c r="FG74">
        <v>2.2618986866791979</v>
      </c>
      <c r="FH74">
        <v>0.27008511320507839</v>
      </c>
      <c r="FI74">
        <v>1</v>
      </c>
      <c r="FJ74">
        <v>1198.6796666666669</v>
      </c>
      <c r="FK74">
        <v>2.441379310342084</v>
      </c>
      <c r="FL74">
        <v>0.19135452844273981</v>
      </c>
      <c r="FM74">
        <v>1</v>
      </c>
      <c r="FN74">
        <v>5.3448335</v>
      </c>
      <c r="FO74">
        <v>-0.13899287054409379</v>
      </c>
      <c r="FP74">
        <v>1.456822853850121E-2</v>
      </c>
      <c r="FQ74">
        <v>1</v>
      </c>
      <c r="FR74">
        <v>19.48897333333333</v>
      </c>
      <c r="FS74">
        <v>5.2575750834273932E-2</v>
      </c>
      <c r="FT74">
        <v>4.6641850544575231E-3</v>
      </c>
      <c r="FU74">
        <v>1</v>
      </c>
      <c r="FV74">
        <v>4</v>
      </c>
      <c r="FW74">
        <v>4</v>
      </c>
      <c r="FX74" t="s">
        <v>420</v>
      </c>
      <c r="FY74">
        <v>3.18153</v>
      </c>
      <c r="FZ74">
        <v>2.7970700000000002</v>
      </c>
      <c r="GA74">
        <v>0.213673</v>
      </c>
      <c r="GB74">
        <v>0.22281599999999999</v>
      </c>
      <c r="GC74">
        <v>9.3434299999999998E-2</v>
      </c>
      <c r="GD74">
        <v>8.4410700000000005E-2</v>
      </c>
      <c r="GE74">
        <v>24574.7</v>
      </c>
      <c r="GF74">
        <v>19389.099999999999</v>
      </c>
      <c r="GG74">
        <v>29318.6</v>
      </c>
      <c r="GH74">
        <v>24378.2</v>
      </c>
      <c r="GI74">
        <v>33451.1</v>
      </c>
      <c r="GJ74">
        <v>32598.9</v>
      </c>
      <c r="GK74">
        <v>40545.4</v>
      </c>
      <c r="GL74">
        <v>39766.699999999997</v>
      </c>
      <c r="GM74">
        <v>2.2088999999999999</v>
      </c>
      <c r="GN74">
        <v>1.92327</v>
      </c>
      <c r="GO74">
        <v>0.10637199999999999</v>
      </c>
      <c r="GP74">
        <v>0</v>
      </c>
      <c r="GQ74">
        <v>23.327400000000001</v>
      </c>
      <c r="GR74">
        <v>999.9</v>
      </c>
      <c r="GS74">
        <v>51.3</v>
      </c>
      <c r="GT74">
        <v>30.6</v>
      </c>
      <c r="GU74">
        <v>22.282299999999999</v>
      </c>
      <c r="GV74">
        <v>62.674700000000001</v>
      </c>
      <c r="GW74">
        <v>39.947899999999997</v>
      </c>
      <c r="GX74">
        <v>1</v>
      </c>
      <c r="GY74">
        <v>-0.235958</v>
      </c>
      <c r="GZ74">
        <v>2.3583900000000001E-2</v>
      </c>
      <c r="HA74">
        <v>20.262499999999999</v>
      </c>
      <c r="HB74">
        <v>5.2286700000000002</v>
      </c>
      <c r="HC74">
        <v>11.9047</v>
      </c>
      <c r="HD74">
        <v>4.9637500000000001</v>
      </c>
      <c r="HE74">
        <v>3.2919999999999998</v>
      </c>
      <c r="HF74">
        <v>9999</v>
      </c>
      <c r="HG74">
        <v>9999</v>
      </c>
      <c r="HH74">
        <v>9999</v>
      </c>
      <c r="HI74">
        <v>999.9</v>
      </c>
      <c r="HJ74">
        <v>1.8770899999999999</v>
      </c>
      <c r="HK74">
        <v>1.8753200000000001</v>
      </c>
      <c r="HL74">
        <v>1.87408</v>
      </c>
      <c r="HM74">
        <v>1.8731899999999999</v>
      </c>
      <c r="HN74">
        <v>1.87469</v>
      </c>
      <c r="HO74">
        <v>1.8696600000000001</v>
      </c>
      <c r="HP74">
        <v>1.8739300000000001</v>
      </c>
      <c r="HQ74">
        <v>1.87897</v>
      </c>
      <c r="HR74">
        <v>0</v>
      </c>
      <c r="HS74">
        <v>0</v>
      </c>
      <c r="HT74">
        <v>0</v>
      </c>
      <c r="HU74">
        <v>0</v>
      </c>
      <c r="HV74" t="s">
        <v>421</v>
      </c>
      <c r="HW74" t="s">
        <v>422</v>
      </c>
      <c r="HX74" t="s">
        <v>423</v>
      </c>
      <c r="HY74" t="s">
        <v>424</v>
      </c>
      <c r="HZ74" t="s">
        <v>424</v>
      </c>
      <c r="IA74" t="s">
        <v>423</v>
      </c>
      <c r="IB74">
        <v>0</v>
      </c>
      <c r="IC74">
        <v>100</v>
      </c>
      <c r="ID74">
        <v>100</v>
      </c>
      <c r="IE74">
        <v>33.386000000000003</v>
      </c>
      <c r="IF74">
        <v>3.1067</v>
      </c>
      <c r="IG74">
        <v>15.821374400193189</v>
      </c>
      <c r="IH74">
        <v>2.3161266250017881E-2</v>
      </c>
      <c r="II74">
        <v>-8.877274916547316E-6</v>
      </c>
      <c r="IJ74">
        <v>1.545667160475541E-9</v>
      </c>
      <c r="IK74">
        <v>1.482207254757387</v>
      </c>
      <c r="IL74">
        <v>0.1548916013869121</v>
      </c>
      <c r="IM74">
        <v>-5.9062191654428173E-3</v>
      </c>
      <c r="IN74">
        <v>1.5263987741021429E-4</v>
      </c>
      <c r="IO74">
        <v>-12</v>
      </c>
      <c r="IP74">
        <v>1992</v>
      </c>
      <c r="IQ74">
        <v>-1</v>
      </c>
      <c r="IR74">
        <v>17</v>
      </c>
      <c r="IS74">
        <v>1.6</v>
      </c>
      <c r="IT74">
        <v>9</v>
      </c>
      <c r="IU74">
        <v>2.6037599999999999</v>
      </c>
      <c r="IV74">
        <v>2.3730500000000001</v>
      </c>
      <c r="IW74">
        <v>1.42578</v>
      </c>
      <c r="IX74">
        <v>2.2827099999999998</v>
      </c>
      <c r="IY74">
        <v>1.5478499999999999</v>
      </c>
      <c r="IZ74">
        <v>2.3815900000000001</v>
      </c>
      <c r="JA74">
        <v>34.372500000000002</v>
      </c>
      <c r="JB74">
        <v>14.3247</v>
      </c>
      <c r="JC74">
        <v>18</v>
      </c>
      <c r="JD74">
        <v>625.47699999999998</v>
      </c>
      <c r="JE74">
        <v>429.10399999999998</v>
      </c>
      <c r="JF74">
        <v>24.202000000000002</v>
      </c>
      <c r="JG74">
        <v>24.3005</v>
      </c>
      <c r="JH74">
        <v>29.999600000000001</v>
      </c>
      <c r="JI74">
        <v>24.2088</v>
      </c>
      <c r="JJ74">
        <v>24.142299999999999</v>
      </c>
      <c r="JK74">
        <v>52.136499999999998</v>
      </c>
      <c r="JL74">
        <v>33.725499999999997</v>
      </c>
      <c r="JM74">
        <v>19.944500000000001</v>
      </c>
      <c r="JN74">
        <v>24.122699999999998</v>
      </c>
      <c r="JO74">
        <v>1238.69</v>
      </c>
      <c r="JP74">
        <v>14.256600000000001</v>
      </c>
      <c r="JQ74">
        <v>95.669300000000007</v>
      </c>
      <c r="JR74">
        <v>101.181</v>
      </c>
    </row>
    <row r="75" spans="1:278" x14ac:dyDescent="0.2">
      <c r="A75">
        <v>59</v>
      </c>
      <c r="B75">
        <v>1658508509.0999999</v>
      </c>
      <c r="C75">
        <v>9099.0999999046326</v>
      </c>
      <c r="D75" t="s">
        <v>653</v>
      </c>
      <c r="E75" t="s">
        <v>654</v>
      </c>
      <c r="F75" t="s">
        <v>408</v>
      </c>
      <c r="G75" t="s">
        <v>602</v>
      </c>
      <c r="H75" t="s">
        <v>603</v>
      </c>
      <c r="I75" t="s">
        <v>411</v>
      </c>
      <c r="J75" t="s">
        <v>412</v>
      </c>
      <c r="L75" t="s">
        <v>413</v>
      </c>
      <c r="M75" t="s">
        <v>414</v>
      </c>
      <c r="N75" t="s">
        <v>604</v>
      </c>
      <c r="O75">
        <v>1658508509.0999999</v>
      </c>
      <c r="P75">
        <f t="shared" si="46"/>
        <v>5.1389336418472802E-3</v>
      </c>
      <c r="Q75">
        <f t="shared" si="47"/>
        <v>5.13893364184728</v>
      </c>
      <c r="R75">
        <f t="shared" si="48"/>
        <v>32.76955830776145</v>
      </c>
      <c r="S75">
        <f t="shared" si="49"/>
        <v>1499.355</v>
      </c>
      <c r="T75">
        <f t="shared" si="50"/>
        <v>1331.9836509926515</v>
      </c>
      <c r="U75">
        <f t="shared" si="51"/>
        <v>135.35948566288192</v>
      </c>
      <c r="V75">
        <f t="shared" si="52"/>
        <v>152.368177698594</v>
      </c>
      <c r="W75">
        <f t="shared" si="53"/>
        <v>0.40775423126232685</v>
      </c>
      <c r="X75">
        <f t="shared" si="54"/>
        <v>2.9618496582045664</v>
      </c>
      <c r="Y75">
        <f t="shared" si="55"/>
        <v>0.37893907128498144</v>
      </c>
      <c r="Z75">
        <f t="shared" si="56"/>
        <v>0.23925593757703134</v>
      </c>
      <c r="AA75">
        <f t="shared" si="57"/>
        <v>241.72088507502042</v>
      </c>
      <c r="AB75">
        <f t="shared" si="58"/>
        <v>25.398307327395266</v>
      </c>
      <c r="AC75">
        <f t="shared" si="59"/>
        <v>25.398307327395266</v>
      </c>
      <c r="AD75">
        <f t="shared" si="60"/>
        <v>3.2559725470107712</v>
      </c>
      <c r="AE75">
        <f t="shared" si="61"/>
        <v>59.058845434564212</v>
      </c>
      <c r="AF75">
        <f t="shared" si="62"/>
        <v>1.91288064273752</v>
      </c>
      <c r="AG75">
        <f t="shared" si="63"/>
        <v>3.2389401260086363</v>
      </c>
      <c r="AH75">
        <f t="shared" si="64"/>
        <v>1.3430919042732512</v>
      </c>
      <c r="AI75">
        <f t="shared" si="65"/>
        <v>-226.62697360546505</v>
      </c>
      <c r="AJ75">
        <f t="shared" si="66"/>
        <v>-14.084878892688021</v>
      </c>
      <c r="AK75">
        <f t="shared" si="67"/>
        <v>-1.0094802064313582</v>
      </c>
      <c r="AL75">
        <f t="shared" si="68"/>
        <v>-4.4762956401811493E-4</v>
      </c>
      <c r="AM75">
        <v>0</v>
      </c>
      <c r="AN75">
        <v>0</v>
      </c>
      <c r="AO75">
        <f t="shared" si="69"/>
        <v>1</v>
      </c>
      <c r="AP75">
        <f t="shared" si="70"/>
        <v>0</v>
      </c>
      <c r="AQ75">
        <f t="shared" si="71"/>
        <v>54154.802499182326</v>
      </c>
      <c r="AR75" t="s">
        <v>416</v>
      </c>
      <c r="AS75">
        <v>0</v>
      </c>
      <c r="AT75">
        <v>0</v>
      </c>
      <c r="AU75">
        <v>0</v>
      </c>
      <c r="AV75" t="e">
        <f t="shared" si="72"/>
        <v>#DIV/0!</v>
      </c>
      <c r="AW75">
        <v>-1</v>
      </c>
      <c r="AX75" t="s">
        <v>655</v>
      </c>
      <c r="AY75">
        <v>10438.4</v>
      </c>
      <c r="AZ75">
        <v>768.13975999999991</v>
      </c>
      <c r="BA75">
        <v>1007.43</v>
      </c>
      <c r="BB75">
        <f t="shared" si="73"/>
        <v>0.23752542608419447</v>
      </c>
      <c r="BC75">
        <v>0.5</v>
      </c>
      <c r="BD75">
        <f t="shared" si="74"/>
        <v>1261.1268005570055</v>
      </c>
      <c r="BE75">
        <f t="shared" si="75"/>
        <v>32.76955830776145</v>
      </c>
      <c r="BF75">
        <f t="shared" si="76"/>
        <v>149.77484032424982</v>
      </c>
      <c r="BG75">
        <f t="shared" si="77"/>
        <v>2.677729019226802E-2</v>
      </c>
      <c r="BH75">
        <f t="shared" si="78"/>
        <v>-1</v>
      </c>
      <c r="BI75" t="e">
        <f t="shared" si="79"/>
        <v>#DIV/0!</v>
      </c>
      <c r="BJ75" t="s">
        <v>416</v>
      </c>
      <c r="BK75">
        <v>0</v>
      </c>
      <c r="BL75" t="e">
        <f t="shared" si="80"/>
        <v>#DIV/0!</v>
      </c>
      <c r="BM75" t="e">
        <f t="shared" si="81"/>
        <v>#DIV/0!</v>
      </c>
      <c r="BN75" t="e">
        <f t="shared" si="82"/>
        <v>#DIV/0!</v>
      </c>
      <c r="BO75" t="e">
        <f t="shared" si="83"/>
        <v>#DIV/0!</v>
      </c>
      <c r="BP75">
        <f t="shared" si="84"/>
        <v>0.2375254260841945</v>
      </c>
      <c r="BQ75" t="e">
        <f t="shared" si="85"/>
        <v>#DIV/0!</v>
      </c>
      <c r="BR75" t="e">
        <f t="shared" si="86"/>
        <v>#DIV/0!</v>
      </c>
      <c r="BS75" t="e">
        <f t="shared" si="87"/>
        <v>#DIV/0!</v>
      </c>
      <c r="BT75" t="s">
        <v>416</v>
      </c>
      <c r="BU75" t="s">
        <v>416</v>
      </c>
      <c r="BV75" t="s">
        <v>416</v>
      </c>
      <c r="BW75" t="s">
        <v>416</v>
      </c>
      <c r="BX75" t="s">
        <v>416</v>
      </c>
      <c r="BY75" t="s">
        <v>416</v>
      </c>
      <c r="BZ75" t="s">
        <v>416</v>
      </c>
      <c r="CA75" t="s">
        <v>416</v>
      </c>
      <c r="CB75" t="s">
        <v>416</v>
      </c>
      <c r="CC75" t="s">
        <v>416</v>
      </c>
      <c r="CD75" t="s">
        <v>416</v>
      </c>
      <c r="CE75" t="s">
        <v>416</v>
      </c>
      <c r="CF75" t="s">
        <v>416</v>
      </c>
      <c r="CG75" t="s">
        <v>416</v>
      </c>
      <c r="CH75" t="s">
        <v>416</v>
      </c>
      <c r="CI75" t="s">
        <v>416</v>
      </c>
      <c r="CJ75" t="s">
        <v>416</v>
      </c>
      <c r="CK75" t="s">
        <v>416</v>
      </c>
      <c r="CL75">
        <f t="shared" si="88"/>
        <v>1499.9</v>
      </c>
      <c r="CM75">
        <f t="shared" si="89"/>
        <v>1261.1268005570055</v>
      </c>
      <c r="CN75">
        <f t="shared" si="90"/>
        <v>0.84080725418828284</v>
      </c>
      <c r="CO75">
        <f t="shared" si="91"/>
        <v>0.16115800058338584</v>
      </c>
      <c r="CP75">
        <v>6</v>
      </c>
      <c r="CQ75">
        <v>0.5</v>
      </c>
      <c r="CR75" t="s">
        <v>418</v>
      </c>
      <c r="CS75">
        <v>2</v>
      </c>
      <c r="CT75">
        <v>1658508509.0999999</v>
      </c>
      <c r="CU75">
        <v>1499.355</v>
      </c>
      <c r="CV75">
        <v>1539.82</v>
      </c>
      <c r="CW75">
        <v>18.823399999999999</v>
      </c>
      <c r="CX75">
        <v>13.782400000000001</v>
      </c>
      <c r="CY75">
        <v>1463.16</v>
      </c>
      <c r="CZ75">
        <v>16.128399999999999</v>
      </c>
      <c r="DA75">
        <v>600.14300000000003</v>
      </c>
      <c r="DB75">
        <v>101.523</v>
      </c>
      <c r="DC75">
        <v>9.9482799999999996E-2</v>
      </c>
      <c r="DD75">
        <v>25.310099999999998</v>
      </c>
      <c r="DE75">
        <v>24.894100000000002</v>
      </c>
      <c r="DF75">
        <v>999.9</v>
      </c>
      <c r="DG75">
        <v>0</v>
      </c>
      <c r="DH75">
        <v>0</v>
      </c>
      <c r="DI75">
        <v>10032.5</v>
      </c>
      <c r="DJ75">
        <v>0</v>
      </c>
      <c r="DK75">
        <v>816.00300000000004</v>
      </c>
      <c r="DL75">
        <v>-41.201900000000002</v>
      </c>
      <c r="DM75">
        <v>1527.97</v>
      </c>
      <c r="DN75">
        <v>1561.33</v>
      </c>
      <c r="DO75">
        <v>5.4303999999999997</v>
      </c>
      <c r="DP75">
        <v>1539.82</v>
      </c>
      <c r="DQ75">
        <v>13.782400000000001</v>
      </c>
      <c r="DR75">
        <v>1.95055</v>
      </c>
      <c r="DS75">
        <v>1.39924</v>
      </c>
      <c r="DT75">
        <v>17.048500000000001</v>
      </c>
      <c r="DU75">
        <v>11.9094</v>
      </c>
      <c r="DV75">
        <v>1499.9</v>
      </c>
      <c r="DW75">
        <v>0.973001</v>
      </c>
      <c r="DX75">
        <v>2.69987E-2</v>
      </c>
      <c r="DY75">
        <v>0</v>
      </c>
      <c r="DZ75">
        <v>767.56100000000004</v>
      </c>
      <c r="EA75">
        <v>4.9993100000000004</v>
      </c>
      <c r="EB75">
        <v>17858.2</v>
      </c>
      <c r="EC75">
        <v>13258.4</v>
      </c>
      <c r="ED75">
        <v>36.811999999999998</v>
      </c>
      <c r="EE75">
        <v>38.061999999999998</v>
      </c>
      <c r="EF75">
        <v>37.375</v>
      </c>
      <c r="EG75">
        <v>36.75</v>
      </c>
      <c r="EH75">
        <v>38.311999999999998</v>
      </c>
      <c r="EI75">
        <v>1454.54</v>
      </c>
      <c r="EJ75">
        <v>40.36</v>
      </c>
      <c r="EK75">
        <v>0</v>
      </c>
      <c r="EL75">
        <v>125.2999999523163</v>
      </c>
      <c r="EM75">
        <v>0</v>
      </c>
      <c r="EN75">
        <v>768.13975999999991</v>
      </c>
      <c r="EO75">
        <v>-9.0120769005454946</v>
      </c>
      <c r="EP75">
        <v>-128.19999977567389</v>
      </c>
      <c r="EQ75">
        <v>17867.864000000001</v>
      </c>
      <c r="ER75">
        <v>15</v>
      </c>
      <c r="ES75">
        <v>1658508549.5999999</v>
      </c>
      <c r="ET75" t="s">
        <v>656</v>
      </c>
      <c r="EU75">
        <v>1658508529.0999999</v>
      </c>
      <c r="EV75">
        <v>1658507842.5999999</v>
      </c>
      <c r="EW75">
        <v>47</v>
      </c>
      <c r="EX75">
        <v>0.45</v>
      </c>
      <c r="EY75">
        <v>1.7000000000000001E-2</v>
      </c>
      <c r="EZ75">
        <v>36.195</v>
      </c>
      <c r="FA75">
        <v>2.6949999999999998</v>
      </c>
      <c r="FB75">
        <v>1540</v>
      </c>
      <c r="FC75">
        <v>14</v>
      </c>
      <c r="FD75">
        <v>7.0000000000000007E-2</v>
      </c>
      <c r="FE75">
        <v>0.02</v>
      </c>
      <c r="FF75">
        <v>-41.281334999999999</v>
      </c>
      <c r="FG75">
        <v>2.2540930581613852</v>
      </c>
      <c r="FH75">
        <v>0.31538975534249669</v>
      </c>
      <c r="FI75">
        <v>1</v>
      </c>
      <c r="FJ75">
        <v>1498.201333333333</v>
      </c>
      <c r="FK75">
        <v>3.1912791991097098</v>
      </c>
      <c r="FL75">
        <v>0.23654081160669099</v>
      </c>
      <c r="FM75">
        <v>1</v>
      </c>
      <c r="FN75">
        <v>5.4518532499999992</v>
      </c>
      <c r="FO75">
        <v>5.2964915572221521E-2</v>
      </c>
      <c r="FP75">
        <v>2.655170337167655E-2</v>
      </c>
      <c r="FQ75">
        <v>1</v>
      </c>
      <c r="FR75">
        <v>19.287426666666661</v>
      </c>
      <c r="FS75">
        <v>-0.73604449388214677</v>
      </c>
      <c r="FT75">
        <v>5.3841346771995008E-2</v>
      </c>
      <c r="FU75">
        <v>1</v>
      </c>
      <c r="FV75">
        <v>4</v>
      </c>
      <c r="FW75">
        <v>4</v>
      </c>
      <c r="FX75" t="s">
        <v>420</v>
      </c>
      <c r="FY75">
        <v>3.18147</v>
      </c>
      <c r="FZ75">
        <v>2.7967200000000001</v>
      </c>
      <c r="GA75">
        <v>0.245918</v>
      </c>
      <c r="GB75">
        <v>0.25458700000000001</v>
      </c>
      <c r="GC75">
        <v>9.23509E-2</v>
      </c>
      <c r="GD75">
        <v>8.2716399999999995E-2</v>
      </c>
      <c r="GE75">
        <v>23572.3</v>
      </c>
      <c r="GF75">
        <v>18598.599999999999</v>
      </c>
      <c r="GG75">
        <v>29321.8</v>
      </c>
      <c r="GH75">
        <v>24378.1</v>
      </c>
      <c r="GI75">
        <v>33496.1</v>
      </c>
      <c r="GJ75">
        <v>32661.200000000001</v>
      </c>
      <c r="GK75">
        <v>40548.9</v>
      </c>
      <c r="GL75">
        <v>39766.5</v>
      </c>
      <c r="GM75">
        <v>2.2100499999999998</v>
      </c>
      <c r="GN75">
        <v>1.9231</v>
      </c>
      <c r="GO75">
        <v>9.4093399999999994E-2</v>
      </c>
      <c r="GP75">
        <v>0</v>
      </c>
      <c r="GQ75">
        <v>23.347999999999999</v>
      </c>
      <c r="GR75">
        <v>999.9</v>
      </c>
      <c r="GS75">
        <v>50.6</v>
      </c>
      <c r="GT75">
        <v>30.8</v>
      </c>
      <c r="GU75">
        <v>22.230599999999999</v>
      </c>
      <c r="GV75">
        <v>62.434600000000003</v>
      </c>
      <c r="GW75">
        <v>40.080100000000002</v>
      </c>
      <c r="GX75">
        <v>1</v>
      </c>
      <c r="GY75">
        <v>-0.24013000000000001</v>
      </c>
      <c r="GZ75">
        <v>-0.49163699999999999</v>
      </c>
      <c r="HA75">
        <v>20.2637</v>
      </c>
      <c r="HB75">
        <v>5.2282200000000003</v>
      </c>
      <c r="HC75">
        <v>11.9048</v>
      </c>
      <c r="HD75">
        <v>4.9647500000000004</v>
      </c>
      <c r="HE75">
        <v>3.2919999999999998</v>
      </c>
      <c r="HF75">
        <v>9999</v>
      </c>
      <c r="HG75">
        <v>9999</v>
      </c>
      <c r="HH75">
        <v>9999</v>
      </c>
      <c r="HI75">
        <v>999.9</v>
      </c>
      <c r="HJ75">
        <v>1.8770899999999999</v>
      </c>
      <c r="HK75">
        <v>1.87531</v>
      </c>
      <c r="HL75">
        <v>1.87408</v>
      </c>
      <c r="HM75">
        <v>1.87324</v>
      </c>
      <c r="HN75">
        <v>1.87469</v>
      </c>
      <c r="HO75">
        <v>1.86968</v>
      </c>
      <c r="HP75">
        <v>1.8739300000000001</v>
      </c>
      <c r="HQ75">
        <v>1.87897</v>
      </c>
      <c r="HR75">
        <v>0</v>
      </c>
      <c r="HS75">
        <v>0</v>
      </c>
      <c r="HT75">
        <v>0</v>
      </c>
      <c r="HU75">
        <v>0</v>
      </c>
      <c r="HV75" t="s">
        <v>421</v>
      </c>
      <c r="HW75" t="s">
        <v>422</v>
      </c>
      <c r="HX75" t="s">
        <v>423</v>
      </c>
      <c r="HY75" t="s">
        <v>424</v>
      </c>
      <c r="HZ75" t="s">
        <v>424</v>
      </c>
      <c r="IA75" t="s">
        <v>423</v>
      </c>
      <c r="IB75">
        <v>0</v>
      </c>
      <c r="IC75">
        <v>100</v>
      </c>
      <c r="ID75">
        <v>100</v>
      </c>
      <c r="IE75">
        <v>36.195</v>
      </c>
      <c r="IF75">
        <v>2.6949999999999998</v>
      </c>
      <c r="IG75">
        <v>15.73208032011928</v>
      </c>
      <c r="IH75">
        <v>2.3161266250017881E-2</v>
      </c>
      <c r="II75">
        <v>-8.877274916547316E-6</v>
      </c>
      <c r="IJ75">
        <v>1.545667160475541E-9</v>
      </c>
      <c r="IK75">
        <v>1.482207254757387</v>
      </c>
      <c r="IL75">
        <v>0.1548916013869121</v>
      </c>
      <c r="IM75">
        <v>-5.9062191654428173E-3</v>
      </c>
      <c r="IN75">
        <v>1.5263987741021429E-4</v>
      </c>
      <c r="IO75">
        <v>-12</v>
      </c>
      <c r="IP75">
        <v>1992</v>
      </c>
      <c r="IQ75">
        <v>-1</v>
      </c>
      <c r="IR75">
        <v>17</v>
      </c>
      <c r="IS75">
        <v>1.6</v>
      </c>
      <c r="IT75">
        <v>11.1</v>
      </c>
      <c r="IU75">
        <v>3.1189</v>
      </c>
      <c r="IV75">
        <v>2.3535200000000001</v>
      </c>
      <c r="IW75">
        <v>1.42578</v>
      </c>
      <c r="IX75">
        <v>2.2814899999999998</v>
      </c>
      <c r="IY75">
        <v>1.5478499999999999</v>
      </c>
      <c r="IZ75">
        <v>2.3791500000000001</v>
      </c>
      <c r="JA75">
        <v>34.4636</v>
      </c>
      <c r="JB75">
        <v>14.315899999999999</v>
      </c>
      <c r="JC75">
        <v>18</v>
      </c>
      <c r="JD75">
        <v>625.68299999999999</v>
      </c>
      <c r="JE75">
        <v>428.63900000000001</v>
      </c>
      <c r="JF75">
        <v>23.845500000000001</v>
      </c>
      <c r="JG75">
        <v>24.232399999999998</v>
      </c>
      <c r="JH75">
        <v>30</v>
      </c>
      <c r="JI75">
        <v>24.152899999999999</v>
      </c>
      <c r="JJ75">
        <v>24.0962</v>
      </c>
      <c r="JK75">
        <v>62.454700000000003</v>
      </c>
      <c r="JL75">
        <v>35.745899999999999</v>
      </c>
      <c r="JM75">
        <v>16.110700000000001</v>
      </c>
      <c r="JN75">
        <v>23.898499999999999</v>
      </c>
      <c r="JO75">
        <v>1540.38</v>
      </c>
      <c r="JP75">
        <v>13.800599999999999</v>
      </c>
      <c r="JQ75">
        <v>95.678399999999996</v>
      </c>
      <c r="JR75">
        <v>101.18</v>
      </c>
    </row>
    <row r="76" spans="1:278" x14ac:dyDescent="0.2">
      <c r="A76">
        <v>60</v>
      </c>
      <c r="B76">
        <v>1658508661.0999999</v>
      </c>
      <c r="C76">
        <v>9251.0999999046326</v>
      </c>
      <c r="D76" t="s">
        <v>657</v>
      </c>
      <c r="E76" t="s">
        <v>658</v>
      </c>
      <c r="F76" t="s">
        <v>408</v>
      </c>
      <c r="G76" t="s">
        <v>602</v>
      </c>
      <c r="H76" t="s">
        <v>603</v>
      </c>
      <c r="I76" t="s">
        <v>411</v>
      </c>
      <c r="J76" t="s">
        <v>412</v>
      </c>
      <c r="L76" t="s">
        <v>413</v>
      </c>
      <c r="M76" t="s">
        <v>414</v>
      </c>
      <c r="N76" t="s">
        <v>604</v>
      </c>
      <c r="O76">
        <v>1658508661.0999999</v>
      </c>
      <c r="P76">
        <f t="shared" si="46"/>
        <v>5.0994704053623158E-3</v>
      </c>
      <c r="Q76">
        <f t="shared" si="47"/>
        <v>5.0994704053623154</v>
      </c>
      <c r="R76">
        <f t="shared" si="48"/>
        <v>33.964185250568228</v>
      </c>
      <c r="S76">
        <f t="shared" si="49"/>
        <v>1999.3510000000001</v>
      </c>
      <c r="T76">
        <f t="shared" si="50"/>
        <v>1810.8881728519559</v>
      </c>
      <c r="U76">
        <f t="shared" si="51"/>
        <v>184.02625174682606</v>
      </c>
      <c r="V76">
        <f t="shared" si="52"/>
        <v>203.178239259696</v>
      </c>
      <c r="W76">
        <f t="shared" si="53"/>
        <v>0.39423919544654384</v>
      </c>
      <c r="X76">
        <f t="shared" si="54"/>
        <v>2.9558904319753085</v>
      </c>
      <c r="Y76">
        <f t="shared" si="55"/>
        <v>0.36718429649590939</v>
      </c>
      <c r="Z76">
        <f t="shared" si="56"/>
        <v>0.23176605626271288</v>
      </c>
      <c r="AA76">
        <f t="shared" si="57"/>
        <v>241.74743807463224</v>
      </c>
      <c r="AB76">
        <f t="shared" si="58"/>
        <v>25.649502137272389</v>
      </c>
      <c r="AC76">
        <f t="shared" si="59"/>
        <v>25.649502137272389</v>
      </c>
      <c r="AD76">
        <f t="shared" si="60"/>
        <v>3.3049065609672388</v>
      </c>
      <c r="AE76">
        <f t="shared" si="61"/>
        <v>58.738857590716329</v>
      </c>
      <c r="AF76">
        <f t="shared" si="62"/>
        <v>1.9299255495551999</v>
      </c>
      <c r="AG76">
        <f t="shared" si="63"/>
        <v>3.2856027997729127</v>
      </c>
      <c r="AH76">
        <f t="shared" si="64"/>
        <v>1.3749810114120389</v>
      </c>
      <c r="AI76">
        <f t="shared" si="65"/>
        <v>-224.88664487647813</v>
      </c>
      <c r="AJ76">
        <f t="shared" si="66"/>
        <v>-15.728971733784721</v>
      </c>
      <c r="AK76">
        <f t="shared" si="67"/>
        <v>-1.1323828654183381</v>
      </c>
      <c r="AL76">
        <f t="shared" si="68"/>
        <v>-5.6140104895874288E-4</v>
      </c>
      <c r="AM76">
        <v>0</v>
      </c>
      <c r="AN76">
        <v>0</v>
      </c>
      <c r="AO76">
        <f t="shared" si="69"/>
        <v>1</v>
      </c>
      <c r="AP76">
        <f t="shared" si="70"/>
        <v>0</v>
      </c>
      <c r="AQ76">
        <f t="shared" si="71"/>
        <v>53936.073048924845</v>
      </c>
      <c r="AR76" t="s">
        <v>416</v>
      </c>
      <c r="AS76">
        <v>0</v>
      </c>
      <c r="AT76">
        <v>0</v>
      </c>
      <c r="AU76">
        <v>0</v>
      </c>
      <c r="AV76" t="e">
        <f t="shared" si="72"/>
        <v>#DIV/0!</v>
      </c>
      <c r="AW76">
        <v>-1</v>
      </c>
      <c r="AX76" t="s">
        <v>659</v>
      </c>
      <c r="AY76">
        <v>10427.6</v>
      </c>
      <c r="AZ76">
        <v>757.71152000000006</v>
      </c>
      <c r="BA76">
        <v>995.02</v>
      </c>
      <c r="BB76">
        <f t="shared" si="73"/>
        <v>0.23849619103133601</v>
      </c>
      <c r="BC76">
        <v>0.5</v>
      </c>
      <c r="BD76">
        <f t="shared" si="74"/>
        <v>1261.2693005568042</v>
      </c>
      <c r="BE76">
        <f t="shared" si="75"/>
        <v>33.964185250568228</v>
      </c>
      <c r="BF76">
        <f t="shared" si="76"/>
        <v>150.40396202377755</v>
      </c>
      <c r="BG76">
        <f t="shared" si="77"/>
        <v>2.772142732335816E-2</v>
      </c>
      <c r="BH76">
        <f t="shared" si="78"/>
        <v>-1</v>
      </c>
      <c r="BI76" t="e">
        <f t="shared" si="79"/>
        <v>#DIV/0!</v>
      </c>
      <c r="BJ76" t="s">
        <v>416</v>
      </c>
      <c r="BK76">
        <v>0</v>
      </c>
      <c r="BL76" t="e">
        <f t="shared" si="80"/>
        <v>#DIV/0!</v>
      </c>
      <c r="BM76" t="e">
        <f t="shared" si="81"/>
        <v>#DIV/0!</v>
      </c>
      <c r="BN76" t="e">
        <f t="shared" si="82"/>
        <v>#DIV/0!</v>
      </c>
      <c r="BO76" t="e">
        <f t="shared" si="83"/>
        <v>#DIV/0!</v>
      </c>
      <c r="BP76">
        <f t="shared" si="84"/>
        <v>0.23849619103133599</v>
      </c>
      <c r="BQ76" t="e">
        <f t="shared" si="85"/>
        <v>#DIV/0!</v>
      </c>
      <c r="BR76" t="e">
        <f t="shared" si="86"/>
        <v>#DIV/0!</v>
      </c>
      <c r="BS76" t="e">
        <f t="shared" si="87"/>
        <v>#DIV/0!</v>
      </c>
      <c r="BT76" t="s">
        <v>416</v>
      </c>
      <c r="BU76" t="s">
        <v>416</v>
      </c>
      <c r="BV76" t="s">
        <v>416</v>
      </c>
      <c r="BW76" t="s">
        <v>416</v>
      </c>
      <c r="BX76" t="s">
        <v>416</v>
      </c>
      <c r="BY76" t="s">
        <v>416</v>
      </c>
      <c r="BZ76" t="s">
        <v>416</v>
      </c>
      <c r="CA76" t="s">
        <v>416</v>
      </c>
      <c r="CB76" t="s">
        <v>416</v>
      </c>
      <c r="CC76" t="s">
        <v>416</v>
      </c>
      <c r="CD76" t="s">
        <v>416</v>
      </c>
      <c r="CE76" t="s">
        <v>416</v>
      </c>
      <c r="CF76" t="s">
        <v>416</v>
      </c>
      <c r="CG76" t="s">
        <v>416</v>
      </c>
      <c r="CH76" t="s">
        <v>416</v>
      </c>
      <c r="CI76" t="s">
        <v>416</v>
      </c>
      <c r="CJ76" t="s">
        <v>416</v>
      </c>
      <c r="CK76" t="s">
        <v>416</v>
      </c>
      <c r="CL76">
        <f t="shared" si="88"/>
        <v>1500.07</v>
      </c>
      <c r="CM76">
        <f t="shared" si="89"/>
        <v>1261.2693005568042</v>
      </c>
      <c r="CN76">
        <f t="shared" si="90"/>
        <v>0.84080696271294286</v>
      </c>
      <c r="CO76">
        <f t="shared" si="91"/>
        <v>0.16115743803597982</v>
      </c>
      <c r="CP76">
        <v>6</v>
      </c>
      <c r="CQ76">
        <v>0.5</v>
      </c>
      <c r="CR76" t="s">
        <v>418</v>
      </c>
      <c r="CS76">
        <v>2</v>
      </c>
      <c r="CT76">
        <v>1658508661.0999999</v>
      </c>
      <c r="CU76">
        <v>1999.3510000000001</v>
      </c>
      <c r="CV76">
        <v>2043.5</v>
      </c>
      <c r="CW76">
        <v>18.991199999999999</v>
      </c>
      <c r="CX76">
        <v>13.989800000000001</v>
      </c>
      <c r="CY76">
        <v>1959.72</v>
      </c>
      <c r="CZ76">
        <v>16.289200000000001</v>
      </c>
      <c r="DA76">
        <v>600.14700000000005</v>
      </c>
      <c r="DB76">
        <v>101.52200000000001</v>
      </c>
      <c r="DC76">
        <v>0.100096</v>
      </c>
      <c r="DD76">
        <v>25.550799999999999</v>
      </c>
      <c r="DE76">
        <v>25.1462</v>
      </c>
      <c r="DF76">
        <v>999.9</v>
      </c>
      <c r="DG76">
        <v>0</v>
      </c>
      <c r="DH76">
        <v>0</v>
      </c>
      <c r="DI76">
        <v>9998.75</v>
      </c>
      <c r="DJ76">
        <v>0</v>
      </c>
      <c r="DK76">
        <v>822.00099999999998</v>
      </c>
      <c r="DL76">
        <v>-44.672499999999999</v>
      </c>
      <c r="DM76">
        <v>2038.35</v>
      </c>
      <c r="DN76">
        <v>2072.5</v>
      </c>
      <c r="DO76">
        <v>5.3971999999999998</v>
      </c>
      <c r="DP76">
        <v>2043.5</v>
      </c>
      <c r="DQ76">
        <v>13.989800000000001</v>
      </c>
      <c r="DR76">
        <v>1.9681999999999999</v>
      </c>
      <c r="DS76">
        <v>1.4202699999999999</v>
      </c>
      <c r="DT76">
        <v>17.190799999999999</v>
      </c>
      <c r="DU76">
        <v>12.1358</v>
      </c>
      <c r="DV76">
        <v>1500.07</v>
      </c>
      <c r="DW76">
        <v>0.97301099999999996</v>
      </c>
      <c r="DX76">
        <v>2.6988600000000001E-2</v>
      </c>
      <c r="DY76">
        <v>0</v>
      </c>
      <c r="DZ76">
        <v>758.83900000000006</v>
      </c>
      <c r="EA76">
        <v>4.9993100000000004</v>
      </c>
      <c r="EB76">
        <v>17905.400000000001</v>
      </c>
      <c r="EC76">
        <v>13259.9</v>
      </c>
      <c r="ED76">
        <v>39.5</v>
      </c>
      <c r="EE76">
        <v>40.936999999999998</v>
      </c>
      <c r="EF76">
        <v>39.811999999999998</v>
      </c>
      <c r="EG76">
        <v>41.125</v>
      </c>
      <c r="EH76">
        <v>41</v>
      </c>
      <c r="EI76">
        <v>1454.72</v>
      </c>
      <c r="EJ76">
        <v>40.35</v>
      </c>
      <c r="EK76">
        <v>0</v>
      </c>
      <c r="EL76">
        <v>151.5</v>
      </c>
      <c r="EM76">
        <v>0</v>
      </c>
      <c r="EN76">
        <v>757.71152000000006</v>
      </c>
      <c r="EO76">
        <v>7.9236153863039878</v>
      </c>
      <c r="EP76">
        <v>297.36153876782942</v>
      </c>
      <c r="EQ76">
        <v>17855.928</v>
      </c>
      <c r="ER76">
        <v>15</v>
      </c>
      <c r="ES76">
        <v>1658508694.0999999</v>
      </c>
      <c r="ET76" t="s">
        <v>660</v>
      </c>
      <c r="EU76">
        <v>1658508687.0999999</v>
      </c>
      <c r="EV76">
        <v>1658508694.0999999</v>
      </c>
      <c r="EW76">
        <v>48</v>
      </c>
      <c r="EX76">
        <v>0.24399999999999999</v>
      </c>
      <c r="EY76">
        <v>-1E-3</v>
      </c>
      <c r="EZ76">
        <v>39.631</v>
      </c>
      <c r="FA76">
        <v>2.702</v>
      </c>
      <c r="FB76">
        <v>2044</v>
      </c>
      <c r="FC76">
        <v>14</v>
      </c>
      <c r="FD76">
        <v>0.1</v>
      </c>
      <c r="FE76">
        <v>0.02</v>
      </c>
      <c r="FF76">
        <v>-44.702030000000001</v>
      </c>
      <c r="FG76">
        <v>-0.1972390243902763</v>
      </c>
      <c r="FH76">
        <v>0.12720807207091939</v>
      </c>
      <c r="FI76">
        <v>1</v>
      </c>
      <c r="FJ76">
        <v>1998.2563333333339</v>
      </c>
      <c r="FK76">
        <v>4.9876751946571796</v>
      </c>
      <c r="FL76">
        <v>0.36656498590139608</v>
      </c>
      <c r="FM76">
        <v>1</v>
      </c>
      <c r="FN76">
        <v>5.3773225</v>
      </c>
      <c r="FO76">
        <v>2.788142589114557E-3</v>
      </c>
      <c r="FP76">
        <v>2.8605324395119119E-2</v>
      </c>
      <c r="FQ76">
        <v>1</v>
      </c>
      <c r="FR76">
        <v>19.346626666666669</v>
      </c>
      <c r="FS76">
        <v>0.45845072302556611</v>
      </c>
      <c r="FT76">
        <v>3.3667164352757573E-2</v>
      </c>
      <c r="FU76">
        <v>1</v>
      </c>
      <c r="FV76">
        <v>4</v>
      </c>
      <c r="FW76">
        <v>4</v>
      </c>
      <c r="FX76" t="s">
        <v>420</v>
      </c>
      <c r="FY76">
        <v>3.1815199999999999</v>
      </c>
      <c r="FZ76">
        <v>2.79704</v>
      </c>
      <c r="GA76">
        <v>0.29212500000000002</v>
      </c>
      <c r="GB76">
        <v>0.30017700000000003</v>
      </c>
      <c r="GC76">
        <v>9.3022199999999999E-2</v>
      </c>
      <c r="GD76">
        <v>8.3625099999999994E-2</v>
      </c>
      <c r="GE76">
        <v>22133.7</v>
      </c>
      <c r="GF76">
        <v>17465.2</v>
      </c>
      <c r="GG76">
        <v>29323.9</v>
      </c>
      <c r="GH76">
        <v>24379</v>
      </c>
      <c r="GI76">
        <v>33474.5</v>
      </c>
      <c r="GJ76">
        <v>32631.4</v>
      </c>
      <c r="GK76">
        <v>40551.300000000003</v>
      </c>
      <c r="GL76">
        <v>39768.300000000003</v>
      </c>
      <c r="GM76">
        <v>2.21055</v>
      </c>
      <c r="GN76">
        <v>1.92435</v>
      </c>
      <c r="GO76">
        <v>9.3858700000000003E-2</v>
      </c>
      <c r="GP76">
        <v>0</v>
      </c>
      <c r="GQ76">
        <v>23.604700000000001</v>
      </c>
      <c r="GR76">
        <v>999.9</v>
      </c>
      <c r="GS76">
        <v>49.8</v>
      </c>
      <c r="GT76">
        <v>31</v>
      </c>
      <c r="GU76">
        <v>22.130199999999999</v>
      </c>
      <c r="GV76">
        <v>62.5047</v>
      </c>
      <c r="GW76">
        <v>40.833300000000001</v>
      </c>
      <c r="GX76">
        <v>1</v>
      </c>
      <c r="GY76">
        <v>-0.24112600000000001</v>
      </c>
      <c r="GZ76">
        <v>0.73850800000000005</v>
      </c>
      <c r="HA76">
        <v>20.261800000000001</v>
      </c>
      <c r="HB76">
        <v>5.2286700000000002</v>
      </c>
      <c r="HC76">
        <v>11.9047</v>
      </c>
      <c r="HD76">
        <v>4.9648000000000003</v>
      </c>
      <c r="HE76">
        <v>3.2919999999999998</v>
      </c>
      <c r="HF76">
        <v>9999</v>
      </c>
      <c r="HG76">
        <v>9999</v>
      </c>
      <c r="HH76">
        <v>9999</v>
      </c>
      <c r="HI76">
        <v>999.9</v>
      </c>
      <c r="HJ76">
        <v>1.8771100000000001</v>
      </c>
      <c r="HK76">
        <v>1.8753299999999999</v>
      </c>
      <c r="HL76">
        <v>1.87408</v>
      </c>
      <c r="HM76">
        <v>1.8732</v>
      </c>
      <c r="HN76">
        <v>1.8747199999999999</v>
      </c>
      <c r="HO76">
        <v>1.86972</v>
      </c>
      <c r="HP76">
        <v>1.8739300000000001</v>
      </c>
      <c r="HQ76">
        <v>1.87897</v>
      </c>
      <c r="HR76">
        <v>0</v>
      </c>
      <c r="HS76">
        <v>0</v>
      </c>
      <c r="HT76">
        <v>0</v>
      </c>
      <c r="HU76">
        <v>0</v>
      </c>
      <c r="HV76" t="s">
        <v>421</v>
      </c>
      <c r="HW76" t="s">
        <v>422</v>
      </c>
      <c r="HX76" t="s">
        <v>423</v>
      </c>
      <c r="HY76" t="s">
        <v>424</v>
      </c>
      <c r="HZ76" t="s">
        <v>424</v>
      </c>
      <c r="IA76" t="s">
        <v>423</v>
      </c>
      <c r="IB76">
        <v>0</v>
      </c>
      <c r="IC76">
        <v>100</v>
      </c>
      <c r="ID76">
        <v>100</v>
      </c>
      <c r="IE76">
        <v>39.631</v>
      </c>
      <c r="IF76">
        <v>2.702</v>
      </c>
      <c r="IG76">
        <v>16.182500000000001</v>
      </c>
      <c r="IH76">
        <v>2.3161299999999999E-2</v>
      </c>
      <c r="II76">
        <v>-8.8772700000000001E-6</v>
      </c>
      <c r="IJ76">
        <v>1.5456700000000001E-9</v>
      </c>
      <c r="IK76">
        <v>1.482207254757387</v>
      </c>
      <c r="IL76">
        <v>0.1548916013869121</v>
      </c>
      <c r="IM76">
        <v>-5.9062191654428173E-3</v>
      </c>
      <c r="IN76">
        <v>1.5263987741021429E-4</v>
      </c>
      <c r="IO76">
        <v>-12</v>
      </c>
      <c r="IP76">
        <v>1992</v>
      </c>
      <c r="IQ76">
        <v>-1</v>
      </c>
      <c r="IR76">
        <v>17</v>
      </c>
      <c r="IS76">
        <v>2.2000000000000002</v>
      </c>
      <c r="IT76">
        <v>13.6</v>
      </c>
      <c r="IU76">
        <v>3.92334</v>
      </c>
      <c r="IV76">
        <v>2.3584000000000001</v>
      </c>
      <c r="IW76">
        <v>1.42578</v>
      </c>
      <c r="IX76">
        <v>2.2814899999999998</v>
      </c>
      <c r="IY76">
        <v>1.5478499999999999</v>
      </c>
      <c r="IZ76">
        <v>2.2790499999999998</v>
      </c>
      <c r="JA76">
        <v>34.5777</v>
      </c>
      <c r="JB76">
        <v>14.2721</v>
      </c>
      <c r="JC76">
        <v>18</v>
      </c>
      <c r="JD76">
        <v>625.72699999999998</v>
      </c>
      <c r="JE76">
        <v>429.11500000000001</v>
      </c>
      <c r="JF76">
        <v>23.424600000000002</v>
      </c>
      <c r="JG76">
        <v>24.1998</v>
      </c>
      <c r="JH76">
        <v>30.0002</v>
      </c>
      <c r="JI76">
        <v>24.124500000000001</v>
      </c>
      <c r="JJ76">
        <v>24.067699999999999</v>
      </c>
      <c r="JK76">
        <v>78.538399999999996</v>
      </c>
      <c r="JL76">
        <v>33.944000000000003</v>
      </c>
      <c r="JM76">
        <v>11.432399999999999</v>
      </c>
      <c r="JN76">
        <v>23.3569</v>
      </c>
      <c r="JO76">
        <v>2043.95</v>
      </c>
      <c r="JP76">
        <v>14.061299999999999</v>
      </c>
      <c r="JQ76">
        <v>95.684600000000003</v>
      </c>
      <c r="JR76">
        <v>101.184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Chaney Hart</cp:lastModifiedBy>
  <dcterms:created xsi:type="dcterms:W3CDTF">2022-07-22T16:54:54Z</dcterms:created>
  <dcterms:modified xsi:type="dcterms:W3CDTF">2022-07-26T15:31:43Z</dcterms:modified>
</cp:coreProperties>
</file>