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47731E49-4430-B649-BDA0-1922853BEFBF}" xr6:coauthVersionLast="47" xr6:coauthVersionMax="47" xr10:uidLastSave="{00000000-0000-0000-0000-000000000000}"/>
  <bookViews>
    <workbookView xWindow="240" yWindow="500" windowWidth="22180" windowHeight="135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61" i="1" l="1"/>
  <c r="CN61" i="1"/>
  <c r="CL61" i="1"/>
  <c r="CM61" i="1" s="1"/>
  <c r="BD61" i="1" s="1"/>
  <c r="BF61" i="1" s="1"/>
  <c r="BQ61" i="1"/>
  <c r="BP61" i="1"/>
  <c r="BH61" i="1"/>
  <c r="BB61" i="1"/>
  <c r="AV61" i="1"/>
  <c r="BI61" i="1" s="1"/>
  <c r="BL61" i="1" s="1"/>
  <c r="AQ61" i="1"/>
  <c r="AO61" i="1"/>
  <c r="AP61" i="1" s="1"/>
  <c r="AG61" i="1"/>
  <c r="AE61" i="1" s="1"/>
  <c r="AF61" i="1"/>
  <c r="AA61" i="1"/>
  <c r="X61" i="1"/>
  <c r="V61" i="1"/>
  <c r="S61" i="1"/>
  <c r="R61" i="1"/>
  <c r="BE61" i="1" s="1"/>
  <c r="BG61" i="1" s="1"/>
  <c r="Q61" i="1"/>
  <c r="P61" i="1"/>
  <c r="CO60" i="1"/>
  <c r="CN60" i="1"/>
  <c r="CL60" i="1"/>
  <c r="BQ60" i="1"/>
  <c r="BP60" i="1"/>
  <c r="BL60" i="1"/>
  <c r="BH60" i="1"/>
  <c r="BB60" i="1"/>
  <c r="AV60" i="1"/>
  <c r="BI60" i="1" s="1"/>
  <c r="AQ60" i="1"/>
  <c r="AO60" i="1"/>
  <c r="Q60" i="1" s="1"/>
  <c r="P60" i="1" s="1"/>
  <c r="AG60" i="1"/>
  <c r="AF60" i="1"/>
  <c r="AE60" i="1"/>
  <c r="X60" i="1"/>
  <c r="V60" i="1"/>
  <c r="S60" i="1"/>
  <c r="R60" i="1"/>
  <c r="BE60" i="1" s="1"/>
  <c r="CO59" i="1"/>
  <c r="CN59" i="1"/>
  <c r="CL59" i="1"/>
  <c r="BQ59" i="1"/>
  <c r="BP59" i="1"/>
  <c r="BH59" i="1"/>
  <c r="BB59" i="1"/>
  <c r="AV59" i="1"/>
  <c r="BI59" i="1" s="1"/>
  <c r="BL59" i="1" s="1"/>
  <c r="AQ59" i="1"/>
  <c r="AO59" i="1" s="1"/>
  <c r="AP59" i="1" s="1"/>
  <c r="AG59" i="1"/>
  <c r="AF59" i="1"/>
  <c r="AE59" i="1" s="1"/>
  <c r="X59" i="1"/>
  <c r="V59" i="1"/>
  <c r="R59" i="1"/>
  <c r="BE59" i="1" s="1"/>
  <c r="CO58" i="1"/>
  <c r="CN58" i="1"/>
  <c r="CL58" i="1"/>
  <c r="BQ58" i="1"/>
  <c r="BP58" i="1"/>
  <c r="BH58" i="1"/>
  <c r="BB58" i="1"/>
  <c r="AV58" i="1"/>
  <c r="BI58" i="1" s="1"/>
  <c r="BL58" i="1" s="1"/>
  <c r="AQ58" i="1"/>
  <c r="AP58" i="1"/>
  <c r="AO58" i="1"/>
  <c r="Q58" i="1" s="1"/>
  <c r="P58" i="1" s="1"/>
  <c r="AG58" i="1"/>
  <c r="AF58" i="1"/>
  <c r="AE58" i="1" s="1"/>
  <c r="X58" i="1"/>
  <c r="V58" i="1"/>
  <c r="S58" i="1"/>
  <c r="R58" i="1"/>
  <c r="BE58" i="1" s="1"/>
  <c r="CO57" i="1"/>
  <c r="CN57" i="1"/>
  <c r="CL57" i="1"/>
  <c r="BQ57" i="1"/>
  <c r="BP57" i="1"/>
  <c r="BN57" i="1"/>
  <c r="BR57" i="1" s="1"/>
  <c r="BS57" i="1" s="1"/>
  <c r="BL57" i="1"/>
  <c r="BH57" i="1"/>
  <c r="BB57" i="1"/>
  <c r="AV57" i="1"/>
  <c r="BI57" i="1" s="1"/>
  <c r="AQ57" i="1"/>
  <c r="AO57" i="1" s="1"/>
  <c r="V57" i="1" s="1"/>
  <c r="AP57" i="1"/>
  <c r="AG57" i="1"/>
  <c r="AF57" i="1"/>
  <c r="AE57" i="1" s="1"/>
  <c r="X57" i="1"/>
  <c r="R57" i="1"/>
  <c r="BE57" i="1" s="1"/>
  <c r="CO56" i="1"/>
  <c r="CN56" i="1"/>
  <c r="CL56" i="1"/>
  <c r="BQ56" i="1"/>
  <c r="BP56" i="1"/>
  <c r="BN56" i="1"/>
  <c r="BR56" i="1" s="1"/>
  <c r="BS56" i="1" s="1"/>
  <c r="BL56" i="1"/>
  <c r="BH56" i="1"/>
  <c r="BB56" i="1"/>
  <c r="AV56" i="1"/>
  <c r="BI56" i="1" s="1"/>
  <c r="AQ56" i="1"/>
  <c r="AP56" i="1"/>
  <c r="AO56" i="1"/>
  <c r="Q56" i="1" s="1"/>
  <c r="P56" i="1" s="1"/>
  <c r="AG56" i="1"/>
  <c r="AF56" i="1"/>
  <c r="AE56" i="1" s="1"/>
  <c r="X56" i="1"/>
  <c r="V56" i="1"/>
  <c r="S56" i="1"/>
  <c r="R56" i="1"/>
  <c r="BE56" i="1" s="1"/>
  <c r="CO55" i="1"/>
  <c r="CN55" i="1"/>
  <c r="CL55" i="1"/>
  <c r="BQ55" i="1"/>
  <c r="BP55" i="1"/>
  <c r="BH55" i="1"/>
  <c r="BB55" i="1"/>
  <c r="AV55" i="1"/>
  <c r="BI55" i="1" s="1"/>
  <c r="BL55" i="1" s="1"/>
  <c r="AQ55" i="1"/>
  <c r="AO55" i="1" s="1"/>
  <c r="AP55" i="1" s="1"/>
  <c r="AG55" i="1"/>
  <c r="AF55" i="1"/>
  <c r="AE55" i="1" s="1"/>
  <c r="X55" i="1"/>
  <c r="V55" i="1"/>
  <c r="CO54" i="1"/>
  <c r="CN54" i="1"/>
  <c r="CL54" i="1"/>
  <c r="BQ54" i="1"/>
  <c r="BP54" i="1"/>
  <c r="BH54" i="1"/>
  <c r="BB54" i="1"/>
  <c r="AV54" i="1"/>
  <c r="BI54" i="1" s="1"/>
  <c r="BL54" i="1" s="1"/>
  <c r="AQ54" i="1"/>
  <c r="AP54" i="1"/>
  <c r="AO54" i="1"/>
  <c r="AG54" i="1"/>
  <c r="AF54" i="1"/>
  <c r="AE54" i="1" s="1"/>
  <c r="X54" i="1"/>
  <c r="V54" i="1"/>
  <c r="S54" i="1"/>
  <c r="R54" i="1"/>
  <c r="BE54" i="1" s="1"/>
  <c r="Q54" i="1"/>
  <c r="P54" i="1"/>
  <c r="CO53" i="1"/>
  <c r="CN53" i="1"/>
  <c r="CL53" i="1"/>
  <c r="BQ53" i="1"/>
  <c r="BP53" i="1"/>
  <c r="BH53" i="1"/>
  <c r="BB53" i="1"/>
  <c r="AV53" i="1"/>
  <c r="BI53" i="1" s="1"/>
  <c r="BL53" i="1" s="1"/>
  <c r="AQ53" i="1"/>
  <c r="AO53" i="1" s="1"/>
  <c r="AG53" i="1"/>
  <c r="AF53" i="1"/>
  <c r="AE53" i="1" s="1"/>
  <c r="X53" i="1"/>
  <c r="CO52" i="1"/>
  <c r="CN52" i="1"/>
  <c r="CL52" i="1"/>
  <c r="BQ52" i="1"/>
  <c r="BP52" i="1"/>
  <c r="BH52" i="1"/>
  <c r="BB52" i="1"/>
  <c r="AV52" i="1"/>
  <c r="BI52" i="1" s="1"/>
  <c r="BL52" i="1" s="1"/>
  <c r="AQ52" i="1"/>
  <c r="AO52" i="1" s="1"/>
  <c r="AG52" i="1"/>
  <c r="AF52" i="1"/>
  <c r="AE52" i="1" s="1"/>
  <c r="X52" i="1"/>
  <c r="CO51" i="1"/>
  <c r="CN51" i="1"/>
  <c r="CL51" i="1"/>
  <c r="CM51" i="1" s="1"/>
  <c r="BD51" i="1" s="1"/>
  <c r="BF51" i="1" s="1"/>
  <c r="BQ51" i="1"/>
  <c r="BP51" i="1"/>
  <c r="BI51" i="1"/>
  <c r="BL51" i="1" s="1"/>
  <c r="BH51" i="1"/>
  <c r="BB51" i="1"/>
  <c r="AV51" i="1"/>
  <c r="AQ51" i="1"/>
  <c r="AO51" i="1" s="1"/>
  <c r="AG51" i="1"/>
  <c r="AF51" i="1"/>
  <c r="AE51" i="1" s="1"/>
  <c r="X51" i="1"/>
  <c r="Q51" i="1"/>
  <c r="P51" i="1" s="1"/>
  <c r="AI51" i="1" s="1"/>
  <c r="CO50" i="1"/>
  <c r="CN50" i="1"/>
  <c r="CM50" i="1"/>
  <c r="BD50" i="1" s="1"/>
  <c r="CL50" i="1"/>
  <c r="BQ50" i="1"/>
  <c r="BP50" i="1"/>
  <c r="BH50" i="1"/>
  <c r="BB50" i="1"/>
  <c r="AV50" i="1"/>
  <c r="BI50" i="1" s="1"/>
  <c r="BL50" i="1" s="1"/>
  <c r="AQ50" i="1"/>
  <c r="AO50" i="1"/>
  <c r="AG50" i="1"/>
  <c r="AF50" i="1"/>
  <c r="AE50" i="1"/>
  <c r="AA50" i="1"/>
  <c r="X50" i="1"/>
  <c r="S50" i="1"/>
  <c r="CO49" i="1"/>
  <c r="CN49" i="1"/>
  <c r="CL49" i="1"/>
  <c r="CM49" i="1" s="1"/>
  <c r="BD49" i="1" s="1"/>
  <c r="BF49" i="1" s="1"/>
  <c r="BQ49" i="1"/>
  <c r="BP49" i="1"/>
  <c r="BI49" i="1"/>
  <c r="BL49" i="1" s="1"/>
  <c r="BH49" i="1"/>
  <c r="BB49" i="1"/>
  <c r="AV49" i="1"/>
  <c r="AQ49" i="1"/>
  <c r="AO49" i="1" s="1"/>
  <c r="AG49" i="1"/>
  <c r="AF49" i="1"/>
  <c r="X49" i="1"/>
  <c r="Q49" i="1"/>
  <c r="P49" i="1" s="1"/>
  <c r="CO48" i="1"/>
  <c r="CN48" i="1"/>
  <c r="CM48" i="1"/>
  <c r="BD48" i="1" s="1"/>
  <c r="CL48" i="1"/>
  <c r="BQ48" i="1"/>
  <c r="BP48" i="1"/>
  <c r="BH48" i="1"/>
  <c r="BF48" i="1"/>
  <c r="BB48" i="1"/>
  <c r="AV48" i="1"/>
  <c r="BI48" i="1" s="1"/>
  <c r="BL48" i="1" s="1"/>
  <c r="AQ48" i="1"/>
  <c r="AP48" i="1"/>
  <c r="AO48" i="1"/>
  <c r="Q48" i="1" s="1"/>
  <c r="P48" i="1" s="1"/>
  <c r="AB48" i="1" s="1"/>
  <c r="AC48" i="1" s="1"/>
  <c r="AG48" i="1"/>
  <c r="AF48" i="1"/>
  <c r="AE48" i="1"/>
  <c r="AA48" i="1"/>
  <c r="X48" i="1"/>
  <c r="S48" i="1"/>
  <c r="R48" i="1"/>
  <c r="BE48" i="1" s="1"/>
  <c r="BG48" i="1" s="1"/>
  <c r="CO47" i="1"/>
  <c r="CN47" i="1"/>
  <c r="CL47" i="1"/>
  <c r="BQ47" i="1"/>
  <c r="BP47" i="1"/>
  <c r="BI47" i="1"/>
  <c r="BL47" i="1" s="1"/>
  <c r="BH47" i="1"/>
  <c r="BB47" i="1"/>
  <c r="AV47" i="1"/>
  <c r="AQ47" i="1"/>
  <c r="AO47" i="1" s="1"/>
  <c r="S47" i="1" s="1"/>
  <c r="AP47" i="1"/>
  <c r="AG47" i="1"/>
  <c r="AF47" i="1"/>
  <c r="AE47" i="1" s="1"/>
  <c r="X47" i="1"/>
  <c r="R47" i="1"/>
  <c r="BE47" i="1" s="1"/>
  <c r="CO46" i="1"/>
  <c r="CN46" i="1"/>
  <c r="CL46" i="1"/>
  <c r="BQ46" i="1"/>
  <c r="BP46" i="1"/>
  <c r="BM46" i="1"/>
  <c r="BI46" i="1"/>
  <c r="BL46" i="1" s="1"/>
  <c r="BH46" i="1"/>
  <c r="BB46" i="1"/>
  <c r="AV46" i="1"/>
  <c r="AQ46" i="1"/>
  <c r="AO46" i="1"/>
  <c r="AG46" i="1"/>
  <c r="AF46" i="1"/>
  <c r="AE46" i="1"/>
  <c r="AA46" i="1"/>
  <c r="X46" i="1"/>
  <c r="S46" i="1"/>
  <c r="CO45" i="1"/>
  <c r="AA45" i="1" s="1"/>
  <c r="CN45" i="1"/>
  <c r="CL45" i="1"/>
  <c r="CM45" i="1" s="1"/>
  <c r="BD45" i="1" s="1"/>
  <c r="BF45" i="1" s="1"/>
  <c r="BQ45" i="1"/>
  <c r="BP45" i="1"/>
  <c r="BO45" i="1"/>
  <c r="BI45" i="1"/>
  <c r="BL45" i="1" s="1"/>
  <c r="BH45" i="1"/>
  <c r="BB45" i="1"/>
  <c r="AV45" i="1"/>
  <c r="AQ45" i="1"/>
  <c r="AO45" i="1" s="1"/>
  <c r="Q45" i="1" s="1"/>
  <c r="P45" i="1" s="1"/>
  <c r="AG45" i="1"/>
  <c r="AE45" i="1" s="1"/>
  <c r="AF45" i="1"/>
  <c r="X45" i="1"/>
  <c r="CO44" i="1"/>
  <c r="CN44" i="1"/>
  <c r="CM44" i="1"/>
  <c r="BD44" i="1" s="1"/>
  <c r="CL44" i="1"/>
  <c r="BQ44" i="1"/>
  <c r="BP44" i="1"/>
  <c r="BI44" i="1"/>
  <c r="BL44" i="1" s="1"/>
  <c r="BH44" i="1"/>
  <c r="BB44" i="1"/>
  <c r="BF44" i="1" s="1"/>
  <c r="AV44" i="1"/>
  <c r="AQ44" i="1"/>
  <c r="AO44" i="1"/>
  <c r="AG44" i="1"/>
  <c r="AF44" i="1"/>
  <c r="AE44" i="1"/>
  <c r="AA44" i="1"/>
  <c r="X44" i="1"/>
  <c r="S44" i="1"/>
  <c r="CO43" i="1"/>
  <c r="CN43" i="1"/>
  <c r="CL43" i="1"/>
  <c r="CM43" i="1" s="1"/>
  <c r="BD43" i="1" s="1"/>
  <c r="BF43" i="1" s="1"/>
  <c r="BQ43" i="1"/>
  <c r="BP43" i="1"/>
  <c r="BI43" i="1"/>
  <c r="BL43" i="1" s="1"/>
  <c r="BH43" i="1"/>
  <c r="BB43" i="1"/>
  <c r="AV43" i="1"/>
  <c r="AQ43" i="1"/>
  <c r="AO43" i="1" s="1"/>
  <c r="AG43" i="1"/>
  <c r="AE43" i="1" s="1"/>
  <c r="AF43" i="1"/>
  <c r="X43" i="1"/>
  <c r="Q43" i="1"/>
  <c r="P43" i="1" s="1"/>
  <c r="AI43" i="1" s="1"/>
  <c r="CO42" i="1"/>
  <c r="CN42" i="1"/>
  <c r="CM42" i="1"/>
  <c r="BD42" i="1" s="1"/>
  <c r="CL42" i="1"/>
  <c r="BQ42" i="1"/>
  <c r="BP42" i="1"/>
  <c r="BI42" i="1"/>
  <c r="BL42" i="1" s="1"/>
  <c r="BH42" i="1"/>
  <c r="BB42" i="1"/>
  <c r="BF42" i="1" s="1"/>
  <c r="AV42" i="1"/>
  <c r="AQ42" i="1"/>
  <c r="AO42" i="1"/>
  <c r="AG42" i="1"/>
  <c r="AF42" i="1"/>
  <c r="AE42" i="1"/>
  <c r="AA42" i="1"/>
  <c r="X42" i="1"/>
  <c r="S42" i="1"/>
  <c r="CO41" i="1"/>
  <c r="CN41" i="1"/>
  <c r="CL41" i="1"/>
  <c r="CM41" i="1" s="1"/>
  <c r="BD41" i="1" s="1"/>
  <c r="BF41" i="1" s="1"/>
  <c r="BQ41" i="1"/>
  <c r="BP41" i="1"/>
  <c r="BO41" i="1"/>
  <c r="BI41" i="1"/>
  <c r="BL41" i="1" s="1"/>
  <c r="BH41" i="1"/>
  <c r="BB41" i="1"/>
  <c r="AV41" i="1"/>
  <c r="AQ41" i="1"/>
  <c r="AO41" i="1" s="1"/>
  <c r="AG41" i="1"/>
  <c r="AE41" i="1" s="1"/>
  <c r="AF41" i="1"/>
  <c r="X41" i="1"/>
  <c r="Q41" i="1"/>
  <c r="P41" i="1" s="1"/>
  <c r="AI41" i="1" s="1"/>
  <c r="CO40" i="1"/>
  <c r="CN40" i="1"/>
  <c r="CM40" i="1"/>
  <c r="BD40" i="1" s="1"/>
  <c r="CL40" i="1"/>
  <c r="BQ40" i="1"/>
  <c r="BP40" i="1"/>
  <c r="BI40" i="1"/>
  <c r="BL40" i="1" s="1"/>
  <c r="BH40" i="1"/>
  <c r="BB40" i="1"/>
  <c r="BF40" i="1" s="1"/>
  <c r="AV40" i="1"/>
  <c r="AQ40" i="1"/>
  <c r="AO40" i="1"/>
  <c r="S40" i="1" s="1"/>
  <c r="AG40" i="1"/>
  <c r="AF40" i="1"/>
  <c r="AE40" i="1"/>
  <c r="AA40" i="1"/>
  <c r="X40" i="1"/>
  <c r="CO39" i="1"/>
  <c r="CN39" i="1"/>
  <c r="CL39" i="1"/>
  <c r="BQ39" i="1"/>
  <c r="BP39" i="1"/>
  <c r="BH39" i="1"/>
  <c r="BE39" i="1"/>
  <c r="BB39" i="1"/>
  <c r="AV39" i="1"/>
  <c r="BI39" i="1" s="1"/>
  <c r="BL39" i="1" s="1"/>
  <c r="AQ39" i="1"/>
  <c r="AO39" i="1" s="1"/>
  <c r="AG39" i="1"/>
  <c r="AE39" i="1" s="1"/>
  <c r="AF39" i="1"/>
  <c r="X39" i="1"/>
  <c r="V39" i="1"/>
  <c r="R39" i="1"/>
  <c r="CO38" i="1"/>
  <c r="CN38" i="1"/>
  <c r="CM38" i="1"/>
  <c r="BD38" i="1" s="1"/>
  <c r="CL38" i="1"/>
  <c r="BQ38" i="1"/>
  <c r="BP38" i="1"/>
  <c r="BI38" i="1"/>
  <c r="BL38" i="1" s="1"/>
  <c r="BH38" i="1"/>
  <c r="BB38" i="1"/>
  <c r="BF38" i="1" s="1"/>
  <c r="AV38" i="1"/>
  <c r="AQ38" i="1"/>
  <c r="AO38" i="1"/>
  <c r="AG38" i="1"/>
  <c r="AF38" i="1"/>
  <c r="AE38" i="1"/>
  <c r="AA38" i="1"/>
  <c r="X38" i="1"/>
  <c r="S38" i="1"/>
  <c r="CO37" i="1"/>
  <c r="CN37" i="1"/>
  <c r="CL37" i="1"/>
  <c r="CM37" i="1" s="1"/>
  <c r="BD37" i="1" s="1"/>
  <c r="BF37" i="1" s="1"/>
  <c r="BQ37" i="1"/>
  <c r="BP37" i="1"/>
  <c r="BI37" i="1"/>
  <c r="BL37" i="1" s="1"/>
  <c r="BH37" i="1"/>
  <c r="BB37" i="1"/>
  <c r="AV37" i="1"/>
  <c r="AQ37" i="1"/>
  <c r="AO37" i="1" s="1"/>
  <c r="AG37" i="1"/>
  <c r="AE37" i="1" s="1"/>
  <c r="AF37" i="1"/>
  <c r="X37" i="1"/>
  <c r="Q37" i="1"/>
  <c r="P37" i="1" s="1"/>
  <c r="AI37" i="1" s="1"/>
  <c r="CO36" i="1"/>
  <c r="CN36" i="1"/>
  <c r="CM36" i="1"/>
  <c r="BD36" i="1" s="1"/>
  <c r="CL36" i="1"/>
  <c r="BQ36" i="1"/>
  <c r="BP36" i="1"/>
  <c r="BH36" i="1"/>
  <c r="BB36" i="1"/>
  <c r="AV36" i="1"/>
  <c r="BI36" i="1" s="1"/>
  <c r="BL36" i="1" s="1"/>
  <c r="AQ36" i="1"/>
  <c r="AO36" i="1"/>
  <c r="AG36" i="1"/>
  <c r="AF36" i="1"/>
  <c r="AE36" i="1"/>
  <c r="AA36" i="1"/>
  <c r="X36" i="1"/>
  <c r="S36" i="1"/>
  <c r="CO35" i="1"/>
  <c r="CN35" i="1"/>
  <c r="CL35" i="1"/>
  <c r="CM35" i="1" s="1"/>
  <c r="BD35" i="1" s="1"/>
  <c r="BF35" i="1" s="1"/>
  <c r="BQ35" i="1"/>
  <c r="BP35" i="1"/>
  <c r="BI35" i="1"/>
  <c r="BL35" i="1" s="1"/>
  <c r="BH35" i="1"/>
  <c r="BB35" i="1"/>
  <c r="AV35" i="1"/>
  <c r="AQ35" i="1"/>
  <c r="AO35" i="1" s="1"/>
  <c r="AG35" i="1"/>
  <c r="AF35" i="1"/>
  <c r="AE35" i="1" s="1"/>
  <c r="X35" i="1"/>
  <c r="Q35" i="1"/>
  <c r="P35" i="1" s="1"/>
  <c r="AI35" i="1" s="1"/>
  <c r="CO34" i="1"/>
  <c r="CN34" i="1"/>
  <c r="CM34" i="1"/>
  <c r="BD34" i="1" s="1"/>
  <c r="CL34" i="1"/>
  <c r="BQ34" i="1"/>
  <c r="BP34" i="1"/>
  <c r="BH34" i="1"/>
  <c r="BB34" i="1"/>
  <c r="AV34" i="1"/>
  <c r="BI34" i="1" s="1"/>
  <c r="BL34" i="1" s="1"/>
  <c r="AQ34" i="1"/>
  <c r="AO34" i="1"/>
  <c r="S34" i="1" s="1"/>
  <c r="AG34" i="1"/>
  <c r="AF34" i="1"/>
  <c r="AE34" i="1"/>
  <c r="AA34" i="1"/>
  <c r="X34" i="1"/>
  <c r="CO33" i="1"/>
  <c r="CN33" i="1"/>
  <c r="CL33" i="1"/>
  <c r="CM33" i="1" s="1"/>
  <c r="BD33" i="1" s="1"/>
  <c r="BQ33" i="1"/>
  <c r="BP33" i="1"/>
  <c r="BL33" i="1"/>
  <c r="BH33" i="1"/>
  <c r="BF33" i="1"/>
  <c r="BB33" i="1"/>
  <c r="AV33" i="1"/>
  <c r="BI33" i="1" s="1"/>
  <c r="AQ33" i="1"/>
  <c r="AO33" i="1" s="1"/>
  <c r="AG33" i="1"/>
  <c r="AF33" i="1"/>
  <c r="AE33" i="1" s="1"/>
  <c r="X33" i="1"/>
  <c r="V33" i="1"/>
  <c r="R33" i="1"/>
  <c r="BE33" i="1" s="1"/>
  <c r="BG33" i="1" s="1"/>
  <c r="Q33" i="1"/>
  <c r="P33" i="1" s="1"/>
  <c r="AI33" i="1" s="1"/>
  <c r="CO32" i="1"/>
  <c r="CN32" i="1"/>
  <c r="CM32" i="1"/>
  <c r="BD32" i="1" s="1"/>
  <c r="CL32" i="1"/>
  <c r="BQ32" i="1"/>
  <c r="BP32" i="1"/>
  <c r="BH32" i="1"/>
  <c r="BB32" i="1"/>
  <c r="AV32" i="1"/>
  <c r="BI32" i="1" s="1"/>
  <c r="BL32" i="1" s="1"/>
  <c r="BO32" i="1" s="1"/>
  <c r="AQ32" i="1"/>
  <c r="AO32" i="1"/>
  <c r="AG32" i="1"/>
  <c r="AF32" i="1"/>
  <c r="AE32" i="1"/>
  <c r="AA32" i="1"/>
  <c r="X32" i="1"/>
  <c r="CO31" i="1"/>
  <c r="CN31" i="1"/>
  <c r="CL31" i="1"/>
  <c r="BQ31" i="1"/>
  <c r="BP31" i="1"/>
  <c r="BH31" i="1"/>
  <c r="BB31" i="1"/>
  <c r="AV31" i="1"/>
  <c r="BI31" i="1" s="1"/>
  <c r="BL31" i="1" s="1"/>
  <c r="AQ31" i="1"/>
  <c r="AP31" i="1"/>
  <c r="AO31" i="1"/>
  <c r="Q31" i="1" s="1"/>
  <c r="P31" i="1" s="1"/>
  <c r="AG31" i="1"/>
  <c r="AF31" i="1"/>
  <c r="AE31" i="1" s="1"/>
  <c r="AA31" i="1"/>
  <c r="X31" i="1"/>
  <c r="V31" i="1"/>
  <c r="S31" i="1"/>
  <c r="R31" i="1"/>
  <c r="BE31" i="1" s="1"/>
  <c r="CO30" i="1"/>
  <c r="CN30" i="1"/>
  <c r="CL30" i="1"/>
  <c r="BQ30" i="1"/>
  <c r="BP30" i="1"/>
  <c r="BH30" i="1"/>
  <c r="BB30" i="1"/>
  <c r="AV30" i="1"/>
  <c r="BI30" i="1" s="1"/>
  <c r="BL30" i="1" s="1"/>
  <c r="AQ30" i="1"/>
  <c r="AO30" i="1" s="1"/>
  <c r="AG30" i="1"/>
  <c r="AF30" i="1"/>
  <c r="AE30" i="1" s="1"/>
  <c r="X30" i="1"/>
  <c r="CO29" i="1"/>
  <c r="CN29" i="1"/>
  <c r="CL29" i="1"/>
  <c r="BQ29" i="1"/>
  <c r="BP29" i="1"/>
  <c r="BH29" i="1"/>
  <c r="BB29" i="1"/>
  <c r="AV29" i="1"/>
  <c r="BI29" i="1" s="1"/>
  <c r="BL29" i="1" s="1"/>
  <c r="AQ29" i="1"/>
  <c r="AP29" i="1"/>
  <c r="AO29" i="1"/>
  <c r="AG29" i="1"/>
  <c r="AF29" i="1"/>
  <c r="AE29" i="1" s="1"/>
  <c r="X29" i="1"/>
  <c r="V29" i="1"/>
  <c r="S29" i="1"/>
  <c r="R29" i="1"/>
  <c r="BE29" i="1" s="1"/>
  <c r="Q29" i="1"/>
  <c r="P29" i="1"/>
  <c r="CO28" i="1"/>
  <c r="CN28" i="1"/>
  <c r="CL28" i="1"/>
  <c r="CM28" i="1" s="1"/>
  <c r="BQ28" i="1"/>
  <c r="BP28" i="1"/>
  <c r="BH28" i="1"/>
  <c r="BD28" i="1"/>
  <c r="BF28" i="1" s="1"/>
  <c r="BB28" i="1"/>
  <c r="AV28" i="1"/>
  <c r="BI28" i="1" s="1"/>
  <c r="BL28" i="1" s="1"/>
  <c r="AQ28" i="1"/>
  <c r="AO28" i="1" s="1"/>
  <c r="AP28" i="1"/>
  <c r="AG28" i="1"/>
  <c r="AF28" i="1"/>
  <c r="AE28" i="1" s="1"/>
  <c r="X28" i="1"/>
  <c r="CO27" i="1"/>
  <c r="CN27" i="1"/>
  <c r="CL27" i="1"/>
  <c r="BQ27" i="1"/>
  <c r="BP27" i="1"/>
  <c r="BH27" i="1"/>
  <c r="BB27" i="1"/>
  <c r="AV27" i="1"/>
  <c r="BI27" i="1" s="1"/>
  <c r="BL27" i="1" s="1"/>
  <c r="AQ27" i="1"/>
  <c r="AO27" i="1" s="1"/>
  <c r="AG27" i="1"/>
  <c r="AF27" i="1"/>
  <c r="AE27" i="1" s="1"/>
  <c r="X27" i="1"/>
  <c r="V27" i="1"/>
  <c r="CO26" i="1"/>
  <c r="CN26" i="1"/>
  <c r="CL26" i="1"/>
  <c r="CM26" i="1" s="1"/>
  <c r="BQ26" i="1"/>
  <c r="BP26" i="1"/>
  <c r="BH26" i="1"/>
  <c r="BD26" i="1"/>
  <c r="BF26" i="1" s="1"/>
  <c r="BB26" i="1"/>
  <c r="AV26" i="1"/>
  <c r="BI26" i="1" s="1"/>
  <c r="BL26" i="1" s="1"/>
  <c r="AQ26" i="1"/>
  <c r="AO26" i="1" s="1"/>
  <c r="AP26" i="1"/>
  <c r="AG26" i="1"/>
  <c r="AF26" i="1"/>
  <c r="AE26" i="1" s="1"/>
  <c r="X26" i="1"/>
  <c r="CO25" i="1"/>
  <c r="CN25" i="1"/>
  <c r="CL25" i="1"/>
  <c r="BQ25" i="1"/>
  <c r="BP25" i="1"/>
  <c r="BH25" i="1"/>
  <c r="BB25" i="1"/>
  <c r="AV25" i="1"/>
  <c r="BI25" i="1" s="1"/>
  <c r="BL25" i="1" s="1"/>
  <c r="AQ25" i="1"/>
  <c r="AO25" i="1" s="1"/>
  <c r="AG25" i="1"/>
  <c r="AF25" i="1"/>
  <c r="AE25" i="1" s="1"/>
  <c r="X25" i="1"/>
  <c r="V25" i="1"/>
  <c r="CO24" i="1"/>
  <c r="CN24" i="1"/>
  <c r="CL24" i="1"/>
  <c r="CM24" i="1" s="1"/>
  <c r="BQ24" i="1"/>
  <c r="BP24" i="1"/>
  <c r="BH24" i="1"/>
  <c r="BD24" i="1"/>
  <c r="BF24" i="1" s="1"/>
  <c r="BB24" i="1"/>
  <c r="AV24" i="1"/>
  <c r="BI24" i="1" s="1"/>
  <c r="BL24" i="1" s="1"/>
  <c r="AQ24" i="1"/>
  <c r="AO24" i="1" s="1"/>
  <c r="AP24" i="1"/>
  <c r="AG24" i="1"/>
  <c r="AF24" i="1"/>
  <c r="AE24" i="1" s="1"/>
  <c r="X24" i="1"/>
  <c r="CO23" i="1"/>
  <c r="CN23" i="1"/>
  <c r="CL23" i="1"/>
  <c r="BQ23" i="1"/>
  <c r="BP23" i="1"/>
  <c r="BH23" i="1"/>
  <c r="BB23" i="1"/>
  <c r="AV23" i="1"/>
  <c r="BI23" i="1" s="1"/>
  <c r="BL23" i="1" s="1"/>
  <c r="AQ23" i="1"/>
  <c r="AO23" i="1" s="1"/>
  <c r="AG23" i="1"/>
  <c r="AF23" i="1"/>
  <c r="AE23" i="1" s="1"/>
  <c r="X23" i="1"/>
  <c r="V23" i="1"/>
  <c r="CO22" i="1"/>
  <c r="CN22" i="1"/>
  <c r="CL22" i="1"/>
  <c r="BQ22" i="1"/>
  <c r="BP22" i="1"/>
  <c r="BH22" i="1"/>
  <c r="BB22" i="1"/>
  <c r="AV22" i="1"/>
  <c r="BI22" i="1" s="1"/>
  <c r="BL22" i="1" s="1"/>
  <c r="AQ22" i="1"/>
  <c r="AO22" i="1" s="1"/>
  <c r="AP22" i="1"/>
  <c r="AG22" i="1"/>
  <c r="AF22" i="1"/>
  <c r="AE22" i="1" s="1"/>
  <c r="X22" i="1"/>
  <c r="CO21" i="1"/>
  <c r="CN21" i="1"/>
  <c r="CL21" i="1"/>
  <c r="BQ21" i="1"/>
  <c r="BP21" i="1"/>
  <c r="BH21" i="1"/>
  <c r="BB21" i="1"/>
  <c r="AV21" i="1"/>
  <c r="BI21" i="1" s="1"/>
  <c r="BL21" i="1" s="1"/>
  <c r="AQ21" i="1"/>
  <c r="AO21" i="1" s="1"/>
  <c r="AG21" i="1"/>
  <c r="AF21" i="1"/>
  <c r="AE21" i="1" s="1"/>
  <c r="X21" i="1"/>
  <c r="V21" i="1"/>
  <c r="CO20" i="1"/>
  <c r="CN20" i="1"/>
  <c r="CL20" i="1"/>
  <c r="BQ20" i="1"/>
  <c r="BP20" i="1"/>
  <c r="BH20" i="1"/>
  <c r="BB20" i="1"/>
  <c r="AV20" i="1"/>
  <c r="BI20" i="1" s="1"/>
  <c r="BL20" i="1" s="1"/>
  <c r="AQ20" i="1"/>
  <c r="AO20" i="1" s="1"/>
  <c r="AP20" i="1"/>
  <c r="AG20" i="1"/>
  <c r="AF20" i="1"/>
  <c r="AE20" i="1" s="1"/>
  <c r="X20" i="1"/>
  <c r="CO19" i="1"/>
  <c r="CN19" i="1"/>
  <c r="CL19" i="1"/>
  <c r="BQ19" i="1"/>
  <c r="BP19" i="1"/>
  <c r="BH19" i="1"/>
  <c r="BB19" i="1"/>
  <c r="AV19" i="1"/>
  <c r="BI19" i="1" s="1"/>
  <c r="BL19" i="1" s="1"/>
  <c r="AQ19" i="1"/>
  <c r="AO19" i="1" s="1"/>
  <c r="AG19" i="1"/>
  <c r="AF19" i="1"/>
  <c r="AE19" i="1" s="1"/>
  <c r="X19" i="1"/>
  <c r="V19" i="1"/>
  <c r="CO18" i="1"/>
  <c r="CN18" i="1"/>
  <c r="CL18" i="1"/>
  <c r="BQ18" i="1"/>
  <c r="BP18" i="1"/>
  <c r="BH18" i="1"/>
  <c r="BB18" i="1"/>
  <c r="AV18" i="1"/>
  <c r="BI18" i="1" s="1"/>
  <c r="BL18" i="1" s="1"/>
  <c r="AQ18" i="1"/>
  <c r="AO18" i="1" s="1"/>
  <c r="AP18" i="1"/>
  <c r="AG18" i="1"/>
  <c r="AF18" i="1"/>
  <c r="AE18" i="1" s="1"/>
  <c r="X18" i="1"/>
  <c r="CO17" i="1"/>
  <c r="CN17" i="1"/>
  <c r="CL17" i="1"/>
  <c r="BQ17" i="1"/>
  <c r="BP17" i="1"/>
  <c r="BH17" i="1"/>
  <c r="BB17" i="1"/>
  <c r="AV17" i="1"/>
  <c r="BI17" i="1" s="1"/>
  <c r="BL17" i="1" s="1"/>
  <c r="AQ17" i="1"/>
  <c r="AO17" i="1" s="1"/>
  <c r="AG17" i="1"/>
  <c r="AF17" i="1"/>
  <c r="AE17" i="1" s="1"/>
  <c r="X17" i="1"/>
  <c r="V17" i="1"/>
  <c r="R17" i="1"/>
  <c r="BE17" i="1" s="1"/>
  <c r="BO21" i="1" l="1"/>
  <c r="BN21" i="1"/>
  <c r="BR21" i="1" s="1"/>
  <c r="BS21" i="1" s="1"/>
  <c r="BM21" i="1"/>
  <c r="BO27" i="1"/>
  <c r="BN27" i="1"/>
  <c r="BR27" i="1" s="1"/>
  <c r="BS27" i="1" s="1"/>
  <c r="BM27" i="1"/>
  <c r="BM31" i="1"/>
  <c r="BO31" i="1"/>
  <c r="BN31" i="1"/>
  <c r="BR31" i="1" s="1"/>
  <c r="BS31" i="1" s="1"/>
  <c r="BO25" i="1"/>
  <c r="BN25" i="1"/>
  <c r="BR25" i="1" s="1"/>
  <c r="BS25" i="1" s="1"/>
  <c r="BM25" i="1"/>
  <c r="BO29" i="1"/>
  <c r="BN29" i="1"/>
  <c r="BR29" i="1" s="1"/>
  <c r="BS29" i="1" s="1"/>
  <c r="BM29" i="1"/>
  <c r="BO17" i="1"/>
  <c r="BN17" i="1"/>
  <c r="BR17" i="1" s="1"/>
  <c r="BS17" i="1" s="1"/>
  <c r="BM17" i="1"/>
  <c r="BO19" i="1"/>
  <c r="BN19" i="1"/>
  <c r="BR19" i="1" s="1"/>
  <c r="BS19" i="1" s="1"/>
  <c r="BM19" i="1"/>
  <c r="BO23" i="1"/>
  <c r="BN23" i="1"/>
  <c r="BR23" i="1" s="1"/>
  <c r="BS23" i="1" s="1"/>
  <c r="BM23" i="1"/>
  <c r="Q17" i="1"/>
  <c r="P17" i="1" s="1"/>
  <c r="AP17" i="1"/>
  <c r="S17" i="1"/>
  <c r="CM17" i="1"/>
  <c r="BD17" i="1" s="1"/>
  <c r="BF17" i="1" s="1"/>
  <c r="AA17" i="1"/>
  <c r="BM18" i="1"/>
  <c r="BO18" i="1"/>
  <c r="BN18" i="1"/>
  <c r="BR18" i="1" s="1"/>
  <c r="BS18" i="1" s="1"/>
  <c r="CM18" i="1"/>
  <c r="BD18" i="1" s="1"/>
  <c r="BF18" i="1" s="1"/>
  <c r="Q19" i="1"/>
  <c r="P19" i="1" s="1"/>
  <c r="AP19" i="1"/>
  <c r="S19" i="1"/>
  <c r="CM19" i="1"/>
  <c r="BD19" i="1" s="1"/>
  <c r="BF19" i="1" s="1"/>
  <c r="AA19" i="1"/>
  <c r="BM20" i="1"/>
  <c r="BO20" i="1"/>
  <c r="BN20" i="1"/>
  <c r="BR20" i="1" s="1"/>
  <c r="BS20" i="1" s="1"/>
  <c r="CM20" i="1"/>
  <c r="BD20" i="1" s="1"/>
  <c r="BF20" i="1" s="1"/>
  <c r="Q21" i="1"/>
  <c r="P21" i="1" s="1"/>
  <c r="AP21" i="1"/>
  <c r="S21" i="1"/>
  <c r="CM21" i="1"/>
  <c r="BD21" i="1" s="1"/>
  <c r="BF21" i="1" s="1"/>
  <c r="AA21" i="1"/>
  <c r="BM22" i="1"/>
  <c r="BO22" i="1"/>
  <c r="BN22" i="1"/>
  <c r="BR22" i="1" s="1"/>
  <c r="BS22" i="1" s="1"/>
  <c r="CM22" i="1"/>
  <c r="BD22" i="1" s="1"/>
  <c r="BF22" i="1" s="1"/>
  <c r="Q23" i="1"/>
  <c r="P23" i="1" s="1"/>
  <c r="AP23" i="1"/>
  <c r="S23" i="1"/>
  <c r="CM23" i="1"/>
  <c r="BD23" i="1" s="1"/>
  <c r="BF23" i="1" s="1"/>
  <c r="AA23" i="1"/>
  <c r="BM24" i="1"/>
  <c r="BO24" i="1"/>
  <c r="BN24" i="1"/>
  <c r="BR24" i="1" s="1"/>
  <c r="BS24" i="1" s="1"/>
  <c r="Q25" i="1"/>
  <c r="P25" i="1" s="1"/>
  <c r="AP25" i="1"/>
  <c r="S25" i="1"/>
  <c r="CM25" i="1"/>
  <c r="BD25" i="1" s="1"/>
  <c r="BF25" i="1" s="1"/>
  <c r="AA25" i="1"/>
  <c r="BM26" i="1"/>
  <c r="BO26" i="1"/>
  <c r="BN26" i="1"/>
  <c r="BR26" i="1" s="1"/>
  <c r="BS26" i="1" s="1"/>
  <c r="Q27" i="1"/>
  <c r="P27" i="1" s="1"/>
  <c r="AP27" i="1"/>
  <c r="S27" i="1"/>
  <c r="CM27" i="1"/>
  <c r="BD27" i="1" s="1"/>
  <c r="BF27" i="1" s="1"/>
  <c r="AA27" i="1"/>
  <c r="BM28" i="1"/>
  <c r="BO28" i="1"/>
  <c r="BN28" i="1"/>
  <c r="BR28" i="1" s="1"/>
  <c r="BS28" i="1" s="1"/>
  <c r="S30" i="1"/>
  <c r="V30" i="1"/>
  <c r="R30" i="1"/>
  <c r="BE30" i="1" s="1"/>
  <c r="BG30" i="1" s="1"/>
  <c r="Q30" i="1"/>
  <c r="P30" i="1" s="1"/>
  <c r="BG31" i="1"/>
  <c r="BO36" i="1"/>
  <c r="BN36" i="1"/>
  <c r="BR36" i="1" s="1"/>
  <c r="BS36" i="1" s="1"/>
  <c r="V38" i="1"/>
  <c r="R38" i="1"/>
  <c r="BE38" i="1" s="1"/>
  <c r="BG38" i="1" s="1"/>
  <c r="Q38" i="1"/>
  <c r="P38" i="1" s="1"/>
  <c r="AP38" i="1"/>
  <c r="BN39" i="1"/>
  <c r="BR39" i="1" s="1"/>
  <c r="BS39" i="1" s="1"/>
  <c r="BM39" i="1"/>
  <c r="BO39" i="1"/>
  <c r="AI45" i="1"/>
  <c r="Y45" i="1"/>
  <c r="W45" i="1" s="1"/>
  <c r="Z45" i="1" s="1"/>
  <c r="BG29" i="1"/>
  <c r="CM29" i="1"/>
  <c r="BD29" i="1" s="1"/>
  <c r="BF29" i="1" s="1"/>
  <c r="AA29" i="1"/>
  <c r="BM30" i="1"/>
  <c r="BO30" i="1"/>
  <c r="BN30" i="1"/>
  <c r="BR30" i="1" s="1"/>
  <c r="BS30" i="1" s="1"/>
  <c r="CM30" i="1"/>
  <c r="BD30" i="1" s="1"/>
  <c r="BF30" i="1" s="1"/>
  <c r="BN33" i="1"/>
  <c r="BR33" i="1" s="1"/>
  <c r="BS33" i="1" s="1"/>
  <c r="BM33" i="1"/>
  <c r="BO33" i="1"/>
  <c r="AB45" i="1"/>
  <c r="AC45" i="1" s="1"/>
  <c r="S18" i="1"/>
  <c r="R18" i="1"/>
  <c r="BE18" i="1" s="1"/>
  <c r="BG18" i="1" s="1"/>
  <c r="V18" i="1"/>
  <c r="Q18" i="1"/>
  <c r="P18" i="1" s="1"/>
  <c r="R19" i="1"/>
  <c r="BE19" i="1" s="1"/>
  <c r="BG19" i="1" s="1"/>
  <c r="S20" i="1"/>
  <c r="V20" i="1"/>
  <c r="R20" i="1"/>
  <c r="BE20" i="1" s="1"/>
  <c r="BG20" i="1" s="1"/>
  <c r="Q20" i="1"/>
  <c r="P20" i="1" s="1"/>
  <c r="R21" i="1"/>
  <c r="BE21" i="1" s="1"/>
  <c r="BG21" i="1" s="1"/>
  <c r="S22" i="1"/>
  <c r="V22" i="1"/>
  <c r="R22" i="1"/>
  <c r="BE22" i="1" s="1"/>
  <c r="BG22" i="1" s="1"/>
  <c r="Q22" i="1"/>
  <c r="P22" i="1" s="1"/>
  <c r="R23" i="1"/>
  <c r="BE23" i="1" s="1"/>
  <c r="BG23" i="1" s="1"/>
  <c r="S24" i="1"/>
  <c r="V24" i="1"/>
  <c r="R24" i="1"/>
  <c r="BE24" i="1" s="1"/>
  <c r="BG24" i="1" s="1"/>
  <c r="Q24" i="1"/>
  <c r="P24" i="1" s="1"/>
  <c r="R25" i="1"/>
  <c r="BE25" i="1" s="1"/>
  <c r="S26" i="1"/>
  <c r="V26" i="1"/>
  <c r="R26" i="1"/>
  <c r="BE26" i="1" s="1"/>
  <c r="BG26" i="1" s="1"/>
  <c r="Q26" i="1"/>
  <c r="P26" i="1" s="1"/>
  <c r="R27" i="1"/>
  <c r="BE27" i="1" s="1"/>
  <c r="BG27" i="1" s="1"/>
  <c r="S28" i="1"/>
  <c r="V28" i="1"/>
  <c r="R28" i="1"/>
  <c r="BE28" i="1" s="1"/>
  <c r="BG28" i="1" s="1"/>
  <c r="Q28" i="1"/>
  <c r="P28" i="1" s="1"/>
  <c r="AP30" i="1"/>
  <c r="AB31" i="1"/>
  <c r="AC31" i="1" s="1"/>
  <c r="AI31" i="1"/>
  <c r="V34" i="1"/>
  <c r="R34" i="1"/>
  <c r="BE34" i="1" s="1"/>
  <c r="BG34" i="1" s="1"/>
  <c r="Q34" i="1"/>
  <c r="P34" i="1" s="1"/>
  <c r="AP34" i="1"/>
  <c r="BM36" i="1"/>
  <c r="BN37" i="1"/>
  <c r="BR37" i="1" s="1"/>
  <c r="BS37" i="1" s="1"/>
  <c r="BM37" i="1"/>
  <c r="BO37" i="1"/>
  <c r="AK48" i="1"/>
  <c r="AD48" i="1"/>
  <c r="AH48" i="1" s="1"/>
  <c r="BN50" i="1"/>
  <c r="BR50" i="1" s="1"/>
  <c r="BS50" i="1" s="1"/>
  <c r="BO50" i="1"/>
  <c r="BM50" i="1"/>
  <c r="AI29" i="1"/>
  <c r="AP33" i="1"/>
  <c r="S33" i="1"/>
  <c r="AP35" i="1"/>
  <c r="S35" i="1"/>
  <c r="V35" i="1"/>
  <c r="R35" i="1"/>
  <c r="BE35" i="1" s="1"/>
  <c r="BG35" i="1" s="1"/>
  <c r="BF36" i="1"/>
  <c r="V32" i="1"/>
  <c r="R32" i="1"/>
  <c r="BE32" i="1" s="1"/>
  <c r="BG32" i="1" s="1"/>
  <c r="Q32" i="1"/>
  <c r="P32" i="1" s="1"/>
  <c r="BF32" i="1"/>
  <c r="BM32" i="1"/>
  <c r="BO34" i="1"/>
  <c r="BN34" i="1"/>
  <c r="BR34" i="1" s="1"/>
  <c r="BS34" i="1" s="1"/>
  <c r="BM34" i="1"/>
  <c r="BN35" i="1"/>
  <c r="BR35" i="1" s="1"/>
  <c r="BS35" i="1" s="1"/>
  <c r="BM35" i="1"/>
  <c r="V36" i="1"/>
  <c r="R36" i="1"/>
  <c r="BE36" i="1" s="1"/>
  <c r="BG36" i="1" s="1"/>
  <c r="Q36" i="1"/>
  <c r="P36" i="1" s="1"/>
  <c r="AB36" i="1" s="1"/>
  <c r="AC36" i="1" s="1"/>
  <c r="AP36" i="1"/>
  <c r="AJ38" i="1"/>
  <c r="BO38" i="1"/>
  <c r="BN38" i="1"/>
  <c r="BR38" i="1" s="1"/>
  <c r="BS38" i="1" s="1"/>
  <c r="BN44" i="1"/>
  <c r="BR44" i="1" s="1"/>
  <c r="BS44" i="1" s="1"/>
  <c r="BO44" i="1"/>
  <c r="BM44" i="1"/>
  <c r="V45" i="1"/>
  <c r="R45" i="1"/>
  <c r="BE45" i="1" s="1"/>
  <c r="BG45" i="1" s="1"/>
  <c r="AP45" i="1"/>
  <c r="S45" i="1"/>
  <c r="AI56" i="1"/>
  <c r="AA18" i="1"/>
  <c r="AA20" i="1"/>
  <c r="AA22" i="1"/>
  <c r="AA24" i="1"/>
  <c r="AA26" i="1"/>
  <c r="AA28" i="1"/>
  <c r="AA30" i="1"/>
  <c r="CM31" i="1"/>
  <c r="BD31" i="1" s="1"/>
  <c r="BF31" i="1" s="1"/>
  <c r="S32" i="1"/>
  <c r="AP32" i="1"/>
  <c r="BN32" i="1"/>
  <c r="BR32" i="1" s="1"/>
  <c r="BS32" i="1" s="1"/>
  <c r="BF34" i="1"/>
  <c r="BO35" i="1"/>
  <c r="AP37" i="1"/>
  <c r="S37" i="1"/>
  <c r="V37" i="1"/>
  <c r="R37" i="1"/>
  <c r="BE37" i="1" s="1"/>
  <c r="BG37" i="1" s="1"/>
  <c r="AB38" i="1"/>
  <c r="AC38" i="1" s="1"/>
  <c r="BM38" i="1"/>
  <c r="AP40" i="1"/>
  <c r="V40" i="1"/>
  <c r="R40" i="1"/>
  <c r="BE40" i="1" s="1"/>
  <c r="BG40" i="1" s="1"/>
  <c r="Q40" i="1"/>
  <c r="P40" i="1" s="1"/>
  <c r="AB46" i="1"/>
  <c r="AC46" i="1" s="1"/>
  <c r="BM54" i="1"/>
  <c r="BO54" i="1"/>
  <c r="BN54" i="1"/>
  <c r="BR54" i="1" s="1"/>
  <c r="BS54" i="1" s="1"/>
  <c r="AP39" i="1"/>
  <c r="S39" i="1"/>
  <c r="CM39" i="1"/>
  <c r="BD39" i="1" s="1"/>
  <c r="BF39" i="1" s="1"/>
  <c r="AA39" i="1"/>
  <c r="BN42" i="1"/>
  <c r="BR42" i="1" s="1"/>
  <c r="BS42" i="1" s="1"/>
  <c r="BO42" i="1"/>
  <c r="V43" i="1"/>
  <c r="R43" i="1"/>
  <c r="BE43" i="1" s="1"/>
  <c r="BG43" i="1" s="1"/>
  <c r="AP43" i="1"/>
  <c r="S43" i="1"/>
  <c r="BN45" i="1"/>
  <c r="BR45" i="1" s="1"/>
  <c r="BS45" i="1" s="1"/>
  <c r="BM45" i="1"/>
  <c r="AP46" i="1"/>
  <c r="V46" i="1"/>
  <c r="R46" i="1"/>
  <c r="BE46" i="1" s="1"/>
  <c r="BG46" i="1" s="1"/>
  <c r="Q46" i="1"/>
  <c r="P46" i="1" s="1"/>
  <c r="CM47" i="1"/>
  <c r="BD47" i="1" s="1"/>
  <c r="BF47" i="1" s="1"/>
  <c r="AA47" i="1"/>
  <c r="BN48" i="1"/>
  <c r="BR48" i="1" s="1"/>
  <c r="BS48" i="1" s="1"/>
  <c r="BO48" i="1"/>
  <c r="BM48" i="1"/>
  <c r="AJ50" i="1"/>
  <c r="AA33" i="1"/>
  <c r="AA35" i="1"/>
  <c r="AA37" i="1"/>
  <c r="BN40" i="1"/>
  <c r="BR40" i="1" s="1"/>
  <c r="BS40" i="1" s="1"/>
  <c r="BO40" i="1"/>
  <c r="V41" i="1"/>
  <c r="R41" i="1"/>
  <c r="BE41" i="1" s="1"/>
  <c r="BG41" i="1" s="1"/>
  <c r="AP41" i="1"/>
  <c r="S41" i="1"/>
  <c r="BM42" i="1"/>
  <c r="BN43" i="1"/>
  <c r="BR43" i="1" s="1"/>
  <c r="BS43" i="1" s="1"/>
  <c r="BM43" i="1"/>
  <c r="AP44" i="1"/>
  <c r="V44" i="1"/>
  <c r="R44" i="1"/>
  <c r="BE44" i="1" s="1"/>
  <c r="BG44" i="1" s="1"/>
  <c r="Q44" i="1"/>
  <c r="P44" i="1" s="1"/>
  <c r="AJ45" i="1"/>
  <c r="BG47" i="1"/>
  <c r="BM47" i="1"/>
  <c r="BO47" i="1"/>
  <c r="BN47" i="1"/>
  <c r="BR47" i="1" s="1"/>
  <c r="BS47" i="1" s="1"/>
  <c r="Y48" i="1"/>
  <c r="W48" i="1" s="1"/>
  <c r="Z48" i="1" s="1"/>
  <c r="T48" i="1" s="1"/>
  <c r="U48" i="1" s="1"/>
  <c r="AI48" i="1"/>
  <c r="BM49" i="1"/>
  <c r="BN49" i="1"/>
  <c r="BR49" i="1" s="1"/>
  <c r="BS49" i="1" s="1"/>
  <c r="BO49" i="1"/>
  <c r="AI60" i="1"/>
  <c r="Q39" i="1"/>
  <c r="P39" i="1" s="1"/>
  <c r="AB40" i="1"/>
  <c r="AC40" i="1" s="1"/>
  <c r="BM40" i="1"/>
  <c r="BN41" i="1"/>
  <c r="BR41" i="1" s="1"/>
  <c r="BS41" i="1" s="1"/>
  <c r="BM41" i="1"/>
  <c r="AP42" i="1"/>
  <c r="V42" i="1"/>
  <c r="R42" i="1"/>
  <c r="BE42" i="1" s="1"/>
  <c r="BG42" i="1" s="1"/>
  <c r="Q42" i="1"/>
  <c r="P42" i="1" s="1"/>
  <c r="BO43" i="1"/>
  <c r="BN46" i="1"/>
  <c r="BR46" i="1" s="1"/>
  <c r="BS46" i="1" s="1"/>
  <c r="BO46" i="1"/>
  <c r="CM46" i="1"/>
  <c r="BD46" i="1" s="1"/>
  <c r="BF46" i="1" s="1"/>
  <c r="AJ48" i="1"/>
  <c r="AI49" i="1"/>
  <c r="BN51" i="1"/>
  <c r="BR51" i="1" s="1"/>
  <c r="BS51" i="1" s="1"/>
  <c r="BM51" i="1"/>
  <c r="BO51" i="1"/>
  <c r="AA41" i="1"/>
  <c r="AA43" i="1"/>
  <c r="V49" i="1"/>
  <c r="R49" i="1"/>
  <c r="BE49" i="1" s="1"/>
  <c r="BG49" i="1" s="1"/>
  <c r="S49" i="1"/>
  <c r="AP50" i="1"/>
  <c r="V50" i="1"/>
  <c r="R50" i="1"/>
  <c r="BE50" i="1" s="1"/>
  <c r="BG50" i="1" s="1"/>
  <c r="Q50" i="1"/>
  <c r="P50" i="1" s="1"/>
  <c r="S52" i="1"/>
  <c r="V52" i="1"/>
  <c r="AP52" i="1"/>
  <c r="R52" i="1"/>
  <c r="BE52" i="1" s="1"/>
  <c r="Q52" i="1"/>
  <c r="P52" i="1" s="1"/>
  <c r="Q53" i="1"/>
  <c r="P53" i="1" s="1"/>
  <c r="S53" i="1"/>
  <c r="V53" i="1"/>
  <c r="AP53" i="1"/>
  <c r="R53" i="1"/>
  <c r="BE53" i="1" s="1"/>
  <c r="BG53" i="1" s="1"/>
  <c r="BG54" i="1"/>
  <c r="BM58" i="1"/>
  <c r="BO58" i="1"/>
  <c r="BN58" i="1"/>
  <c r="BR58" i="1" s="1"/>
  <c r="BS58" i="1" s="1"/>
  <c r="BO59" i="1"/>
  <c r="BM59" i="1"/>
  <c r="BN59" i="1"/>
  <c r="BR59" i="1" s="1"/>
  <c r="BS59" i="1" s="1"/>
  <c r="Q47" i="1"/>
  <c r="P47" i="1" s="1"/>
  <c r="V47" i="1"/>
  <c r="V48" i="1"/>
  <c r="V51" i="1"/>
  <c r="R51" i="1"/>
  <c r="BE51" i="1" s="1"/>
  <c r="BG51" i="1" s="1"/>
  <c r="AP51" i="1"/>
  <c r="S51" i="1"/>
  <c r="BM52" i="1"/>
  <c r="BO52" i="1"/>
  <c r="BN52" i="1"/>
  <c r="BR52" i="1" s="1"/>
  <c r="BS52" i="1" s="1"/>
  <c r="BO53" i="1"/>
  <c r="BM53" i="1"/>
  <c r="BN53" i="1"/>
  <c r="BR53" i="1" s="1"/>
  <c r="BS53" i="1" s="1"/>
  <c r="BO55" i="1"/>
  <c r="BM55" i="1"/>
  <c r="BN55" i="1"/>
  <c r="BR55" i="1" s="1"/>
  <c r="BS55" i="1" s="1"/>
  <c r="CM56" i="1"/>
  <c r="BD56" i="1" s="1"/>
  <c r="BF56" i="1" s="1"/>
  <c r="AA56" i="1"/>
  <c r="AI58" i="1"/>
  <c r="AE49" i="1"/>
  <c r="AP49" i="1"/>
  <c r="AB50" i="1"/>
  <c r="AC50" i="1" s="1"/>
  <c r="BF50" i="1"/>
  <c r="CM57" i="1"/>
  <c r="BD57" i="1" s="1"/>
  <c r="BF57" i="1" s="1"/>
  <c r="AA57" i="1"/>
  <c r="BM60" i="1"/>
  <c r="BO60" i="1"/>
  <c r="BN60" i="1"/>
  <c r="BR60" i="1" s="1"/>
  <c r="BS60" i="1" s="1"/>
  <c r="AA49" i="1"/>
  <c r="AA51" i="1"/>
  <c r="AI54" i="1"/>
  <c r="CM54" i="1"/>
  <c r="BD54" i="1" s="1"/>
  <c r="BF54" i="1" s="1"/>
  <c r="AA54" i="1"/>
  <c r="R55" i="1"/>
  <c r="BE55" i="1" s="1"/>
  <c r="BG55" i="1" s="1"/>
  <c r="CM55" i="1"/>
  <c r="BD55" i="1" s="1"/>
  <c r="BF55" i="1" s="1"/>
  <c r="AA55" i="1"/>
  <c r="BG56" i="1"/>
  <c r="CM58" i="1"/>
  <c r="BD58" i="1" s="1"/>
  <c r="BF58" i="1" s="1"/>
  <c r="AA58" i="1"/>
  <c r="CM59" i="1"/>
  <c r="BD59" i="1" s="1"/>
  <c r="BF59" i="1" s="1"/>
  <c r="AA59" i="1"/>
  <c r="Y61" i="1"/>
  <c r="W61" i="1" s="1"/>
  <c r="Z61" i="1" s="1"/>
  <c r="T61" i="1" s="1"/>
  <c r="U61" i="1" s="1"/>
  <c r="AI61" i="1"/>
  <c r="BO61" i="1"/>
  <c r="BN61" i="1"/>
  <c r="BR61" i="1" s="1"/>
  <c r="BS61" i="1" s="1"/>
  <c r="BM61" i="1"/>
  <c r="CM52" i="1"/>
  <c r="BD52" i="1" s="1"/>
  <c r="BF52" i="1" s="1"/>
  <c r="AA52" i="1"/>
  <c r="CM53" i="1"/>
  <c r="BD53" i="1" s="1"/>
  <c r="BF53" i="1" s="1"/>
  <c r="AA53" i="1"/>
  <c r="Q55" i="1"/>
  <c r="P55" i="1" s="1"/>
  <c r="S55" i="1"/>
  <c r="BM56" i="1"/>
  <c r="BO56" i="1"/>
  <c r="BO57" i="1"/>
  <c r="BM57" i="1"/>
  <c r="Q59" i="1"/>
  <c r="P59" i="1" s="1"/>
  <c r="S59" i="1"/>
  <c r="CM60" i="1"/>
  <c r="BD60" i="1" s="1"/>
  <c r="BF60" i="1" s="1"/>
  <c r="AA60" i="1"/>
  <c r="Q57" i="1"/>
  <c r="P57" i="1" s="1"/>
  <c r="S57" i="1"/>
  <c r="AB61" i="1"/>
  <c r="AC61" i="1" s="1"/>
  <c r="AP60" i="1"/>
  <c r="AD36" i="1" l="1"/>
  <c r="AH36" i="1" s="1"/>
  <c r="AK36" i="1"/>
  <c r="AJ36" i="1"/>
  <c r="AB54" i="1"/>
  <c r="AC54" i="1" s="1"/>
  <c r="AI42" i="1"/>
  <c r="AD46" i="1"/>
  <c r="AH46" i="1" s="1"/>
  <c r="AK46" i="1"/>
  <c r="AB20" i="1"/>
  <c r="AC20" i="1" s="1"/>
  <c r="AK31" i="1"/>
  <c r="AD31" i="1"/>
  <c r="AH31" i="1" s="1"/>
  <c r="AI22" i="1"/>
  <c r="AI27" i="1"/>
  <c r="AB25" i="1"/>
  <c r="AC25" i="1" s="1"/>
  <c r="AI23" i="1"/>
  <c r="BG17" i="1"/>
  <c r="AI57" i="1"/>
  <c r="AB57" i="1"/>
  <c r="AC57" i="1" s="1"/>
  <c r="AB43" i="1"/>
  <c r="AC43" i="1" s="1"/>
  <c r="AB47" i="1"/>
  <c r="AC47" i="1" s="1"/>
  <c r="Y40" i="1"/>
  <c r="W40" i="1" s="1"/>
  <c r="Z40" i="1" s="1"/>
  <c r="T40" i="1" s="1"/>
  <c r="U40" i="1" s="1"/>
  <c r="AI40" i="1"/>
  <c r="AI20" i="1"/>
  <c r="Y20" i="1"/>
  <c r="W20" i="1" s="1"/>
  <c r="Z20" i="1" s="1"/>
  <c r="T20" i="1" s="1"/>
  <c r="U20" i="1" s="1"/>
  <c r="AB21" i="1"/>
  <c r="AC21" i="1" s="1"/>
  <c r="AB51" i="1"/>
  <c r="AC51" i="1" s="1"/>
  <c r="AI53" i="1"/>
  <c r="AD40" i="1"/>
  <c r="AH40" i="1" s="1"/>
  <c r="AK40" i="1"/>
  <c r="AL40" i="1" s="1"/>
  <c r="AJ40" i="1"/>
  <c r="AB28" i="1"/>
  <c r="AC28" i="1" s="1"/>
  <c r="Y36" i="1"/>
  <c r="W36" i="1" s="1"/>
  <c r="Z36" i="1" s="1"/>
  <c r="T36" i="1" s="1"/>
  <c r="U36" i="1" s="1"/>
  <c r="AI36" i="1"/>
  <c r="AI34" i="1"/>
  <c r="BG39" i="1"/>
  <c r="AI30" i="1"/>
  <c r="AB27" i="1"/>
  <c r="AC27" i="1" s="1"/>
  <c r="Y25" i="1"/>
  <c r="W25" i="1" s="1"/>
  <c r="Z25" i="1" s="1"/>
  <c r="T25" i="1" s="1"/>
  <c r="U25" i="1" s="1"/>
  <c r="AI25" i="1"/>
  <c r="AB23" i="1"/>
  <c r="AC23" i="1" s="1"/>
  <c r="Y59" i="1"/>
  <c r="W59" i="1" s="1"/>
  <c r="Z59" i="1" s="1"/>
  <c r="T59" i="1" s="1"/>
  <c r="U59" i="1" s="1"/>
  <c r="AI59" i="1"/>
  <c r="BG59" i="1"/>
  <c r="AB55" i="1"/>
  <c r="AC55" i="1" s="1"/>
  <c r="AB49" i="1"/>
  <c r="AC49" i="1" s="1"/>
  <c r="AI52" i="1"/>
  <c r="AJ46" i="1"/>
  <c r="Y44" i="1"/>
  <c r="W44" i="1" s="1"/>
  <c r="Z44" i="1" s="1"/>
  <c r="T44" i="1" s="1"/>
  <c r="U44" i="1" s="1"/>
  <c r="AI44" i="1"/>
  <c r="AB42" i="1"/>
  <c r="AC42" i="1" s="1"/>
  <c r="AB37" i="1"/>
  <c r="AC37" i="1" s="1"/>
  <c r="AB26" i="1"/>
  <c r="AC26" i="1" s="1"/>
  <c r="AB18" i="1"/>
  <c r="AC18" i="1" s="1"/>
  <c r="Y31" i="1"/>
  <c r="W31" i="1" s="1"/>
  <c r="Z31" i="1" s="1"/>
  <c r="T31" i="1" s="1"/>
  <c r="U31" i="1" s="1"/>
  <c r="AI28" i="1"/>
  <c r="Y21" i="1"/>
  <c r="W21" i="1" s="1"/>
  <c r="Z21" i="1" s="1"/>
  <c r="T21" i="1" s="1"/>
  <c r="U21" i="1" s="1"/>
  <c r="AI21" i="1"/>
  <c r="AB60" i="1"/>
  <c r="AC60" i="1" s="1"/>
  <c r="AB52" i="1"/>
  <c r="AC52" i="1" s="1"/>
  <c r="Y52" i="1" s="1"/>
  <c r="W52" i="1" s="1"/>
  <c r="Z52" i="1" s="1"/>
  <c r="T52" i="1" s="1"/>
  <c r="U52" i="1" s="1"/>
  <c r="BG60" i="1"/>
  <c r="AB58" i="1"/>
  <c r="AC58" i="1" s="1"/>
  <c r="AB56" i="1"/>
  <c r="AC56" i="1" s="1"/>
  <c r="BG57" i="1"/>
  <c r="BG52" i="1"/>
  <c r="Y50" i="1"/>
  <c r="W50" i="1" s="1"/>
  <c r="Z50" i="1" s="1"/>
  <c r="T50" i="1" s="1"/>
  <c r="U50" i="1" s="1"/>
  <c r="AI50" i="1"/>
  <c r="AB41" i="1"/>
  <c r="AC41" i="1" s="1"/>
  <c r="AI39" i="1"/>
  <c r="BG58" i="1"/>
  <c r="AB35" i="1"/>
  <c r="AC35" i="1" s="1"/>
  <c r="AB44" i="1"/>
  <c r="AC44" i="1" s="1"/>
  <c r="AD38" i="1"/>
  <c r="AH38" i="1" s="1"/>
  <c r="AK38" i="1"/>
  <c r="AL38" i="1" s="1"/>
  <c r="AB24" i="1"/>
  <c r="AC24" i="1" s="1"/>
  <c r="AL48" i="1"/>
  <c r="AJ31" i="1"/>
  <c r="AI26" i="1"/>
  <c r="Y26" i="1"/>
  <c r="W26" i="1" s="1"/>
  <c r="Z26" i="1" s="1"/>
  <c r="T26" i="1" s="1"/>
  <c r="U26" i="1" s="1"/>
  <c r="BG25" i="1"/>
  <c r="AI18" i="1"/>
  <c r="AD45" i="1"/>
  <c r="AH45" i="1" s="1"/>
  <c r="AK45" i="1"/>
  <c r="AL45" i="1" s="1"/>
  <c r="AB29" i="1"/>
  <c r="AC29" i="1" s="1"/>
  <c r="Y38" i="1"/>
  <c r="W38" i="1" s="1"/>
  <c r="Z38" i="1" s="1"/>
  <c r="T38" i="1" s="1"/>
  <c r="U38" i="1" s="1"/>
  <c r="AI38" i="1"/>
  <c r="AB19" i="1"/>
  <c r="AC19" i="1" s="1"/>
  <c r="AI19" i="1"/>
  <c r="AB53" i="1"/>
  <c r="AC53" i="1" s="1"/>
  <c r="Y53" i="1" s="1"/>
  <c r="W53" i="1" s="1"/>
  <c r="Z53" i="1" s="1"/>
  <c r="T53" i="1" s="1"/>
  <c r="U53" i="1" s="1"/>
  <c r="AK61" i="1"/>
  <c r="AD61" i="1"/>
  <c r="AH61" i="1" s="1"/>
  <c r="Y55" i="1"/>
  <c r="W55" i="1" s="1"/>
  <c r="Z55" i="1" s="1"/>
  <c r="T55" i="1" s="1"/>
  <c r="U55" i="1" s="1"/>
  <c r="AI55" i="1"/>
  <c r="AB59" i="1"/>
  <c r="AC59" i="1" s="1"/>
  <c r="AD50" i="1"/>
  <c r="AH50" i="1" s="1"/>
  <c r="AK50" i="1"/>
  <c r="AL50" i="1" s="1"/>
  <c r="AI47" i="1"/>
  <c r="Y47" i="1"/>
  <c r="W47" i="1" s="1"/>
  <c r="Z47" i="1" s="1"/>
  <c r="T47" i="1" s="1"/>
  <c r="U47" i="1" s="1"/>
  <c r="AJ61" i="1"/>
  <c r="AB33" i="1"/>
  <c r="AC33" i="1" s="1"/>
  <c r="Y46" i="1"/>
  <c r="W46" i="1" s="1"/>
  <c r="Z46" i="1" s="1"/>
  <c r="T46" i="1" s="1"/>
  <c r="U46" i="1" s="1"/>
  <c r="AI46" i="1"/>
  <c r="AB39" i="1"/>
  <c r="AC39" i="1" s="1"/>
  <c r="Y39" i="1" s="1"/>
  <c r="W39" i="1" s="1"/>
  <c r="Z39" i="1" s="1"/>
  <c r="T39" i="1" s="1"/>
  <c r="U39" i="1" s="1"/>
  <c r="AB34" i="1"/>
  <c r="AC34" i="1" s="1"/>
  <c r="AB30" i="1"/>
  <c r="AC30" i="1" s="1"/>
  <c r="Y30" i="1" s="1"/>
  <c r="W30" i="1" s="1"/>
  <c r="Z30" i="1" s="1"/>
  <c r="T30" i="1" s="1"/>
  <c r="U30" i="1" s="1"/>
  <c r="AB22" i="1"/>
  <c r="AC22" i="1" s="1"/>
  <c r="Y32" i="1"/>
  <c r="W32" i="1" s="1"/>
  <c r="Z32" i="1" s="1"/>
  <c r="T32" i="1" s="1"/>
  <c r="U32" i="1" s="1"/>
  <c r="AI32" i="1"/>
  <c r="AB32" i="1"/>
  <c r="AC32" i="1" s="1"/>
  <c r="AI24" i="1"/>
  <c r="Y24" i="1"/>
  <c r="W24" i="1" s="1"/>
  <c r="Z24" i="1" s="1"/>
  <c r="T24" i="1" s="1"/>
  <c r="U24" i="1" s="1"/>
  <c r="T45" i="1"/>
  <c r="U45" i="1" s="1"/>
  <c r="AB17" i="1"/>
  <c r="AC17" i="1" s="1"/>
  <c r="Y17" i="1"/>
  <c r="W17" i="1" s="1"/>
  <c r="Z17" i="1" s="1"/>
  <c r="T17" i="1" s="1"/>
  <c r="U17" i="1" s="1"/>
  <c r="AI17" i="1"/>
  <c r="AK19" i="1" l="1"/>
  <c r="AL19" i="1" s="1"/>
  <c r="AD19" i="1"/>
  <c r="AH19" i="1" s="1"/>
  <c r="AJ19" i="1"/>
  <c r="AD41" i="1"/>
  <c r="AH41" i="1" s="1"/>
  <c r="AK41" i="1"/>
  <c r="AL41" i="1" s="1"/>
  <c r="AJ41" i="1"/>
  <c r="Y41" i="1"/>
  <c r="W41" i="1" s="1"/>
  <c r="Z41" i="1" s="1"/>
  <c r="T41" i="1" s="1"/>
  <c r="U41" i="1" s="1"/>
  <c r="AD49" i="1"/>
  <c r="AH49" i="1" s="1"/>
  <c r="AK49" i="1"/>
  <c r="AL49" i="1" s="1"/>
  <c r="Y49" i="1"/>
  <c r="W49" i="1" s="1"/>
  <c r="Z49" i="1" s="1"/>
  <c r="T49" i="1" s="1"/>
  <c r="U49" i="1" s="1"/>
  <c r="AJ49" i="1"/>
  <c r="AK23" i="1"/>
  <c r="AL23" i="1" s="1"/>
  <c r="AD23" i="1"/>
  <c r="AH23" i="1" s="1"/>
  <c r="AJ23" i="1"/>
  <c r="AK27" i="1"/>
  <c r="AD27" i="1"/>
  <c r="AH27" i="1" s="1"/>
  <c r="AJ27" i="1"/>
  <c r="AD28" i="1"/>
  <c r="AH28" i="1" s="1"/>
  <c r="AK28" i="1"/>
  <c r="AJ28" i="1"/>
  <c r="AK57" i="1"/>
  <c r="AL57" i="1" s="1"/>
  <c r="AD57" i="1"/>
  <c r="AH57" i="1" s="1"/>
  <c r="AJ57" i="1"/>
  <c r="AL46" i="1"/>
  <c r="AD22" i="1"/>
  <c r="AH22" i="1" s="1"/>
  <c r="AK22" i="1"/>
  <c r="AL22" i="1" s="1"/>
  <c r="AJ22" i="1"/>
  <c r="AD34" i="1"/>
  <c r="AH34" i="1" s="1"/>
  <c r="AK34" i="1"/>
  <c r="AL34" i="1" s="1"/>
  <c r="AJ34" i="1"/>
  <c r="AK59" i="1"/>
  <c r="AD59" i="1"/>
  <c r="AH59" i="1" s="1"/>
  <c r="AJ59" i="1"/>
  <c r="AK58" i="1"/>
  <c r="AD58" i="1"/>
  <c r="AH58" i="1" s="1"/>
  <c r="Y58" i="1"/>
  <c r="W58" i="1" s="1"/>
  <c r="Z58" i="1" s="1"/>
  <c r="T58" i="1" s="1"/>
  <c r="U58" i="1" s="1"/>
  <c r="AJ58" i="1"/>
  <c r="Y28" i="1"/>
  <c r="W28" i="1" s="1"/>
  <c r="Z28" i="1" s="1"/>
  <c r="T28" i="1" s="1"/>
  <c r="U28" i="1" s="1"/>
  <c r="AD37" i="1"/>
  <c r="AH37" i="1" s="1"/>
  <c r="AK37" i="1"/>
  <c r="AJ37" i="1"/>
  <c r="Y37" i="1"/>
  <c r="W37" i="1" s="1"/>
  <c r="Z37" i="1" s="1"/>
  <c r="T37" i="1" s="1"/>
  <c r="U37" i="1" s="1"/>
  <c r="Y34" i="1"/>
  <c r="W34" i="1" s="1"/>
  <c r="Z34" i="1" s="1"/>
  <c r="T34" i="1" s="1"/>
  <c r="U34" i="1" s="1"/>
  <c r="AD43" i="1"/>
  <c r="AH43" i="1" s="1"/>
  <c r="AK43" i="1"/>
  <c r="AL43" i="1" s="1"/>
  <c r="Y43" i="1"/>
  <c r="W43" i="1" s="1"/>
  <c r="Z43" i="1" s="1"/>
  <c r="T43" i="1" s="1"/>
  <c r="U43" i="1" s="1"/>
  <c r="AJ43" i="1"/>
  <c r="Y23" i="1"/>
  <c r="W23" i="1" s="1"/>
  <c r="Z23" i="1" s="1"/>
  <c r="T23" i="1" s="1"/>
  <c r="U23" i="1" s="1"/>
  <c r="Y27" i="1"/>
  <c r="W27" i="1" s="1"/>
  <c r="Z27" i="1" s="1"/>
  <c r="T27" i="1" s="1"/>
  <c r="U27" i="1" s="1"/>
  <c r="AL31" i="1"/>
  <c r="AK54" i="1"/>
  <c r="AD54" i="1"/>
  <c r="AH54" i="1" s="1"/>
  <c r="AJ54" i="1"/>
  <c r="Y54" i="1"/>
  <c r="W54" i="1" s="1"/>
  <c r="Z54" i="1" s="1"/>
  <c r="T54" i="1" s="1"/>
  <c r="U54" i="1" s="1"/>
  <c r="AK17" i="1"/>
  <c r="AD17" i="1"/>
  <c r="AH17" i="1" s="1"/>
  <c r="AJ17" i="1"/>
  <c r="AD24" i="1"/>
  <c r="AH24" i="1" s="1"/>
  <c r="AK24" i="1"/>
  <c r="AJ24" i="1"/>
  <c r="AD44" i="1"/>
  <c r="AH44" i="1" s="1"/>
  <c r="AK44" i="1"/>
  <c r="AL44" i="1" s="1"/>
  <c r="AJ44" i="1"/>
  <c r="AK56" i="1"/>
  <c r="AJ56" i="1"/>
  <c r="AD56" i="1"/>
  <c r="AH56" i="1" s="1"/>
  <c r="Y56" i="1"/>
  <c r="W56" i="1" s="1"/>
  <c r="Z56" i="1" s="1"/>
  <c r="T56" i="1" s="1"/>
  <c r="U56" i="1" s="1"/>
  <c r="AK60" i="1"/>
  <c r="AL60" i="1" s="1"/>
  <c r="AD60" i="1"/>
  <c r="AH60" i="1" s="1"/>
  <c r="AJ60" i="1"/>
  <c r="Y60" i="1"/>
  <c r="W60" i="1" s="1"/>
  <c r="Z60" i="1" s="1"/>
  <c r="T60" i="1" s="1"/>
  <c r="U60" i="1" s="1"/>
  <c r="AD26" i="1"/>
  <c r="AH26" i="1" s="1"/>
  <c r="AK26" i="1"/>
  <c r="AL26" i="1" s="1"/>
  <c r="AJ26" i="1"/>
  <c r="AD42" i="1"/>
  <c r="AH42" i="1" s="1"/>
  <c r="AK42" i="1"/>
  <c r="AJ42" i="1"/>
  <c r="AK55" i="1"/>
  <c r="AL55" i="1" s="1"/>
  <c r="AJ55" i="1"/>
  <c r="AD55" i="1"/>
  <c r="AH55" i="1" s="1"/>
  <c r="AK21" i="1"/>
  <c r="AL21" i="1" s="1"/>
  <c r="AD21" i="1"/>
  <c r="AH21" i="1" s="1"/>
  <c r="AJ21" i="1"/>
  <c r="Y57" i="1"/>
  <c r="W57" i="1" s="1"/>
  <c r="Z57" i="1" s="1"/>
  <c r="T57" i="1" s="1"/>
  <c r="U57" i="1" s="1"/>
  <c r="Y22" i="1"/>
  <c r="W22" i="1" s="1"/>
  <c r="Z22" i="1" s="1"/>
  <c r="T22" i="1" s="1"/>
  <c r="U22" i="1" s="1"/>
  <c r="AD20" i="1"/>
  <c r="AH20" i="1" s="1"/>
  <c r="AK20" i="1"/>
  <c r="AJ20" i="1"/>
  <c r="AK29" i="1"/>
  <c r="AL29" i="1" s="1"/>
  <c r="AD29" i="1"/>
  <c r="AH29" i="1" s="1"/>
  <c r="AJ29" i="1"/>
  <c r="Y29" i="1"/>
  <c r="W29" i="1" s="1"/>
  <c r="Z29" i="1" s="1"/>
  <c r="T29" i="1" s="1"/>
  <c r="U29" i="1" s="1"/>
  <c r="AD35" i="1"/>
  <c r="AH35" i="1" s="1"/>
  <c r="Y35" i="1"/>
  <c r="W35" i="1" s="1"/>
  <c r="Z35" i="1" s="1"/>
  <c r="T35" i="1" s="1"/>
  <c r="U35" i="1" s="1"/>
  <c r="AK35" i="1"/>
  <c r="AJ35" i="1"/>
  <c r="AD18" i="1"/>
  <c r="AH18" i="1" s="1"/>
  <c r="AK18" i="1"/>
  <c r="AL18" i="1" s="1"/>
  <c r="AJ18" i="1"/>
  <c r="AD32" i="1"/>
  <c r="AH32" i="1" s="1"/>
  <c r="AK32" i="1"/>
  <c r="AL32" i="1" s="1"/>
  <c r="AJ32" i="1"/>
  <c r="AL61" i="1"/>
  <c r="Y19" i="1"/>
  <c r="W19" i="1" s="1"/>
  <c r="Z19" i="1" s="1"/>
  <c r="T19" i="1" s="1"/>
  <c r="U19" i="1" s="1"/>
  <c r="AD30" i="1"/>
  <c r="AH30" i="1" s="1"/>
  <c r="AK30" i="1"/>
  <c r="AL30" i="1" s="1"/>
  <c r="AJ30" i="1"/>
  <c r="AK39" i="1"/>
  <c r="AL39" i="1" s="1"/>
  <c r="AD39" i="1"/>
  <c r="AH39" i="1" s="1"/>
  <c r="AJ39" i="1"/>
  <c r="AK33" i="1"/>
  <c r="AD33" i="1"/>
  <c r="AH33" i="1" s="1"/>
  <c r="Y33" i="1"/>
  <c r="W33" i="1" s="1"/>
  <c r="Z33" i="1" s="1"/>
  <c r="T33" i="1" s="1"/>
  <c r="U33" i="1" s="1"/>
  <c r="AJ33" i="1"/>
  <c r="AK53" i="1"/>
  <c r="AJ53" i="1"/>
  <c r="AD53" i="1"/>
  <c r="AH53" i="1" s="1"/>
  <c r="Y18" i="1"/>
  <c r="W18" i="1" s="1"/>
  <c r="Z18" i="1" s="1"/>
  <c r="T18" i="1" s="1"/>
  <c r="U18" i="1" s="1"/>
  <c r="AK52" i="1"/>
  <c r="AJ52" i="1"/>
  <c r="AD52" i="1"/>
  <c r="AH52" i="1" s="1"/>
  <c r="AD51" i="1"/>
  <c r="AH51" i="1" s="1"/>
  <c r="AK51" i="1"/>
  <c r="Y51" i="1"/>
  <c r="W51" i="1" s="1"/>
  <c r="Z51" i="1" s="1"/>
  <c r="T51" i="1" s="1"/>
  <c r="U51" i="1" s="1"/>
  <c r="AJ51" i="1"/>
  <c r="AD47" i="1"/>
  <c r="AH47" i="1" s="1"/>
  <c r="AK47" i="1"/>
  <c r="AJ47" i="1"/>
  <c r="AK25" i="1"/>
  <c r="AL25" i="1" s="1"/>
  <c r="AD25" i="1"/>
  <c r="AH25" i="1" s="1"/>
  <c r="AJ25" i="1"/>
  <c r="Y42" i="1"/>
  <c r="W42" i="1" s="1"/>
  <c r="Z42" i="1" s="1"/>
  <c r="T42" i="1" s="1"/>
  <c r="U42" i="1" s="1"/>
  <c r="AL36" i="1"/>
  <c r="AL56" i="1" l="1"/>
  <c r="AL37" i="1"/>
  <c r="AL47" i="1"/>
  <c r="AL51" i="1"/>
  <c r="AL52" i="1"/>
  <c r="AL53" i="1"/>
  <c r="AL33" i="1"/>
  <c r="AL35" i="1"/>
  <c r="AL20" i="1"/>
  <c r="AL24" i="1"/>
  <c r="AL17" i="1"/>
  <c r="AL54" i="1"/>
  <c r="AL59" i="1"/>
  <c r="AL28" i="1"/>
  <c r="AL27" i="1"/>
  <c r="AL42" i="1"/>
  <c r="AL58" i="1"/>
</calcChain>
</file>

<file path=xl/sharedStrings.xml><?xml version="1.0" encoding="utf-8"?>
<sst xmlns="http://schemas.openxmlformats.org/spreadsheetml/2006/main" count="2639" uniqueCount="616">
  <si>
    <t>File opened</t>
  </si>
  <si>
    <t>2022-07-25 09:26:01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</si>
  <si>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</si>
  <si>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</si>
  <si>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</si>
  <si>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</si>
  <si>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</si>
  <si>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</si>
  <si>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</si>
  <si>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</si>
  <si>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</si>
  <si>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</si>
  <si>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</si>
  <si>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</si>
  <si>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</si>
  <si>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Mon Jul 25 09:16</t>
  </si>
  <si>
    <t>H2O rangematch</t>
  </si>
  <si>
    <t>Fri Jul 22 09:02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</si>
  <si>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</si>
  <si>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</si>
  <si>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</si>
  <si>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</si>
  <si>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</si>
  <si>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</si>
  <si>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</si>
  <si>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</si>
  <si>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</si>
  <si>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09:26:01</t>
  </si>
  <si>
    <t>Stability Definition:	ΔCO2 (Meas2): Slp&lt;2.5 Per=20	ΔH2O (Meas2): Slp&lt;0.5 Per=20	CO2_s (Meas): Slp&lt;5 Per=15	H2O_s (Meas): Slp&lt;1 Per=15	Tleaf (Meas):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</si>
  <si>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</si>
  <si>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</si>
  <si>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</si>
  <si>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</si>
  <si>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</si>
  <si>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</si>
  <si>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</si>
  <si>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</si>
  <si>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</si>
  <si>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</si>
  <si>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</si>
  <si>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</si>
  <si>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</si>
  <si>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</si>
  <si>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</si>
  <si>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</si>
  <si>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</si>
  <si>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</si>
  <si>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</si>
  <si>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</si>
  <si>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</si>
  <si>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</si>
  <si>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</si>
  <si>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</si>
  <si>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</si>
  <si>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</si>
  <si>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</si>
  <si>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</si>
  <si>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</si>
  <si>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</si>
  <si>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</si>
  <si>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</si>
  <si>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</si>
  <si>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</si>
  <si>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</si>
  <si>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</si>
  <si>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</si>
  <si>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</si>
  <si>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</si>
  <si>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</si>
  <si>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</si>
  <si>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</si>
  <si>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</si>
  <si>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</si>
  <si>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</si>
  <si>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</si>
  <si>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</si>
  <si>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</si>
  <si>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</si>
  <si>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</si>
  <si>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</si>
  <si>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1.87828 78.9206 376.716 616.58 863.994 1062.12 1241.96 1403.34</t>
  </si>
  <si>
    <t>Fs_true</t>
  </si>
  <si>
    <t>-0.233652 100.877 404.063 601.605 802.872 1001 1203.15 1401.2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</si>
  <si>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</si>
  <si>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</si>
  <si>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</si>
  <si>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</si>
  <si>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</si>
  <si>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</si>
  <si>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</si>
  <si>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</si>
  <si>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</si>
  <si>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</si>
  <si>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</si>
  <si>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</si>
  <si>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</si>
  <si>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</si>
  <si>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</si>
  <si>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</si>
  <si>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</si>
  <si>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</si>
  <si>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</si>
  <si>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</si>
  <si>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</si>
  <si>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</si>
  <si>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</si>
  <si>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</si>
  <si>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</si>
  <si>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</si>
  <si>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</si>
  <si>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</si>
  <si>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</si>
  <si>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</si>
  <si>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</si>
  <si>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</si>
  <si>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</si>
  <si>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</si>
  <si>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</si>
  <si>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</si>
  <si>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</si>
  <si>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</si>
  <si>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</si>
  <si>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</si>
  <si>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</si>
  <si>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</si>
  <si>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</si>
  <si>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</si>
  <si>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</si>
  <si>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</si>
  <si>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</si>
  <si>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</si>
  <si>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</si>
  <si>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</si>
  <si>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</si>
  <si>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</si>
  <si>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</si>
  <si>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</si>
  <si>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</si>
  <si>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</si>
  <si>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</si>
  <si>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</si>
  <si>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</si>
  <si>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</si>
  <si>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</si>
  <si>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</si>
  <si>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</si>
  <si>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</si>
  <si>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</si>
  <si>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</si>
  <si>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</si>
  <si>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</si>
  <si>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</si>
  <si>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</si>
  <si>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</si>
  <si>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</si>
  <si>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</si>
  <si>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</si>
  <si>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</si>
  <si>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</si>
  <si>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</si>
  <si>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</si>
  <si>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</si>
  <si>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</si>
  <si>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</si>
  <si>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</si>
  <si>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</si>
  <si>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</si>
  <si>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</si>
  <si>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</si>
  <si>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</si>
  <si>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</si>
  <si>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</si>
  <si>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</si>
  <si>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</si>
  <si>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</si>
  <si>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</si>
  <si>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</si>
  <si>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</si>
  <si>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</si>
  <si>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</si>
  <si>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</si>
  <si>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</si>
  <si>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</si>
  <si>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</si>
  <si>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</si>
  <si>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</si>
  <si>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</si>
  <si>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</si>
  <si>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</si>
  <si>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</si>
  <si>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</si>
  <si>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</si>
  <si>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</si>
  <si>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</si>
  <si>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</si>
  <si>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</si>
  <si>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</si>
  <si>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</si>
  <si>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</si>
  <si>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</si>
  <si>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</si>
  <si>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</si>
  <si>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</si>
  <si>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</si>
  <si>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</si>
  <si>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</si>
  <si>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</si>
  <si>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</si>
  <si>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</si>
  <si>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</si>
  <si>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</si>
  <si>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</si>
  <si>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</si>
  <si>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</si>
  <si>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</si>
  <si>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</si>
  <si>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</si>
  <si>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</si>
  <si>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</si>
  <si>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</si>
  <si>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</si>
  <si>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</si>
  <si>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</si>
  <si>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</si>
  <si>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</si>
  <si>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</si>
  <si>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</si>
  <si>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</si>
  <si>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</si>
  <si>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</si>
  <si>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</si>
  <si>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</si>
  <si>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</si>
  <si>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</si>
  <si>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</si>
  <si>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</si>
  <si>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</si>
  <si>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</si>
  <si>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</si>
  <si>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</si>
  <si>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</si>
  <si>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</si>
  <si>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</si>
  <si>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</si>
  <si>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</si>
  <si>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</si>
  <si>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</si>
  <si>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</si>
  <si>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</si>
  <si>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</si>
  <si>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</si>
  <si>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</si>
  <si>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</si>
  <si>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</si>
  <si>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</si>
  <si>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</si>
  <si>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</si>
  <si>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</si>
  <si>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</si>
  <si>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</si>
  <si>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</si>
  <si>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</si>
  <si>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</si>
  <si>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</si>
  <si>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</si>
  <si>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</si>
  <si>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</si>
  <si>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</si>
  <si>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</si>
  <si>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</si>
  <si>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</si>
  <si>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</si>
  <si>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</si>
  <si>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</si>
  <si>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</si>
  <si>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</si>
  <si>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Tleaf:MN</t>
  </si>
  <si>
    <t>Tleaf:SLP</t>
  </si>
  <si>
    <t>Tleaf:SD</t>
  </si>
  <si>
    <t>Tleaf:OK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</si>
  <si>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</si>
  <si>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</si>
  <si>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</si>
  <si>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</si>
  <si>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</si>
  <si>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</si>
  <si>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</si>
  <si>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</si>
  <si>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</si>
  <si>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</si>
  <si>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</si>
  <si>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</si>
  <si>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</si>
  <si>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</si>
  <si>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</si>
  <si>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</si>
  <si>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</si>
  <si>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</si>
  <si>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</si>
  <si>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</si>
  <si>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</si>
  <si>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</si>
  <si>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</si>
  <si>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</si>
  <si>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</si>
  <si>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</si>
  <si>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</si>
  <si>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</si>
  <si>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</si>
  <si>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</si>
  <si>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</si>
  <si>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</si>
  <si>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</si>
  <si>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</si>
  <si>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</si>
  <si>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</si>
  <si>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</si>
  <si>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</si>
  <si>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</si>
  <si>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</si>
  <si>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</si>
  <si>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</si>
  <si>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</si>
  <si>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</si>
  <si>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</si>
  <si>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</si>
  <si>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</si>
  <si>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</si>
  <si>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</si>
  <si>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</si>
  <si>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</si>
  <si>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</si>
  <si>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</si>
  <si>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</si>
  <si>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</si>
  <si>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</si>
  <si>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</si>
  <si>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</si>
  <si>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</si>
  <si>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</si>
  <si>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</si>
  <si>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</si>
  <si>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</si>
  <si>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</si>
  <si>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</si>
  <si>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</si>
  <si>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</si>
  <si>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</si>
  <si>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</si>
  <si>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</si>
  <si>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</si>
  <si>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</si>
  <si>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</si>
  <si>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</si>
  <si>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</si>
  <si>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</si>
  <si>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</si>
  <si>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</si>
  <si>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</si>
  <si>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</si>
  <si>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</si>
  <si>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</si>
  <si>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</si>
  <si>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</si>
  <si>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</si>
  <si>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</si>
  <si>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</si>
  <si>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</si>
  <si>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</si>
  <si>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</si>
  <si>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</si>
  <si>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</si>
  <si>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</si>
  <si>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</si>
  <si>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</si>
  <si>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</si>
  <si>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</si>
  <si>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</si>
  <si>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</si>
  <si>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</si>
  <si>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</si>
  <si>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</si>
  <si>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</si>
  <si>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</si>
  <si>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</si>
  <si>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</si>
  <si>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</si>
  <si>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</si>
  <si>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</si>
  <si>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</si>
  <si>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</si>
  <si>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</si>
  <si>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</si>
  <si>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</si>
  <si>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</si>
  <si>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</si>
  <si>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</si>
  <si>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</si>
  <si>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</si>
  <si>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</si>
  <si>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</si>
  <si>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</si>
  <si>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</si>
  <si>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</si>
  <si>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</si>
  <si>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</si>
  <si>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</si>
  <si>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</si>
  <si>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</si>
  <si>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</si>
  <si>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</si>
  <si>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20220725 09:42:03</t>
  </si>
  <si>
    <t>09:42:03</t>
  </si>
  <si>
    <t>none</t>
  </si>
  <si>
    <t>37.7</t>
  </si>
  <si>
    <t>39.2</t>
  </si>
  <si>
    <t>JO</t>
  </si>
  <si>
    <t>30</t>
  </si>
  <si>
    <t>small</t>
  </si>
  <si>
    <t>11</t>
  </si>
  <si>
    <t>LCOR-081</t>
  </si>
  <si>
    <t>-</t>
  </si>
  <si>
    <t>RECT-340-20220725-09_41_56</t>
  </si>
  <si>
    <t>0: Broadleaf</t>
  </si>
  <si>
    <t>09:42:35</t>
  </si>
  <si>
    <t>5/5</t>
  </si>
  <si>
    <t>00000000</t>
  </si>
  <si>
    <t>iiiiiiii</t>
  </si>
  <si>
    <t>off</t>
  </si>
  <si>
    <t>on</t>
  </si>
  <si>
    <t>20220725 09:45:56</t>
  </si>
  <si>
    <t>09:45:56</t>
  </si>
  <si>
    <t>RECT-341-20220725-09_45_49</t>
  </si>
  <si>
    <t>09:46:31</t>
  </si>
  <si>
    <t>20220725 09:47:52</t>
  </si>
  <si>
    <t>09:47:52</t>
  </si>
  <si>
    <t>RECT-342-20220725-09_47_45</t>
  </si>
  <si>
    <t>09:48:21</t>
  </si>
  <si>
    <t>20220725 09:49:43</t>
  </si>
  <si>
    <t>09:49:43</t>
  </si>
  <si>
    <t>RECT-343-20220725-09_49_36</t>
  </si>
  <si>
    <t>09:50:10</t>
  </si>
  <si>
    <t>20220725 09:51:32</t>
  </si>
  <si>
    <t>09:51:32</t>
  </si>
  <si>
    <t>RECT-344-20220725-09_51_25</t>
  </si>
  <si>
    <t>09:51:58</t>
  </si>
  <si>
    <t>20220725 09:53:14</t>
  </si>
  <si>
    <t>09:53:14</t>
  </si>
  <si>
    <t>RECT-345-20220725-09_53_07</t>
  </si>
  <si>
    <t>09:53:54</t>
  </si>
  <si>
    <t>20220725 09:55:10</t>
  </si>
  <si>
    <t>09:55:10</t>
  </si>
  <si>
    <t>RECT-346-20220725-09_55_04</t>
  </si>
  <si>
    <t>09:55:30</t>
  </si>
  <si>
    <t>20220725 09:57:25</t>
  </si>
  <si>
    <t>09:57:25</t>
  </si>
  <si>
    <t>RECT-347-20220725-09_57_19</t>
  </si>
  <si>
    <t>09:57:52</t>
  </si>
  <si>
    <t>20220725 09:59:08</t>
  </si>
  <si>
    <t>09:59:08</t>
  </si>
  <si>
    <t>RECT-348-20220725-09_59_01</t>
  </si>
  <si>
    <t>09:59:38</t>
  </si>
  <si>
    <t>20220725 10:01:05</t>
  </si>
  <si>
    <t>10:01:05</t>
  </si>
  <si>
    <t>RECT-349-20220725-10_00_58</t>
  </si>
  <si>
    <t>10:01:39</t>
  </si>
  <si>
    <t>20220725 10:03:12</t>
  </si>
  <si>
    <t>10:03:12</t>
  </si>
  <si>
    <t>RECT-350-20220725-10_03_06</t>
  </si>
  <si>
    <t>10:03:53</t>
  </si>
  <si>
    <t>20220725 10:05:26</t>
  </si>
  <si>
    <t>10:05:26</t>
  </si>
  <si>
    <t>RECT-351-20220725-10_05_19</t>
  </si>
  <si>
    <t>10:06:06</t>
  </si>
  <si>
    <t>20220725 10:08:07</t>
  </si>
  <si>
    <t>10:08:07</t>
  </si>
  <si>
    <t>RECT-352-20220725-10_08_01</t>
  </si>
  <si>
    <t>10:08:40</t>
  </si>
  <si>
    <t>3/5</t>
  </si>
  <si>
    <t>20220725 10:10:41</t>
  </si>
  <si>
    <t>10:10:41</t>
  </si>
  <si>
    <t>RECT-353-20220725-10_10_35</t>
  </si>
  <si>
    <t>10:11:21</t>
  </si>
  <si>
    <t>20220725 10:13:22</t>
  </si>
  <si>
    <t>10:13:22</t>
  </si>
  <si>
    <t>RECT-354-20220725-10_13_15</t>
  </si>
  <si>
    <t>10:14:02</t>
  </si>
  <si>
    <t>20220725 10:24:00</t>
  </si>
  <si>
    <t>10:24:00</t>
  </si>
  <si>
    <t>33.0</t>
  </si>
  <si>
    <t>35.0</t>
  </si>
  <si>
    <t>10</t>
  </si>
  <si>
    <t>LCOR-097</t>
  </si>
  <si>
    <t>RECT-355-20220725-10_23_54</t>
  </si>
  <si>
    <t>10:24:37</t>
  </si>
  <si>
    <t>20220725 10:27:54</t>
  </si>
  <si>
    <t>10:27:54</t>
  </si>
  <si>
    <t>RECT-356-20220725-10_27_47</t>
  </si>
  <si>
    <t>10:27:09</t>
  </si>
  <si>
    <t>20220725 10:29:56</t>
  </si>
  <si>
    <t>10:29:56</t>
  </si>
  <si>
    <t>RECT-357-20220725-10_29_49</t>
  </si>
  <si>
    <t>10:30:19</t>
  </si>
  <si>
    <t>4/5</t>
  </si>
  <si>
    <t>20220725 10:32:20</t>
  </si>
  <si>
    <t>10:32:20</t>
  </si>
  <si>
    <t>RECT-358-20220725-10_32_13</t>
  </si>
  <si>
    <t>10:32:59</t>
  </si>
  <si>
    <t>20220725 10:34:18</t>
  </si>
  <si>
    <t>10:34:18</t>
  </si>
  <si>
    <t>RECT-359-20220725-10_34_12</t>
  </si>
  <si>
    <t>10:34:34</t>
  </si>
  <si>
    <t>20220725 10:35:50</t>
  </si>
  <si>
    <t>10:35:50</t>
  </si>
  <si>
    <t>RECT-360-20220725-10_35_44</t>
  </si>
  <si>
    <t>10:36:08</t>
  </si>
  <si>
    <t>20220725 10:37:24</t>
  </si>
  <si>
    <t>10:37:24</t>
  </si>
  <si>
    <t>RECT-361-20220725-10_37_18</t>
  </si>
  <si>
    <t>10:37:43</t>
  </si>
  <si>
    <t>20220725 10:39:31</t>
  </si>
  <si>
    <t>10:39:31</t>
  </si>
  <si>
    <t>RECT-362-20220725-10_39_25</t>
  </si>
  <si>
    <t>10:40:07</t>
  </si>
  <si>
    <t>20220725 10:41:23</t>
  </si>
  <si>
    <t>10:41:23</t>
  </si>
  <si>
    <t>RECT-363-20220725-10_41_17</t>
  </si>
  <si>
    <t>10:41:51</t>
  </si>
  <si>
    <t>20220725 10:43:19</t>
  </si>
  <si>
    <t>10:43:19</t>
  </si>
  <si>
    <t>RECT-364-20220725-10_43_13</t>
  </si>
  <si>
    <t>10:43:53</t>
  </si>
  <si>
    <t>20220725 10:45:23</t>
  </si>
  <si>
    <t>10:45:23</t>
  </si>
  <si>
    <t>RECT-365-20220725-10_45_17</t>
  </si>
  <si>
    <t>10:46:00</t>
  </si>
  <si>
    <t>20220725 10:47:25</t>
  </si>
  <si>
    <t>10:47:25</t>
  </si>
  <si>
    <t>RECT-366-20220725-10_47_18</t>
  </si>
  <si>
    <t>10:47:51</t>
  </si>
  <si>
    <t>20220725 10:49:18</t>
  </si>
  <si>
    <t>10:49:18</t>
  </si>
  <si>
    <t>RECT-367-20220725-10_49_11</t>
  </si>
  <si>
    <t>10:49:45</t>
  </si>
  <si>
    <t>20220725 10:51:14</t>
  </si>
  <si>
    <t>10:51:14</t>
  </si>
  <si>
    <t>RECT-368-20220725-10_51_07</t>
  </si>
  <si>
    <t>10:51:54</t>
  </si>
  <si>
    <t>20220725 10:53:55</t>
  </si>
  <si>
    <t>10:53:55</t>
  </si>
  <si>
    <t>RECT-369-20220725-10_53_48</t>
  </si>
  <si>
    <t>10:54:32</t>
  </si>
  <si>
    <t>20220725 11:02:29</t>
  </si>
  <si>
    <t>11:02:29</t>
  </si>
  <si>
    <t>35.7</t>
  </si>
  <si>
    <t>36.4</t>
  </si>
  <si>
    <t>LCOR-615</t>
  </si>
  <si>
    <t>RECT-370-20220725-11_02_22</t>
  </si>
  <si>
    <t>11:02:58</t>
  </si>
  <si>
    <t>20220725 11:07:25</t>
  </si>
  <si>
    <t>11:07:25</t>
  </si>
  <si>
    <t>RECT-371-20220725-11_07_19</t>
  </si>
  <si>
    <t>11:06:45</t>
  </si>
  <si>
    <t>2/5</t>
  </si>
  <si>
    <t>20220725 11:08:46</t>
  </si>
  <si>
    <t>11:08:46</t>
  </si>
  <si>
    <t>RECT-372-20220725-11_08_39</t>
  </si>
  <si>
    <t>11:09:05</t>
  </si>
  <si>
    <t>20220725 11:10:26</t>
  </si>
  <si>
    <t>11:10:26</t>
  </si>
  <si>
    <t>RECT-373-20220725-11_10_19</t>
  </si>
  <si>
    <t>11:10:56</t>
  </si>
  <si>
    <t>20220725 11:12:49</t>
  </si>
  <si>
    <t>11:12:49</t>
  </si>
  <si>
    <t>RECT-374-20220725-11_12_42</t>
  </si>
  <si>
    <t>11:13:11</t>
  </si>
  <si>
    <t>20220725 11:14:27</t>
  </si>
  <si>
    <t>11:14:27</t>
  </si>
  <si>
    <t>RECT-375-20220725-11_14_21</t>
  </si>
  <si>
    <t>11:14:47</t>
  </si>
  <si>
    <t>20220725 11:16:43</t>
  </si>
  <si>
    <t>11:16:43</t>
  </si>
  <si>
    <t>RECT-376-20220725-11_16_37</t>
  </si>
  <si>
    <t>11:17:11</t>
  </si>
  <si>
    <t>20220725 11:19:08</t>
  </si>
  <si>
    <t>11:19:08</t>
  </si>
  <si>
    <t>RECT-377-20220725-11_19_02</t>
  </si>
  <si>
    <t>11:19:49</t>
  </si>
  <si>
    <t>20220725 11:21:06</t>
  </si>
  <si>
    <t>11:21:06</t>
  </si>
  <si>
    <t>RECT-378-20220725-11_20_59</t>
  </si>
  <si>
    <t>11:21:34</t>
  </si>
  <si>
    <t>20220725 11:23:35</t>
  </si>
  <si>
    <t>11:23:35</t>
  </si>
  <si>
    <t>RECT-379-20220725-11_23_28</t>
  </si>
  <si>
    <t>11:24:08</t>
  </si>
  <si>
    <t>20220725 11:26:09</t>
  </si>
  <si>
    <t>11:26:09</t>
  </si>
  <si>
    <t>RECT-380-20220725-11_26_02</t>
  </si>
  <si>
    <t>11:26:48</t>
  </si>
  <si>
    <t>20220725 11:28:48</t>
  </si>
  <si>
    <t>11:28:48</t>
  </si>
  <si>
    <t>RECT-381-20220725-11_28_41</t>
  </si>
  <si>
    <t>11:29:18</t>
  </si>
  <si>
    <t>20220725 11:31:19</t>
  </si>
  <si>
    <t>11:31:19</t>
  </si>
  <si>
    <t>RECT-382-20220725-11_31_13</t>
  </si>
  <si>
    <t>11:32:00</t>
  </si>
  <si>
    <t>20220725 11:33:21</t>
  </si>
  <si>
    <t>11:33:21</t>
  </si>
  <si>
    <t>RECT-383-20220725-11_33_14</t>
  </si>
  <si>
    <t>11:33:53</t>
  </si>
  <si>
    <t>20220725 11:35:54</t>
  </si>
  <si>
    <t>11:35:54</t>
  </si>
  <si>
    <t>RECT-384-20220725-11_35_47</t>
  </si>
  <si>
    <t>11:36:28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</si>
</sst>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V61"/>
  <sheetViews>
    <sheetView tabSelected="1" workbookViewId="0">
      <selection activeCell="G47" sqref="G47:G61"/>
    </sheetView>
  </sheetViews>
  <sheetFormatPr baseColWidth="10" defaultColWidth="8.83203125" defaultRowHeight="15" x14ac:dyDescent="0.2"/>
  <sheetData>
    <row r="2" spans="1:282" x14ac:dyDescent="0.2">
      <c r="A2" t="s">
        <v>29</v>
      </c>
      <c r="B2" t="s">
        <v>30</v>
      </c>
      <c r="C2" t="s">
        <v>31</v>
      </c>
    </row>
    <row r="3" spans="1:282" x14ac:dyDescent="0.2">
      <c r="B3">
        <v>4</v>
      </c>
      <c r="C3">
        <v>21</v>
      </c>
    </row>
    <row r="4" spans="1:282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2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2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2" x14ac:dyDescent="0.2">
      <c r="B7">
        <v>0</v>
      </c>
      <c r="C7">
        <v>0</v>
      </c>
      <c r="D7">
        <v>0</v>
      </c>
      <c r="E7">
        <v>1</v>
      </c>
    </row>
    <row r="8" spans="1:282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2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2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2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82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2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82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87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175</v>
      </c>
      <c r="CC15" t="s">
        <v>183</v>
      </c>
      <c r="CD15" t="s">
        <v>149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119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106</v>
      </c>
      <c r="ET15" t="s">
        <v>109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 x14ac:dyDescent="0.2">
      <c r="B16" t="s">
        <v>381</v>
      </c>
      <c r="C16" t="s">
        <v>381</v>
      </c>
      <c r="F16" t="s">
        <v>381</v>
      </c>
      <c r="O16" t="s">
        <v>381</v>
      </c>
      <c r="P16" t="s">
        <v>382</v>
      </c>
      <c r="Q16" t="s">
        <v>383</v>
      </c>
      <c r="R16" t="s">
        <v>384</v>
      </c>
      <c r="S16" t="s">
        <v>385</v>
      </c>
      <c r="T16" t="s">
        <v>385</v>
      </c>
      <c r="U16" t="s">
        <v>206</v>
      </c>
      <c r="V16" t="s">
        <v>206</v>
      </c>
      <c r="W16" t="s">
        <v>382</v>
      </c>
      <c r="X16" t="s">
        <v>382</v>
      </c>
      <c r="Y16" t="s">
        <v>382</v>
      </c>
      <c r="Z16" t="s">
        <v>382</v>
      </c>
      <c r="AA16" t="s">
        <v>386</v>
      </c>
      <c r="AB16" t="s">
        <v>387</v>
      </c>
      <c r="AC16" t="s">
        <v>387</v>
      </c>
      <c r="AD16" t="s">
        <v>388</v>
      </c>
      <c r="AE16" t="s">
        <v>389</v>
      </c>
      <c r="AF16" t="s">
        <v>388</v>
      </c>
      <c r="AG16" t="s">
        <v>388</v>
      </c>
      <c r="AH16" t="s">
        <v>388</v>
      </c>
      <c r="AI16" t="s">
        <v>386</v>
      </c>
      <c r="AJ16" t="s">
        <v>386</v>
      </c>
      <c r="AK16" t="s">
        <v>386</v>
      </c>
      <c r="AL16" t="s">
        <v>386</v>
      </c>
      <c r="AM16" t="s">
        <v>390</v>
      </c>
      <c r="AN16" t="s">
        <v>389</v>
      </c>
      <c r="AP16" t="s">
        <v>389</v>
      </c>
      <c r="AQ16" t="s">
        <v>390</v>
      </c>
      <c r="AW16" t="s">
        <v>384</v>
      </c>
      <c r="BD16" t="s">
        <v>384</v>
      </c>
      <c r="BE16" t="s">
        <v>384</v>
      </c>
      <c r="BF16" t="s">
        <v>384</v>
      </c>
      <c r="BG16" t="s">
        <v>391</v>
      </c>
      <c r="BU16" t="s">
        <v>392</v>
      </c>
      <c r="BV16" t="s">
        <v>392</v>
      </c>
      <c r="BW16" t="s">
        <v>392</v>
      </c>
      <c r="BX16" t="s">
        <v>384</v>
      </c>
      <c r="BZ16" t="s">
        <v>393</v>
      </c>
      <c r="CC16" t="s">
        <v>392</v>
      </c>
      <c r="CH16" t="s">
        <v>381</v>
      </c>
      <c r="CI16" t="s">
        <v>381</v>
      </c>
      <c r="CJ16" t="s">
        <v>381</v>
      </c>
      <c r="CK16" t="s">
        <v>381</v>
      </c>
      <c r="CL16" t="s">
        <v>384</v>
      </c>
      <c r="CM16" t="s">
        <v>384</v>
      </c>
      <c r="CO16" t="s">
        <v>394</v>
      </c>
      <c r="CP16" t="s">
        <v>395</v>
      </c>
      <c r="CS16" t="s">
        <v>382</v>
      </c>
      <c r="CT16" t="s">
        <v>381</v>
      </c>
      <c r="CU16" t="s">
        <v>385</v>
      </c>
      <c r="CV16" t="s">
        <v>385</v>
      </c>
      <c r="CW16" t="s">
        <v>396</v>
      </c>
      <c r="CX16" t="s">
        <v>396</v>
      </c>
      <c r="CY16" t="s">
        <v>385</v>
      </c>
      <c r="CZ16" t="s">
        <v>396</v>
      </c>
      <c r="DA16" t="s">
        <v>390</v>
      </c>
      <c r="DB16" t="s">
        <v>388</v>
      </c>
      <c r="DC16" t="s">
        <v>388</v>
      </c>
      <c r="DD16" t="s">
        <v>387</v>
      </c>
      <c r="DE16" t="s">
        <v>387</v>
      </c>
      <c r="DF16" t="s">
        <v>387</v>
      </c>
      <c r="DG16" t="s">
        <v>387</v>
      </c>
      <c r="DH16" t="s">
        <v>387</v>
      </c>
      <c r="DI16" t="s">
        <v>397</v>
      </c>
      <c r="DJ16" t="s">
        <v>384</v>
      </c>
      <c r="DK16" t="s">
        <v>384</v>
      </c>
      <c r="DL16" t="s">
        <v>385</v>
      </c>
      <c r="DM16" t="s">
        <v>385</v>
      </c>
      <c r="DN16" t="s">
        <v>385</v>
      </c>
      <c r="DO16" t="s">
        <v>396</v>
      </c>
      <c r="DP16" t="s">
        <v>385</v>
      </c>
      <c r="DQ16" t="s">
        <v>396</v>
      </c>
      <c r="DR16" t="s">
        <v>388</v>
      </c>
      <c r="DS16" t="s">
        <v>388</v>
      </c>
      <c r="DT16" t="s">
        <v>387</v>
      </c>
      <c r="DU16" t="s">
        <v>387</v>
      </c>
      <c r="DV16" t="s">
        <v>384</v>
      </c>
      <c r="EA16" t="s">
        <v>384</v>
      </c>
      <c r="ED16" t="s">
        <v>387</v>
      </c>
      <c r="EE16" t="s">
        <v>387</v>
      </c>
      <c r="EF16" t="s">
        <v>387</v>
      </c>
      <c r="EG16" t="s">
        <v>387</v>
      </c>
      <c r="EH16" t="s">
        <v>387</v>
      </c>
      <c r="EI16" t="s">
        <v>384</v>
      </c>
      <c r="EJ16" t="s">
        <v>384</v>
      </c>
      <c r="EK16" t="s">
        <v>384</v>
      </c>
      <c r="EL16" t="s">
        <v>381</v>
      </c>
      <c r="EO16" t="s">
        <v>398</v>
      </c>
      <c r="EP16" t="s">
        <v>398</v>
      </c>
      <c r="ER16" t="s">
        <v>381</v>
      </c>
      <c r="ES16" t="s">
        <v>399</v>
      </c>
      <c r="EU16" t="s">
        <v>381</v>
      </c>
      <c r="EV16" t="s">
        <v>381</v>
      </c>
      <c r="EX16" t="s">
        <v>400</v>
      </c>
      <c r="EY16" t="s">
        <v>401</v>
      </c>
      <c r="EZ16" t="s">
        <v>400</v>
      </c>
      <c r="FA16" t="s">
        <v>401</v>
      </c>
      <c r="FB16" t="s">
        <v>400</v>
      </c>
      <c r="FC16" t="s">
        <v>401</v>
      </c>
      <c r="FD16" t="s">
        <v>389</v>
      </c>
      <c r="FE16" t="s">
        <v>389</v>
      </c>
      <c r="FG16" t="s">
        <v>402</v>
      </c>
      <c r="FJ16" t="s">
        <v>385</v>
      </c>
      <c r="FK16" t="s">
        <v>403</v>
      </c>
      <c r="FL16" t="s">
        <v>385</v>
      </c>
      <c r="FO16" t="s">
        <v>402</v>
      </c>
      <c r="FR16" t="s">
        <v>396</v>
      </c>
      <c r="FS16" t="s">
        <v>404</v>
      </c>
      <c r="FT16" t="s">
        <v>396</v>
      </c>
      <c r="FV16" t="s">
        <v>387</v>
      </c>
      <c r="FW16" t="s">
        <v>405</v>
      </c>
      <c r="FX16" t="s">
        <v>387</v>
      </c>
      <c r="GC16" t="s">
        <v>406</v>
      </c>
      <c r="GD16" t="s">
        <v>406</v>
      </c>
      <c r="GQ16" t="s">
        <v>406</v>
      </c>
      <c r="GR16" t="s">
        <v>406</v>
      </c>
      <c r="GS16" t="s">
        <v>407</v>
      </c>
      <c r="GT16" t="s">
        <v>407</v>
      </c>
      <c r="GU16" t="s">
        <v>387</v>
      </c>
      <c r="GV16" t="s">
        <v>387</v>
      </c>
      <c r="GW16" t="s">
        <v>389</v>
      </c>
      <c r="GX16" t="s">
        <v>387</v>
      </c>
      <c r="GY16" t="s">
        <v>396</v>
      </c>
      <c r="GZ16" t="s">
        <v>389</v>
      </c>
      <c r="HA16" t="s">
        <v>389</v>
      </c>
      <c r="HC16" t="s">
        <v>406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408</v>
      </c>
      <c r="HK16" t="s">
        <v>408</v>
      </c>
      <c r="HL16" t="s">
        <v>408</v>
      </c>
      <c r="HM16" t="s">
        <v>409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IF16" t="s">
        <v>406</v>
      </c>
      <c r="IG16" t="s">
        <v>389</v>
      </c>
      <c r="IH16" t="s">
        <v>389</v>
      </c>
      <c r="II16" t="s">
        <v>400</v>
      </c>
      <c r="IJ16" t="s">
        <v>401</v>
      </c>
      <c r="IK16" t="s">
        <v>401</v>
      </c>
      <c r="IO16" t="s">
        <v>401</v>
      </c>
      <c r="IS16" t="s">
        <v>385</v>
      </c>
      <c r="IT16" t="s">
        <v>385</v>
      </c>
      <c r="IU16" t="s">
        <v>396</v>
      </c>
      <c r="IV16" t="s">
        <v>396</v>
      </c>
      <c r="IW16" t="s">
        <v>410</v>
      </c>
      <c r="IX16" t="s">
        <v>410</v>
      </c>
      <c r="IY16" t="s">
        <v>406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387</v>
      </c>
      <c r="JF16" t="s">
        <v>406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396</v>
      </c>
      <c r="JU16" t="s">
        <v>389</v>
      </c>
      <c r="JV16" t="s">
        <v>389</v>
      </c>
    </row>
    <row r="17" spans="1:282" x14ac:dyDescent="0.2">
      <c r="A17">
        <v>1</v>
      </c>
      <c r="B17">
        <v>1658760123</v>
      </c>
      <c r="C17">
        <v>0</v>
      </c>
      <c r="D17" t="s">
        <v>411</v>
      </c>
      <c r="E17" t="s">
        <v>412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L17" t="s">
        <v>418</v>
      </c>
      <c r="M17" t="s">
        <v>419</v>
      </c>
      <c r="N17" t="s">
        <v>420</v>
      </c>
      <c r="O17">
        <v>1658760123</v>
      </c>
      <c r="P17">
        <f t="shared" ref="P17:P61" si="0">(Q17)/1000</f>
        <v>5.9446008152326266E-3</v>
      </c>
      <c r="Q17">
        <f t="shared" ref="Q17:Q61" si="1">1000*DA17*AO17*(CW17-CX17)/(100*CP17*(1000-AO17*CW17))</f>
        <v>5.9446008152326266</v>
      </c>
      <c r="R17">
        <f t="shared" ref="R17:R61" si="2">DA17*AO17*(CV17-CU17*(1000-AO17*CX17)/(1000-AO17*CW17))/(100*CP17)</f>
        <v>26.960132497759705</v>
      </c>
      <c r="S17">
        <f t="shared" ref="S17:S61" si="3">CU17 - IF(AO17&gt;1, R17*CP17*100/(AQ17*DI17), 0)</f>
        <v>410.64800000000002</v>
      </c>
      <c r="T17">
        <f t="shared" ref="T17:T61" si="4">((Z17-P17/2)*S17-R17)/(Z17+P17/2)</f>
        <v>286.06858601447959</v>
      </c>
      <c r="U17">
        <f t="shared" ref="U17:U61" si="5">T17*(DB17+DC17)/1000</f>
        <v>28.877119752570746</v>
      </c>
      <c r="V17">
        <f t="shared" ref="V17:V61" si="6">(CU17 - IF(AO17&gt;1, R17*CP17*100/(AQ17*DI17), 0))*(DB17+DC17)/1000</f>
        <v>41.45275661814</v>
      </c>
      <c r="W17">
        <f t="shared" ref="W17:W61" si="7">2/((1/Y17-1/X17)+SIGN(Y17)*SQRT((1/Y17-1/X17)*(1/Y17-1/X17) + 4*CQ17/((CQ17+1)*(CQ17+1))*(2*1/Y17*1/X17-1/X17*1/X17)))</f>
        <v>0.39668166957240852</v>
      </c>
      <c r="X17">
        <f t="shared" ref="X17:X61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2.9379464187021096</v>
      </c>
      <c r="Y17">
        <f t="shared" ref="Y17:Y61" si="9">P17*(1000-(1000*0.61365*EXP(17.502*AC17/(240.97+AC17))/(DB17+DC17)+CW17)/2)/(1000*0.61365*EXP(17.502*AC17/(240.97+AC17))/(DB17+DC17)-CW17)</f>
        <v>0.3691482018214946</v>
      </c>
      <c r="Z17">
        <f t="shared" ref="Z17:Z61" si="10">1/((CQ17+1)/(W17/1.6)+1/(X17/1.37)) + CQ17/((CQ17+1)/(W17/1.6) + CQ17/(X17/1.37))</f>
        <v>0.23303194774810698</v>
      </c>
      <c r="AA17">
        <f t="shared" ref="AA17:AA61" si="11">(CL17*CO17)</f>
        <v>241.74221207519358</v>
      </c>
      <c r="AB17">
        <f t="shared" ref="AB17:AB61" si="12">(DD17+(AA17+2*0.95*0.0000000567*(((DD17+$B$7)+273)^4-(DD17+273)^4)-44100*P17)/(1.84*29.3*X17+8*0.95*0.0000000567*(DD17+273)^3))</f>
        <v>30.013891179055548</v>
      </c>
      <c r="AC17">
        <f t="shared" ref="AC17:AC61" si="13">($C$7*DE17+$D$7*DF17+$E$7*AB17)</f>
        <v>30.013891179055548</v>
      </c>
      <c r="AD17">
        <f t="shared" ref="AD17:AD61" si="14">0.61365*EXP(17.502*AC17/(240.97+AC17))</f>
        <v>4.2638503586691838</v>
      </c>
      <c r="AE17">
        <f t="shared" ref="AE17:AE61" si="15">(AF17/AG17*100)</f>
        <v>62.756382585764626</v>
      </c>
      <c r="AF17">
        <f t="shared" ref="AF17:AF61" si="16">CW17*(DB17+DC17)/1000</f>
        <v>2.69430602759325</v>
      </c>
      <c r="AG17">
        <f t="shared" ref="AG17:AG61" si="17">0.61365*EXP(17.502*DD17/(240.97+DD17))</f>
        <v>4.2932780963133688</v>
      </c>
      <c r="AH17">
        <f t="shared" ref="AH17:AH61" si="18">(AD17-CW17*(DB17+DC17)/1000)</f>
        <v>1.5695443310759338</v>
      </c>
      <c r="AI17">
        <f t="shared" ref="AI17:AI61" si="19">(-P17*44100)</f>
        <v>-262.15689595175883</v>
      </c>
      <c r="AJ17">
        <f t="shared" ref="AJ17:AJ61" si="20">2*29.3*X17*0.92*(DD17-AC17)</f>
        <v>18.976587119939381</v>
      </c>
      <c r="AK17">
        <f t="shared" ref="AK17:AK61" si="21">2*0.95*0.0000000567*(((DD17+$B$7)+273)^4-(AC17+273)^4)</f>
        <v>1.4372444036061036</v>
      </c>
      <c r="AL17">
        <f t="shared" ref="AL17:AL61" si="22">AA17+AK17+AI17+AJ17</f>
        <v>-8.5235301975217226E-4</v>
      </c>
      <c r="AM17">
        <v>0</v>
      </c>
      <c r="AN17">
        <v>0</v>
      </c>
      <c r="AO17">
        <f t="shared" ref="AO17:AO61" si="23">IF(AM17*$H$13&gt;=AQ17,1,(AQ17/(AQ17-AM17*$H$13)))</f>
        <v>1</v>
      </c>
      <c r="AP17">
        <f t="shared" ref="AP17:AP61" si="24">(AO17-1)*100</f>
        <v>0</v>
      </c>
      <c r="AQ17">
        <f t="shared" ref="AQ17:AQ61" si="25">MAX(0,($B$13+$C$13*DI17)/(1+$D$13*DI17)*DB17/(DD17+273)*$E$13)</f>
        <v>52589.157781225942</v>
      </c>
      <c r="AR17" t="s">
        <v>421</v>
      </c>
      <c r="AS17">
        <v>0</v>
      </c>
      <c r="AT17">
        <v>0</v>
      </c>
      <c r="AU17">
        <v>0</v>
      </c>
      <c r="AV17" t="e">
        <f t="shared" ref="AV17:AV61" si="26">1-AT17/AU17</f>
        <v>#DIV/0!</v>
      </c>
      <c r="AW17">
        <v>-1</v>
      </c>
      <c r="AX17" t="s">
        <v>422</v>
      </c>
      <c r="AY17">
        <v>10406.5</v>
      </c>
      <c r="AZ17">
        <v>889.16276923076907</v>
      </c>
      <c r="BA17">
        <v>1361.89</v>
      </c>
      <c r="BB17">
        <f t="shared" ref="BB17:BB61" si="27">1-AZ17/BA17</f>
        <v>0.34711116960197297</v>
      </c>
      <c r="BC17">
        <v>0.5</v>
      </c>
      <c r="BD17">
        <f t="shared" ref="BD17:BD61" si="28">CM17</f>
        <v>1261.2363005570951</v>
      </c>
      <c r="BE17">
        <f t="shared" ref="BE17:BE61" si="29">R17</f>
        <v>26.960132497759705</v>
      </c>
      <c r="BF17">
        <f t="shared" ref="BF17:BF61" si="30">BB17*BC17*BD17</f>
        <v>218.89460371541941</v>
      </c>
      <c r="BG17">
        <f t="shared" ref="BG17:BG61" si="31">(BE17-AW17)/BD17</f>
        <v>2.2168829493259556E-2</v>
      </c>
      <c r="BH17">
        <f t="shared" ref="BH17:BH61" si="32">(AU17-BA17)/BA17</f>
        <v>-1</v>
      </c>
      <c r="BI17" t="e">
        <f t="shared" ref="BI17:BI61" si="33">AT17/(AV17+AT17/BA17)</f>
        <v>#DIV/0!</v>
      </c>
      <c r="BJ17" t="s">
        <v>421</v>
      </c>
      <c r="BK17">
        <v>0</v>
      </c>
      <c r="BL17" t="e">
        <f t="shared" ref="BL17:BL61" si="34">IF(BK17&lt;&gt;0, BK17, BI17)</f>
        <v>#DIV/0!</v>
      </c>
      <c r="BM17" t="e">
        <f t="shared" ref="BM17:BM61" si="35">1-BL17/BA17</f>
        <v>#DIV/0!</v>
      </c>
      <c r="BN17" t="e">
        <f t="shared" ref="BN17:BN61" si="36">(BA17-AZ17)/(BA17-BL17)</f>
        <v>#DIV/0!</v>
      </c>
      <c r="BO17" t="e">
        <f t="shared" ref="BO17:BO61" si="37">(AU17-BA17)/(AU17-BL17)</f>
        <v>#DIV/0!</v>
      </c>
      <c r="BP17">
        <f t="shared" ref="BP17:BP61" si="38">(BA17-AZ17)/(BA17-AT17)</f>
        <v>0.34711116960197297</v>
      </c>
      <c r="BQ17" t="e">
        <f t="shared" ref="BQ17:BQ61" si="39">(AU17-BA17)/(AU17-AT17)</f>
        <v>#DIV/0!</v>
      </c>
      <c r="BR17" t="e">
        <f t="shared" ref="BR17:BR61" si="40">(BN17*BL17/AZ17)</f>
        <v>#DIV/0!</v>
      </c>
      <c r="BS17" t="e">
        <f t="shared" ref="BS17:BS61" si="41">(1-BR17)</f>
        <v>#DIV/0!</v>
      </c>
      <c r="BT17" t="s">
        <v>421</v>
      </c>
      <c r="BU17" t="s">
        <v>421</v>
      </c>
      <c r="BV17" t="s">
        <v>421</v>
      </c>
      <c r="BW17" t="s">
        <v>421</v>
      </c>
      <c r="BX17" t="s">
        <v>421</v>
      </c>
      <c r="BY17" t="s">
        <v>421</v>
      </c>
      <c r="BZ17" t="s">
        <v>421</v>
      </c>
      <c r="CA17" t="s">
        <v>421</v>
      </c>
      <c r="CB17" t="s">
        <v>421</v>
      </c>
      <c r="CC17" t="s">
        <v>421</v>
      </c>
      <c r="CD17" t="s">
        <v>421</v>
      </c>
      <c r="CE17" t="s">
        <v>421</v>
      </c>
      <c r="CF17" t="s">
        <v>421</v>
      </c>
      <c r="CG17" t="s">
        <v>421</v>
      </c>
      <c r="CH17" t="s">
        <v>421</v>
      </c>
      <c r="CI17" t="s">
        <v>421</v>
      </c>
      <c r="CJ17" t="s">
        <v>421</v>
      </c>
      <c r="CK17" t="s">
        <v>421</v>
      </c>
      <c r="CL17">
        <f t="shared" ref="CL17:CL61" si="42">$B$11*DJ17+$C$11*DK17+$F$11*DV17*(1-DY17)</f>
        <v>1500.03</v>
      </c>
      <c r="CM17">
        <f t="shared" ref="CM17:CM61" si="43">CL17*CN17</f>
        <v>1261.2363005570951</v>
      </c>
      <c r="CN17">
        <f t="shared" ref="CN17:CN61" si="44">($B$11*$D$9+$C$11*$D$9+$F$11*((EI17+EA17)/MAX(EI17+EA17+EJ17, 0.1)*$I$9+EJ17/MAX(EI17+EA17+EJ17, 0.1)*$J$9))/($B$11+$C$11+$F$11)</f>
        <v>0.84080738422371226</v>
      </c>
      <c r="CO17">
        <f t="shared" ref="CO17:CO61" si="45">($B$11*$K$9+$C$11*$K$9+$F$11*((EI17+EA17)/MAX(EI17+EA17+EJ17, 0.1)*$P$9+EJ17/MAX(EI17+EA17+EJ17, 0.1)*$Q$9))/($B$11+$C$11+$F$11)</f>
        <v>0.16115825155176469</v>
      </c>
      <c r="CP17">
        <v>6</v>
      </c>
      <c r="CQ17">
        <v>0.5</v>
      </c>
      <c r="CR17" t="s">
        <v>423</v>
      </c>
      <c r="CS17">
        <v>2</v>
      </c>
      <c r="CT17">
        <v>1658760123</v>
      </c>
      <c r="CU17">
        <v>410.64800000000002</v>
      </c>
      <c r="CV17">
        <v>440.04300000000001</v>
      </c>
      <c r="CW17">
        <v>26.690899999999999</v>
      </c>
      <c r="CX17">
        <v>20.906199999999998</v>
      </c>
      <c r="CY17">
        <v>384.327</v>
      </c>
      <c r="CZ17">
        <v>23.293900000000001</v>
      </c>
      <c r="DA17">
        <v>600.12800000000004</v>
      </c>
      <c r="DB17">
        <v>100.845</v>
      </c>
      <c r="DC17">
        <v>9.9742499999999998E-2</v>
      </c>
      <c r="DD17">
        <v>30.133700000000001</v>
      </c>
      <c r="DE17">
        <v>30.036799999999999</v>
      </c>
      <c r="DF17">
        <v>999.9</v>
      </c>
      <c r="DG17">
        <v>0</v>
      </c>
      <c r="DH17">
        <v>0</v>
      </c>
      <c r="DI17">
        <v>9963.75</v>
      </c>
      <c r="DJ17">
        <v>0</v>
      </c>
      <c r="DK17">
        <v>1147.18</v>
      </c>
      <c r="DL17">
        <v>-30.031400000000001</v>
      </c>
      <c r="DM17">
        <v>421.44</v>
      </c>
      <c r="DN17">
        <v>449.43900000000002</v>
      </c>
      <c r="DO17">
        <v>6.2127400000000002</v>
      </c>
      <c r="DP17">
        <v>440.04300000000001</v>
      </c>
      <c r="DQ17">
        <v>20.906199999999998</v>
      </c>
      <c r="DR17">
        <v>2.73481</v>
      </c>
      <c r="DS17">
        <v>2.1082900000000002</v>
      </c>
      <c r="DT17">
        <v>22.495799999999999</v>
      </c>
      <c r="DU17">
        <v>18.2819</v>
      </c>
      <c r="DV17">
        <v>1500.03</v>
      </c>
      <c r="DW17">
        <v>0.97299599999999997</v>
      </c>
      <c r="DX17">
        <v>2.7003900000000001E-2</v>
      </c>
      <c r="DY17">
        <v>0</v>
      </c>
      <c r="DZ17">
        <v>888.78899999999999</v>
      </c>
      <c r="EA17">
        <v>4.9993100000000004</v>
      </c>
      <c r="EB17">
        <v>20312.599999999999</v>
      </c>
      <c r="EC17">
        <v>13259.5</v>
      </c>
      <c r="ED17">
        <v>38.5</v>
      </c>
      <c r="EE17">
        <v>40.125</v>
      </c>
      <c r="EF17">
        <v>38.811999999999998</v>
      </c>
      <c r="EG17">
        <v>39.75</v>
      </c>
      <c r="EH17">
        <v>40.061999999999998</v>
      </c>
      <c r="EI17">
        <v>1454.66</v>
      </c>
      <c r="EJ17">
        <v>40.369999999999997</v>
      </c>
      <c r="EK17">
        <v>0</v>
      </c>
      <c r="EL17">
        <v>1658760127.8</v>
      </c>
      <c r="EM17">
        <v>0</v>
      </c>
      <c r="EN17">
        <v>889.16276923076907</v>
      </c>
      <c r="EO17">
        <v>-3.6408888943697431</v>
      </c>
      <c r="EP17">
        <v>-5080.8957341834021</v>
      </c>
      <c r="EQ17">
        <v>20976.007692307689</v>
      </c>
      <c r="ER17">
        <v>15</v>
      </c>
      <c r="ES17">
        <v>1658760155</v>
      </c>
      <c r="ET17" t="s">
        <v>424</v>
      </c>
      <c r="EU17">
        <v>1658760152.5</v>
      </c>
      <c r="EV17">
        <v>1658760155</v>
      </c>
      <c r="EW17">
        <v>1</v>
      </c>
      <c r="EX17">
        <v>0.126</v>
      </c>
      <c r="EY17">
        <v>-1E-3</v>
      </c>
      <c r="EZ17">
        <v>26.321000000000002</v>
      </c>
      <c r="FA17">
        <v>3.3969999999999998</v>
      </c>
      <c r="FB17">
        <v>438</v>
      </c>
      <c r="FC17">
        <v>21</v>
      </c>
      <c r="FD17">
        <v>0.08</v>
      </c>
      <c r="FE17">
        <v>0.01</v>
      </c>
      <c r="FF17">
        <v>-30.039687499999999</v>
      </c>
      <c r="FG17">
        <v>0.2398075046905854</v>
      </c>
      <c r="FH17">
        <v>5.1281864179746742E-2</v>
      </c>
      <c r="FI17">
        <v>1</v>
      </c>
      <c r="FJ17">
        <v>410.05273333333332</v>
      </c>
      <c r="FK17">
        <v>0.1111101223596999</v>
      </c>
      <c r="FL17">
        <v>2.3440610534331979E-2</v>
      </c>
      <c r="FM17">
        <v>1</v>
      </c>
      <c r="FN17">
        <v>6.2142927500000003</v>
      </c>
      <c r="FO17">
        <v>-2.047767354593691E-3</v>
      </c>
      <c r="FP17">
        <v>2.1012555621580178E-3</v>
      </c>
      <c r="FQ17">
        <v>1</v>
      </c>
      <c r="FR17">
        <v>27.14367</v>
      </c>
      <c r="FS17">
        <v>-0.17995728587313839</v>
      </c>
      <c r="FT17">
        <v>1.3037564956693641E-2</v>
      </c>
      <c r="FU17">
        <v>1</v>
      </c>
      <c r="FV17">
        <v>30.071413333333329</v>
      </c>
      <c r="FW17">
        <v>-0.23699933259176831</v>
      </c>
      <c r="FX17">
        <v>1.7358412625838909E-2</v>
      </c>
      <c r="FY17">
        <v>1</v>
      </c>
      <c r="FZ17">
        <v>5</v>
      </c>
      <c r="GA17">
        <v>5</v>
      </c>
      <c r="GB17" t="s">
        <v>425</v>
      </c>
      <c r="GC17">
        <v>3.1749800000000001</v>
      </c>
      <c r="GD17">
        <v>2.7963900000000002</v>
      </c>
      <c r="GE17">
        <v>9.7278500000000004E-2</v>
      </c>
      <c r="GF17">
        <v>0.108408</v>
      </c>
      <c r="GG17">
        <v>0.117683</v>
      </c>
      <c r="GH17">
        <v>0.10918700000000001</v>
      </c>
      <c r="GI17">
        <v>27940.400000000001</v>
      </c>
      <c r="GJ17">
        <v>22077.7</v>
      </c>
      <c r="GK17">
        <v>29069.3</v>
      </c>
      <c r="GL17">
        <v>24224.1</v>
      </c>
      <c r="GM17">
        <v>32170.1</v>
      </c>
      <c r="GN17">
        <v>31501.7</v>
      </c>
      <c r="GO17">
        <v>40081.199999999997</v>
      </c>
      <c r="GP17">
        <v>39512.6</v>
      </c>
      <c r="GQ17">
        <v>2.1459999999999999</v>
      </c>
      <c r="GR17">
        <v>1.8411</v>
      </c>
      <c r="GS17">
        <v>7.2196099999999999E-2</v>
      </c>
      <c r="GT17">
        <v>0</v>
      </c>
      <c r="GU17">
        <v>28.860800000000001</v>
      </c>
      <c r="GV17">
        <v>999.9</v>
      </c>
      <c r="GW17">
        <v>67.400000000000006</v>
      </c>
      <c r="GX17">
        <v>32.1</v>
      </c>
      <c r="GY17">
        <v>32.095199999999998</v>
      </c>
      <c r="GZ17">
        <v>62.52</v>
      </c>
      <c r="HA17">
        <v>38.998399999999997</v>
      </c>
      <c r="HB17">
        <v>1</v>
      </c>
      <c r="HC17">
        <v>0.18329300000000001</v>
      </c>
      <c r="HD17">
        <v>1.0868199999999999</v>
      </c>
      <c r="HE17">
        <v>20.2578</v>
      </c>
      <c r="HF17">
        <v>5.2276199999999999</v>
      </c>
      <c r="HG17">
        <v>11.908099999999999</v>
      </c>
      <c r="HH17">
        <v>4.9638</v>
      </c>
      <c r="HI17">
        <v>3.2919999999999998</v>
      </c>
      <c r="HJ17">
        <v>9999</v>
      </c>
      <c r="HK17">
        <v>9999</v>
      </c>
      <c r="HL17">
        <v>9999</v>
      </c>
      <c r="HM17">
        <v>999.9</v>
      </c>
      <c r="HN17">
        <v>1.8772200000000001</v>
      </c>
      <c r="HO17">
        <v>1.87547</v>
      </c>
      <c r="HP17">
        <v>1.8742399999999999</v>
      </c>
      <c r="HQ17">
        <v>1.87341</v>
      </c>
      <c r="HR17">
        <v>1.87487</v>
      </c>
      <c r="HS17">
        <v>1.8698300000000001</v>
      </c>
      <c r="HT17">
        <v>1.87408</v>
      </c>
      <c r="HU17">
        <v>1.8791199999999999</v>
      </c>
      <c r="HV17">
        <v>0</v>
      </c>
      <c r="HW17">
        <v>0</v>
      </c>
      <c r="HX17">
        <v>0</v>
      </c>
      <c r="HY17">
        <v>0</v>
      </c>
      <c r="HZ17" t="s">
        <v>426</v>
      </c>
      <c r="IA17" t="s">
        <v>427</v>
      </c>
      <c r="IB17" t="s">
        <v>428</v>
      </c>
      <c r="IC17" t="s">
        <v>429</v>
      </c>
      <c r="ID17" t="s">
        <v>429</v>
      </c>
      <c r="IE17" t="s">
        <v>428</v>
      </c>
      <c r="IF17">
        <v>0</v>
      </c>
      <c r="IG17">
        <v>100</v>
      </c>
      <c r="IH17">
        <v>100</v>
      </c>
      <c r="II17">
        <v>26.321000000000002</v>
      </c>
      <c r="IJ17">
        <v>3.3969999999999998</v>
      </c>
      <c r="IK17">
        <v>17.45990475998293</v>
      </c>
      <c r="IL17">
        <v>2.443445124059429E-2</v>
      </c>
      <c r="IM17">
        <v>-8.2928544765861496E-6</v>
      </c>
      <c r="IN17">
        <v>1.0408807524181441E-9</v>
      </c>
      <c r="IO17">
        <v>1.619817139299039</v>
      </c>
      <c r="IP17">
        <v>0.1564633526802634</v>
      </c>
      <c r="IQ17">
        <v>-4.6183934311035462E-3</v>
      </c>
      <c r="IR17">
        <v>8.4382536102645058E-5</v>
      </c>
      <c r="IS17">
        <v>-13</v>
      </c>
      <c r="IT17">
        <v>1890</v>
      </c>
      <c r="IU17">
        <v>0</v>
      </c>
      <c r="IV17">
        <v>23</v>
      </c>
      <c r="IW17">
        <v>4190.6000000000004</v>
      </c>
      <c r="IX17">
        <v>4190.5</v>
      </c>
      <c r="IY17">
        <v>1.08521</v>
      </c>
      <c r="IZ17">
        <v>2.3877000000000002</v>
      </c>
      <c r="JA17">
        <v>1.42578</v>
      </c>
      <c r="JB17">
        <v>2.2875999999999999</v>
      </c>
      <c r="JC17">
        <v>1.5478499999999999</v>
      </c>
      <c r="JD17">
        <v>2.4182100000000002</v>
      </c>
      <c r="JE17">
        <v>36.011299999999999</v>
      </c>
      <c r="JF17">
        <v>15.821899999999999</v>
      </c>
      <c r="JG17">
        <v>18</v>
      </c>
      <c r="JH17">
        <v>636.99199999999996</v>
      </c>
      <c r="JI17">
        <v>422.589</v>
      </c>
      <c r="JJ17">
        <v>27.904299999999999</v>
      </c>
      <c r="JK17">
        <v>29.7196</v>
      </c>
      <c r="JL17">
        <v>29.999500000000001</v>
      </c>
      <c r="JM17">
        <v>29.593900000000001</v>
      </c>
      <c r="JN17">
        <v>29.509499999999999</v>
      </c>
      <c r="JO17">
        <v>21.7437</v>
      </c>
      <c r="JP17">
        <v>36.488199999999999</v>
      </c>
      <c r="JQ17">
        <v>79.603899999999996</v>
      </c>
      <c r="JR17">
        <v>27.879300000000001</v>
      </c>
      <c r="JS17">
        <v>440.73899999999998</v>
      </c>
      <c r="JT17">
        <v>21.017800000000001</v>
      </c>
      <c r="JU17">
        <v>94.692099999999996</v>
      </c>
      <c r="JV17">
        <v>100.53700000000001</v>
      </c>
    </row>
    <row r="18" spans="1:282" x14ac:dyDescent="0.2">
      <c r="A18">
        <v>2</v>
      </c>
      <c r="B18">
        <v>1658760356</v>
      </c>
      <c r="C18">
        <v>233</v>
      </c>
      <c r="D18" t="s">
        <v>430</v>
      </c>
      <c r="E18" t="s">
        <v>431</v>
      </c>
      <c r="F18" t="s">
        <v>413</v>
      </c>
      <c r="G18" t="s">
        <v>414</v>
      </c>
      <c r="H18" t="s">
        <v>415</v>
      </c>
      <c r="I18" t="s">
        <v>416</v>
      </c>
      <c r="J18" t="s">
        <v>417</v>
      </c>
      <c r="L18" t="s">
        <v>418</v>
      </c>
      <c r="M18" t="s">
        <v>419</v>
      </c>
      <c r="N18" t="s">
        <v>420</v>
      </c>
      <c r="O18">
        <v>1658760356</v>
      </c>
      <c r="P18">
        <f t="shared" si="0"/>
        <v>6.7169134113943471E-3</v>
      </c>
      <c r="Q18">
        <f t="shared" si="1"/>
        <v>6.7169134113943469</v>
      </c>
      <c r="R18">
        <f t="shared" si="2"/>
        <v>26.694809161176718</v>
      </c>
      <c r="S18">
        <f t="shared" si="3"/>
        <v>400.32799999999997</v>
      </c>
      <c r="T18">
        <f t="shared" si="4"/>
        <v>294.15584794124516</v>
      </c>
      <c r="U18">
        <f t="shared" si="5"/>
        <v>29.690526676234086</v>
      </c>
      <c r="V18">
        <f t="shared" si="6"/>
        <v>40.406978975367991</v>
      </c>
      <c r="W18">
        <f t="shared" si="7"/>
        <v>0.47044395107099735</v>
      </c>
      <c r="X18">
        <f t="shared" si="8"/>
        <v>2.9487598434314468</v>
      </c>
      <c r="Y18">
        <f t="shared" si="9"/>
        <v>0.43237495593392716</v>
      </c>
      <c r="Z18">
        <f t="shared" si="10"/>
        <v>0.27339752029543446</v>
      </c>
      <c r="AA18">
        <f t="shared" si="11"/>
        <v>241.70550407535842</v>
      </c>
      <c r="AB18">
        <f t="shared" si="12"/>
        <v>29.635842983365009</v>
      </c>
      <c r="AC18">
        <f t="shared" si="13"/>
        <v>29.635842983365009</v>
      </c>
      <c r="AD18">
        <f t="shared" si="14"/>
        <v>4.1721425568064499</v>
      </c>
      <c r="AE18">
        <f t="shared" si="15"/>
        <v>62.530962562421742</v>
      </c>
      <c r="AF18">
        <f t="shared" si="16"/>
        <v>2.6571761316017</v>
      </c>
      <c r="AG18">
        <f t="shared" si="17"/>
        <v>4.2493766651187643</v>
      </c>
      <c r="AH18">
        <f t="shared" si="18"/>
        <v>1.5149664252047499</v>
      </c>
      <c r="AI18">
        <f t="shared" si="19"/>
        <v>-296.21588144249068</v>
      </c>
      <c r="AJ18">
        <f t="shared" si="20"/>
        <v>50.689828904831415</v>
      </c>
      <c r="AK18">
        <f t="shared" si="21"/>
        <v>3.8145210555272038</v>
      </c>
      <c r="AL18">
        <f t="shared" si="22"/>
        <v>-6.0274067736543202E-3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52931.309374019751</v>
      </c>
      <c r="AR18" t="s">
        <v>421</v>
      </c>
      <c r="AS18">
        <v>0</v>
      </c>
      <c r="AT18">
        <v>0</v>
      </c>
      <c r="AU18">
        <v>0</v>
      </c>
      <c r="AV18" t="e">
        <f t="shared" si="26"/>
        <v>#DIV/0!</v>
      </c>
      <c r="AW18">
        <v>-1</v>
      </c>
      <c r="AX18" t="s">
        <v>432</v>
      </c>
      <c r="AY18">
        <v>10406.799999999999</v>
      </c>
      <c r="AZ18">
        <v>867.71388461538459</v>
      </c>
      <c r="BA18">
        <v>1327.85</v>
      </c>
      <c r="BB18">
        <f t="shared" si="27"/>
        <v>0.34652717956442014</v>
      </c>
      <c r="BC18">
        <v>0.5</v>
      </c>
      <c r="BD18">
        <f t="shared" si="28"/>
        <v>1261.0431005571804</v>
      </c>
      <c r="BE18">
        <f t="shared" si="29"/>
        <v>26.694809161176718</v>
      </c>
      <c r="BF18">
        <f t="shared" si="30"/>
        <v>218.4928544726256</v>
      </c>
      <c r="BG18">
        <f t="shared" si="31"/>
        <v>2.1961826006533812E-2</v>
      </c>
      <c r="BH18">
        <f t="shared" si="32"/>
        <v>-1</v>
      </c>
      <c r="BI18" t="e">
        <f t="shared" si="33"/>
        <v>#DIV/0!</v>
      </c>
      <c r="BJ18" t="s">
        <v>421</v>
      </c>
      <c r="BK18">
        <v>0</v>
      </c>
      <c r="BL18" t="e">
        <f t="shared" si="34"/>
        <v>#DIV/0!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>
        <f t="shared" si="38"/>
        <v>0.3465271795644202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s">
        <v>421</v>
      </c>
      <c r="BU18" t="s">
        <v>421</v>
      </c>
      <c r="BV18" t="s">
        <v>421</v>
      </c>
      <c r="BW18" t="s">
        <v>421</v>
      </c>
      <c r="BX18" t="s">
        <v>421</v>
      </c>
      <c r="BY18" t="s">
        <v>421</v>
      </c>
      <c r="BZ18" t="s">
        <v>421</v>
      </c>
      <c r="CA18" t="s">
        <v>421</v>
      </c>
      <c r="CB18" t="s">
        <v>421</v>
      </c>
      <c r="CC18" t="s">
        <v>421</v>
      </c>
      <c r="CD18" t="s">
        <v>421</v>
      </c>
      <c r="CE18" t="s">
        <v>421</v>
      </c>
      <c r="CF18" t="s">
        <v>421</v>
      </c>
      <c r="CG18" t="s">
        <v>421</v>
      </c>
      <c r="CH18" t="s">
        <v>421</v>
      </c>
      <c r="CI18" t="s">
        <v>421</v>
      </c>
      <c r="CJ18" t="s">
        <v>421</v>
      </c>
      <c r="CK18" t="s">
        <v>421</v>
      </c>
      <c r="CL18">
        <f t="shared" si="42"/>
        <v>1499.8</v>
      </c>
      <c r="CM18">
        <f t="shared" si="43"/>
        <v>1261.0431005571804</v>
      </c>
      <c r="CN18">
        <f t="shared" si="44"/>
        <v>0.84080750803919224</v>
      </c>
      <c r="CO18">
        <f t="shared" si="45"/>
        <v>0.16115849051564105</v>
      </c>
      <c r="CP18">
        <v>6</v>
      </c>
      <c r="CQ18">
        <v>0.5</v>
      </c>
      <c r="CR18" t="s">
        <v>423</v>
      </c>
      <c r="CS18">
        <v>2</v>
      </c>
      <c r="CT18">
        <v>1658760356</v>
      </c>
      <c r="CU18">
        <v>400.32799999999997</v>
      </c>
      <c r="CV18">
        <v>429.70600000000002</v>
      </c>
      <c r="CW18">
        <v>26.325700000000001</v>
      </c>
      <c r="CX18">
        <v>19.786899999999999</v>
      </c>
      <c r="CY18">
        <v>374.45100000000002</v>
      </c>
      <c r="CZ18">
        <v>22.558499999999999</v>
      </c>
      <c r="DA18">
        <v>600.11800000000005</v>
      </c>
      <c r="DB18">
        <v>100.83499999999999</v>
      </c>
      <c r="DC18">
        <v>9.9681000000000006E-2</v>
      </c>
      <c r="DD18">
        <v>29.954699999999999</v>
      </c>
      <c r="DE18">
        <v>29.953900000000001</v>
      </c>
      <c r="DF18">
        <v>999.9</v>
      </c>
      <c r="DG18">
        <v>0</v>
      </c>
      <c r="DH18">
        <v>0</v>
      </c>
      <c r="DI18">
        <v>10026.200000000001</v>
      </c>
      <c r="DJ18">
        <v>0</v>
      </c>
      <c r="DK18">
        <v>1169.6199999999999</v>
      </c>
      <c r="DL18">
        <v>-29.627500000000001</v>
      </c>
      <c r="DM18">
        <v>410.89499999999998</v>
      </c>
      <c r="DN18">
        <v>438.38</v>
      </c>
      <c r="DO18">
        <v>6.5388099999999998</v>
      </c>
      <c r="DP18">
        <v>429.70600000000002</v>
      </c>
      <c r="DQ18">
        <v>19.786899999999999</v>
      </c>
      <c r="DR18">
        <v>2.65456</v>
      </c>
      <c r="DS18">
        <v>1.99522</v>
      </c>
      <c r="DT18">
        <v>22.006499999999999</v>
      </c>
      <c r="DU18">
        <v>17.406400000000001</v>
      </c>
      <c r="DV18">
        <v>1499.8</v>
      </c>
      <c r="DW18">
        <v>0.97299100000000005</v>
      </c>
      <c r="DX18">
        <v>2.7008999999999998E-2</v>
      </c>
      <c r="DY18">
        <v>0</v>
      </c>
      <c r="DZ18">
        <v>866.69299999999998</v>
      </c>
      <c r="EA18">
        <v>4.9993100000000004</v>
      </c>
      <c r="EB18">
        <v>20957.7</v>
      </c>
      <c r="EC18">
        <v>13257.4</v>
      </c>
      <c r="ED18">
        <v>38.561999999999998</v>
      </c>
      <c r="EE18">
        <v>40.25</v>
      </c>
      <c r="EF18">
        <v>38.811999999999998</v>
      </c>
      <c r="EG18">
        <v>40.061999999999998</v>
      </c>
      <c r="EH18">
        <v>40.125</v>
      </c>
      <c r="EI18">
        <v>1454.43</v>
      </c>
      <c r="EJ18">
        <v>40.369999999999997</v>
      </c>
      <c r="EK18">
        <v>0</v>
      </c>
      <c r="EL18">
        <v>232.5</v>
      </c>
      <c r="EM18">
        <v>0</v>
      </c>
      <c r="EN18">
        <v>867.71388461538459</v>
      </c>
      <c r="EO18">
        <v>-5.5940170928377349</v>
      </c>
      <c r="EP18">
        <v>-129.51794811384531</v>
      </c>
      <c r="EQ18">
        <v>20968.884615384621</v>
      </c>
      <c r="ER18">
        <v>15</v>
      </c>
      <c r="ES18">
        <v>1658760391.5</v>
      </c>
      <c r="ET18" t="s">
        <v>433</v>
      </c>
      <c r="EU18">
        <v>1658760391.5</v>
      </c>
      <c r="EV18">
        <v>1658760155</v>
      </c>
      <c r="EW18">
        <v>2</v>
      </c>
      <c r="EX18">
        <v>-0.17199999999999999</v>
      </c>
      <c r="EY18">
        <v>-1E-3</v>
      </c>
      <c r="EZ18">
        <v>25.876999999999999</v>
      </c>
      <c r="FA18">
        <v>3.3969999999999998</v>
      </c>
      <c r="FB18">
        <v>423</v>
      </c>
      <c r="FC18">
        <v>21</v>
      </c>
      <c r="FD18">
        <v>0.06</v>
      </c>
      <c r="FE18">
        <v>0.01</v>
      </c>
      <c r="FF18">
        <v>-29.563794999999999</v>
      </c>
      <c r="FG18">
        <v>-0.20448855534699781</v>
      </c>
      <c r="FH18">
        <v>9.6839230041342275E-2</v>
      </c>
      <c r="FI18">
        <v>1</v>
      </c>
      <c r="FJ18">
        <v>400.18293333333338</v>
      </c>
      <c r="FK18">
        <v>-0.40856062291499151</v>
      </c>
      <c r="FL18">
        <v>4.8524174960074752E-2</v>
      </c>
      <c r="FM18">
        <v>1</v>
      </c>
      <c r="FN18">
        <v>6.5286427500000004</v>
      </c>
      <c r="FO18">
        <v>3.0905403377104769E-2</v>
      </c>
      <c r="FP18">
        <v>5.4759807283719167E-3</v>
      </c>
      <c r="FQ18">
        <v>1</v>
      </c>
      <c r="FR18">
        <v>26.329319999999999</v>
      </c>
      <c r="FS18">
        <v>-4.8646051167921749E-2</v>
      </c>
      <c r="FT18">
        <v>4.225667600115098E-3</v>
      </c>
      <c r="FU18">
        <v>1</v>
      </c>
      <c r="FV18">
        <v>29.93984</v>
      </c>
      <c r="FW18">
        <v>0.1991919911012511</v>
      </c>
      <c r="FX18">
        <v>1.4965551554598191E-2</v>
      </c>
      <c r="FY18">
        <v>1</v>
      </c>
      <c r="FZ18">
        <v>5</v>
      </c>
      <c r="GA18">
        <v>5</v>
      </c>
      <c r="GB18" t="s">
        <v>425</v>
      </c>
      <c r="GC18">
        <v>3.1749900000000002</v>
      </c>
      <c r="GD18">
        <v>2.7968799999999998</v>
      </c>
      <c r="GE18">
        <v>9.5333699999999993E-2</v>
      </c>
      <c r="GF18">
        <v>0.106484</v>
      </c>
      <c r="GG18">
        <v>0.11508</v>
      </c>
      <c r="GH18">
        <v>0.105072</v>
      </c>
      <c r="GI18">
        <v>28001.8</v>
      </c>
      <c r="GJ18">
        <v>22127.1</v>
      </c>
      <c r="GK18">
        <v>29070.5</v>
      </c>
      <c r="GL18">
        <v>24225.9</v>
      </c>
      <c r="GM18">
        <v>32267</v>
      </c>
      <c r="GN18">
        <v>31651.1</v>
      </c>
      <c r="GO18">
        <v>40081.800000000003</v>
      </c>
      <c r="GP18">
        <v>39515.5</v>
      </c>
      <c r="GQ18">
        <v>2.1471499999999999</v>
      </c>
      <c r="GR18">
        <v>1.8346499999999999</v>
      </c>
      <c r="GS18">
        <v>4.7937E-2</v>
      </c>
      <c r="GT18">
        <v>0</v>
      </c>
      <c r="GU18">
        <v>29.173300000000001</v>
      </c>
      <c r="GV18">
        <v>999.9</v>
      </c>
      <c r="GW18">
        <v>65.8</v>
      </c>
      <c r="GX18">
        <v>32.299999999999997</v>
      </c>
      <c r="GY18">
        <v>31.690899999999999</v>
      </c>
      <c r="GZ18">
        <v>61.93</v>
      </c>
      <c r="HA18">
        <v>39.583300000000001</v>
      </c>
      <c r="HB18">
        <v>1</v>
      </c>
      <c r="HC18">
        <v>0.17948700000000001</v>
      </c>
      <c r="HD18">
        <v>0.35897099999999998</v>
      </c>
      <c r="HE18">
        <v>20.261500000000002</v>
      </c>
      <c r="HF18">
        <v>5.2241799999999996</v>
      </c>
      <c r="HG18">
        <v>11.908099999999999</v>
      </c>
      <c r="HH18">
        <v>4.9636500000000003</v>
      </c>
      <c r="HI18">
        <v>3.2917299999999998</v>
      </c>
      <c r="HJ18">
        <v>9999</v>
      </c>
      <c r="HK18">
        <v>9999</v>
      </c>
      <c r="HL18">
        <v>9999</v>
      </c>
      <c r="HM18">
        <v>999.9</v>
      </c>
      <c r="HN18">
        <v>1.87727</v>
      </c>
      <c r="HO18">
        <v>1.87547</v>
      </c>
      <c r="HP18">
        <v>1.8742399999999999</v>
      </c>
      <c r="HQ18">
        <v>1.87344</v>
      </c>
      <c r="HR18">
        <v>1.87486</v>
      </c>
      <c r="HS18">
        <v>1.86981</v>
      </c>
      <c r="HT18">
        <v>1.87408</v>
      </c>
      <c r="HU18">
        <v>1.8791199999999999</v>
      </c>
      <c r="HV18">
        <v>0</v>
      </c>
      <c r="HW18">
        <v>0</v>
      </c>
      <c r="HX18">
        <v>0</v>
      </c>
      <c r="HY18">
        <v>0</v>
      </c>
      <c r="HZ18" t="s">
        <v>426</v>
      </c>
      <c r="IA18" t="s">
        <v>427</v>
      </c>
      <c r="IB18" t="s">
        <v>428</v>
      </c>
      <c r="IC18" t="s">
        <v>429</v>
      </c>
      <c r="ID18" t="s">
        <v>429</v>
      </c>
      <c r="IE18" t="s">
        <v>428</v>
      </c>
      <c r="IF18">
        <v>0</v>
      </c>
      <c r="IG18">
        <v>100</v>
      </c>
      <c r="IH18">
        <v>100</v>
      </c>
      <c r="II18">
        <v>25.876999999999999</v>
      </c>
      <c r="IJ18">
        <v>3.7671999999999999</v>
      </c>
      <c r="IK18">
        <v>17.585652618996491</v>
      </c>
      <c r="IL18">
        <v>2.443445124059429E-2</v>
      </c>
      <c r="IM18">
        <v>-8.2928544765861496E-6</v>
      </c>
      <c r="IN18">
        <v>1.0408807524181441E-9</v>
      </c>
      <c r="IO18">
        <v>1.6191864106013949</v>
      </c>
      <c r="IP18">
        <v>0.1564633526802634</v>
      </c>
      <c r="IQ18">
        <v>-4.6183934311035462E-3</v>
      </c>
      <c r="IR18">
        <v>8.4382536102645058E-5</v>
      </c>
      <c r="IS18">
        <v>-13</v>
      </c>
      <c r="IT18">
        <v>1890</v>
      </c>
      <c r="IU18">
        <v>0</v>
      </c>
      <c r="IV18">
        <v>23</v>
      </c>
      <c r="IW18">
        <v>3.4</v>
      </c>
      <c r="IX18">
        <v>3.4</v>
      </c>
      <c r="IY18">
        <v>1.08521</v>
      </c>
      <c r="IZ18">
        <v>2.3938000000000001</v>
      </c>
      <c r="JA18">
        <v>1.42578</v>
      </c>
      <c r="JB18">
        <v>2.2863799999999999</v>
      </c>
      <c r="JC18">
        <v>1.5478499999999999</v>
      </c>
      <c r="JD18">
        <v>2.3718300000000001</v>
      </c>
      <c r="JE18">
        <v>36.2224</v>
      </c>
      <c r="JF18">
        <v>15.7781</v>
      </c>
      <c r="JG18">
        <v>18</v>
      </c>
      <c r="JH18">
        <v>636.93200000000002</v>
      </c>
      <c r="JI18">
        <v>418.31599999999997</v>
      </c>
      <c r="JJ18">
        <v>28.276900000000001</v>
      </c>
      <c r="JK18">
        <v>29.707999999999998</v>
      </c>
      <c r="JL18">
        <v>30.0002</v>
      </c>
      <c r="JM18">
        <v>29.5045</v>
      </c>
      <c r="JN18">
        <v>29.424199999999999</v>
      </c>
      <c r="JO18">
        <v>21.7638</v>
      </c>
      <c r="JP18">
        <v>38.707500000000003</v>
      </c>
      <c r="JQ18">
        <v>67.905799999999999</v>
      </c>
      <c r="JR18">
        <v>28.2804</v>
      </c>
      <c r="JS18">
        <v>429.79199999999997</v>
      </c>
      <c r="JT18">
        <v>19.9861</v>
      </c>
      <c r="JU18">
        <v>94.694599999999994</v>
      </c>
      <c r="JV18">
        <v>100.544</v>
      </c>
    </row>
    <row r="19" spans="1:282" x14ac:dyDescent="0.2">
      <c r="A19">
        <v>3</v>
      </c>
      <c r="B19">
        <v>1658760472</v>
      </c>
      <c r="C19">
        <v>349</v>
      </c>
      <c r="D19" t="s">
        <v>434</v>
      </c>
      <c r="E19" t="s">
        <v>435</v>
      </c>
      <c r="F19" t="s">
        <v>413</v>
      </c>
      <c r="G19" t="s">
        <v>414</v>
      </c>
      <c r="H19" t="s">
        <v>415</v>
      </c>
      <c r="I19" t="s">
        <v>416</v>
      </c>
      <c r="J19" t="s">
        <v>417</v>
      </c>
      <c r="L19" t="s">
        <v>418</v>
      </c>
      <c r="M19" t="s">
        <v>419</v>
      </c>
      <c r="N19" t="s">
        <v>420</v>
      </c>
      <c r="O19">
        <v>1658760472</v>
      </c>
      <c r="P19">
        <f t="shared" si="0"/>
        <v>6.6688317324891883E-3</v>
      </c>
      <c r="Q19">
        <f t="shared" si="1"/>
        <v>6.6688317324891884</v>
      </c>
      <c r="R19">
        <f t="shared" si="2"/>
        <v>18.996130497395875</v>
      </c>
      <c r="S19">
        <f t="shared" si="3"/>
        <v>300.92200000000003</v>
      </c>
      <c r="T19">
        <f t="shared" si="4"/>
        <v>224.1653866049277</v>
      </c>
      <c r="U19">
        <f t="shared" si="5"/>
        <v>22.625085099620613</v>
      </c>
      <c r="V19">
        <f t="shared" si="6"/>
        <v>30.372154958728004</v>
      </c>
      <c r="W19">
        <f t="shared" si="7"/>
        <v>0.4648216263390782</v>
      </c>
      <c r="X19">
        <f t="shared" si="8"/>
        <v>2.9393366624656636</v>
      </c>
      <c r="Y19">
        <f t="shared" si="9"/>
        <v>0.42750958551385393</v>
      </c>
      <c r="Z19">
        <f t="shared" si="10"/>
        <v>0.27029579983772695</v>
      </c>
      <c r="AA19">
        <f t="shared" si="11"/>
        <v>241.74061607520073</v>
      </c>
      <c r="AB19">
        <f t="shared" si="12"/>
        <v>29.699850010356307</v>
      </c>
      <c r="AC19">
        <f t="shared" si="13"/>
        <v>29.699850010356307</v>
      </c>
      <c r="AD19">
        <f t="shared" si="14"/>
        <v>4.1875475301370564</v>
      </c>
      <c r="AE19">
        <f t="shared" si="15"/>
        <v>62.563750163407981</v>
      </c>
      <c r="AF19">
        <f t="shared" si="16"/>
        <v>2.6665690670475999</v>
      </c>
      <c r="AG19">
        <f t="shared" si="17"/>
        <v>4.2621630897810396</v>
      </c>
      <c r="AH19">
        <f t="shared" si="18"/>
        <v>1.5209784630894565</v>
      </c>
      <c r="AI19">
        <f t="shared" si="19"/>
        <v>-294.09547940277321</v>
      </c>
      <c r="AJ19">
        <f t="shared" si="20"/>
        <v>48.672682257687235</v>
      </c>
      <c r="AK19">
        <f t="shared" si="21"/>
        <v>3.6765860616473662</v>
      </c>
      <c r="AL19">
        <f t="shared" si="22"/>
        <v>-5.595008237882837E-3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52650.805473219181</v>
      </c>
      <c r="AR19" t="s">
        <v>421</v>
      </c>
      <c r="AS19">
        <v>0</v>
      </c>
      <c r="AT19">
        <v>0</v>
      </c>
      <c r="AU19">
        <v>0</v>
      </c>
      <c r="AV19" t="e">
        <f t="shared" si="26"/>
        <v>#DIV/0!</v>
      </c>
      <c r="AW19">
        <v>-1</v>
      </c>
      <c r="AX19" t="s">
        <v>436</v>
      </c>
      <c r="AY19">
        <v>10406.1</v>
      </c>
      <c r="AZ19">
        <v>801.55251999999996</v>
      </c>
      <c r="BA19">
        <v>1157.25</v>
      </c>
      <c r="BB19">
        <f t="shared" si="27"/>
        <v>0.3073644242817023</v>
      </c>
      <c r="BC19">
        <v>0.5</v>
      </c>
      <c r="BD19">
        <f t="shared" si="28"/>
        <v>1261.2279005570988</v>
      </c>
      <c r="BE19">
        <f t="shared" si="29"/>
        <v>18.996130497395875</v>
      </c>
      <c r="BF19">
        <f t="shared" si="30"/>
        <v>193.82829377137637</v>
      </c>
      <c r="BG19">
        <f t="shared" si="31"/>
        <v>1.5854494250058498E-2</v>
      </c>
      <c r="BH19">
        <f t="shared" si="32"/>
        <v>-1</v>
      </c>
      <c r="BI19" t="e">
        <f t="shared" si="33"/>
        <v>#DIV/0!</v>
      </c>
      <c r="BJ19" t="s">
        <v>421</v>
      </c>
      <c r="BK19">
        <v>0</v>
      </c>
      <c r="BL19" t="e">
        <f t="shared" si="34"/>
        <v>#DIV/0!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>
        <f t="shared" si="38"/>
        <v>0.30736442428170235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s">
        <v>421</v>
      </c>
      <c r="BU19" t="s">
        <v>421</v>
      </c>
      <c r="BV19" t="s">
        <v>421</v>
      </c>
      <c r="BW19" t="s">
        <v>421</v>
      </c>
      <c r="BX19" t="s">
        <v>421</v>
      </c>
      <c r="BY19" t="s">
        <v>421</v>
      </c>
      <c r="BZ19" t="s">
        <v>421</v>
      </c>
      <c r="CA19" t="s">
        <v>421</v>
      </c>
      <c r="CB19" t="s">
        <v>421</v>
      </c>
      <c r="CC19" t="s">
        <v>421</v>
      </c>
      <c r="CD19" t="s">
        <v>421</v>
      </c>
      <c r="CE19" t="s">
        <v>421</v>
      </c>
      <c r="CF19" t="s">
        <v>421</v>
      </c>
      <c r="CG19" t="s">
        <v>421</v>
      </c>
      <c r="CH19" t="s">
        <v>421</v>
      </c>
      <c r="CI19" t="s">
        <v>421</v>
      </c>
      <c r="CJ19" t="s">
        <v>421</v>
      </c>
      <c r="CK19" t="s">
        <v>421</v>
      </c>
      <c r="CL19">
        <f t="shared" si="42"/>
        <v>1500.02</v>
      </c>
      <c r="CM19">
        <f t="shared" si="43"/>
        <v>1261.2279005570988</v>
      </c>
      <c r="CN19">
        <f t="shared" si="44"/>
        <v>0.84080738960620449</v>
      </c>
      <c r="CO19">
        <f t="shared" si="45"/>
        <v>0.16115826193997462</v>
      </c>
      <c r="CP19">
        <v>6</v>
      </c>
      <c r="CQ19">
        <v>0.5</v>
      </c>
      <c r="CR19" t="s">
        <v>423</v>
      </c>
      <c r="CS19">
        <v>2</v>
      </c>
      <c r="CT19">
        <v>1658760472</v>
      </c>
      <c r="CU19">
        <v>300.92200000000003</v>
      </c>
      <c r="CV19">
        <v>321.91800000000001</v>
      </c>
      <c r="CW19">
        <v>26.419899999999998</v>
      </c>
      <c r="CX19">
        <v>19.929400000000001</v>
      </c>
      <c r="CY19">
        <v>277.48399999999998</v>
      </c>
      <c r="CZ19">
        <v>22.646000000000001</v>
      </c>
      <c r="DA19">
        <v>600.19799999999998</v>
      </c>
      <c r="DB19">
        <v>100.83</v>
      </c>
      <c r="DC19">
        <v>0.100324</v>
      </c>
      <c r="DD19">
        <v>30.007000000000001</v>
      </c>
      <c r="DE19">
        <v>29.898</v>
      </c>
      <c r="DF19">
        <v>999.9</v>
      </c>
      <c r="DG19">
        <v>0</v>
      </c>
      <c r="DH19">
        <v>0</v>
      </c>
      <c r="DI19">
        <v>9973.1200000000008</v>
      </c>
      <c r="DJ19">
        <v>0</v>
      </c>
      <c r="DK19">
        <v>1187.3399999999999</v>
      </c>
      <c r="DL19">
        <v>-20.857500000000002</v>
      </c>
      <c r="DM19">
        <v>309.23099999999999</v>
      </c>
      <c r="DN19">
        <v>328.464</v>
      </c>
      <c r="DO19">
        <v>6.4904999999999999</v>
      </c>
      <c r="DP19">
        <v>321.91800000000001</v>
      </c>
      <c r="DQ19">
        <v>19.929400000000001</v>
      </c>
      <c r="DR19">
        <v>2.6639200000000001</v>
      </c>
      <c r="DS19">
        <v>2.0094799999999999</v>
      </c>
      <c r="DT19">
        <v>22.0642</v>
      </c>
      <c r="DU19">
        <v>17.519300000000001</v>
      </c>
      <c r="DV19">
        <v>1500.02</v>
      </c>
      <c r="DW19">
        <v>0.97299599999999997</v>
      </c>
      <c r="DX19">
        <v>2.7003900000000001E-2</v>
      </c>
      <c r="DY19">
        <v>0</v>
      </c>
      <c r="DZ19">
        <v>798.851</v>
      </c>
      <c r="EA19">
        <v>4.9993100000000004</v>
      </c>
      <c r="EB19">
        <v>19427.400000000001</v>
      </c>
      <c r="EC19">
        <v>13259.4</v>
      </c>
      <c r="ED19">
        <v>38.436999999999998</v>
      </c>
      <c r="EE19">
        <v>40.061999999999998</v>
      </c>
      <c r="EF19">
        <v>38.625</v>
      </c>
      <c r="EG19">
        <v>40</v>
      </c>
      <c r="EH19">
        <v>40.125</v>
      </c>
      <c r="EI19">
        <v>1454.65</v>
      </c>
      <c r="EJ19">
        <v>40.369999999999997</v>
      </c>
      <c r="EK19">
        <v>0</v>
      </c>
      <c r="EL19">
        <v>115.7000000476837</v>
      </c>
      <c r="EM19">
        <v>0</v>
      </c>
      <c r="EN19">
        <v>801.55251999999996</v>
      </c>
      <c r="EO19">
        <v>-19.43953846271188</v>
      </c>
      <c r="EP19">
        <v>-23.699994759680848</v>
      </c>
      <c r="EQ19">
        <v>20207.419999999998</v>
      </c>
      <c r="ER19">
        <v>15</v>
      </c>
      <c r="ES19">
        <v>1658760501</v>
      </c>
      <c r="ET19" t="s">
        <v>437</v>
      </c>
      <c r="EU19">
        <v>1658760501</v>
      </c>
      <c r="EV19">
        <v>1658760155</v>
      </c>
      <c r="EW19">
        <v>3</v>
      </c>
      <c r="EX19">
        <v>-0.46500000000000002</v>
      </c>
      <c r="EY19">
        <v>-1E-3</v>
      </c>
      <c r="EZ19">
        <v>23.437999999999999</v>
      </c>
      <c r="FA19">
        <v>3.3969999999999998</v>
      </c>
      <c r="FB19">
        <v>317</v>
      </c>
      <c r="FC19">
        <v>21</v>
      </c>
      <c r="FD19">
        <v>0.1</v>
      </c>
      <c r="FE19">
        <v>0.01</v>
      </c>
      <c r="FF19">
        <v>-20.67972682926829</v>
      </c>
      <c r="FG19">
        <v>-1.5483742160278851</v>
      </c>
      <c r="FH19">
        <v>0.1592258267817652</v>
      </c>
      <c r="FI19">
        <v>1</v>
      </c>
      <c r="FJ19">
        <v>301.64735483870959</v>
      </c>
      <c r="FK19">
        <v>-4.9689677419363703</v>
      </c>
      <c r="FL19">
        <v>0.37351759023976649</v>
      </c>
      <c r="FM19">
        <v>1</v>
      </c>
      <c r="FN19">
        <v>6.5109073170731699</v>
      </c>
      <c r="FO19">
        <v>2.922041811845907E-2</v>
      </c>
      <c r="FP19">
        <v>7.0414293256586069E-3</v>
      </c>
      <c r="FQ19">
        <v>1</v>
      </c>
      <c r="FR19">
        <v>26.416335483870959</v>
      </c>
      <c r="FS19">
        <v>4.3577419354876253E-2</v>
      </c>
      <c r="FT19">
        <v>3.6599443312441181E-3</v>
      </c>
      <c r="FU19">
        <v>1</v>
      </c>
      <c r="FV19">
        <v>29.874096774193539</v>
      </c>
      <c r="FW19">
        <v>0.22539677419347739</v>
      </c>
      <c r="FX19">
        <v>1.7322286295330318E-2</v>
      </c>
      <c r="FY19">
        <v>1</v>
      </c>
      <c r="FZ19">
        <v>5</v>
      </c>
      <c r="GA19">
        <v>5</v>
      </c>
      <c r="GB19" t="s">
        <v>425</v>
      </c>
      <c r="GC19">
        <v>3.1751499999999999</v>
      </c>
      <c r="GD19">
        <v>2.79705</v>
      </c>
      <c r="GE19">
        <v>7.4814599999999995E-2</v>
      </c>
      <c r="GF19">
        <v>8.4966200000000006E-2</v>
      </c>
      <c r="GG19">
        <v>0.115385</v>
      </c>
      <c r="GH19">
        <v>0.105596</v>
      </c>
      <c r="GI19">
        <v>28635.3</v>
      </c>
      <c r="GJ19">
        <v>22659.1</v>
      </c>
      <c r="GK19">
        <v>29068.7</v>
      </c>
      <c r="GL19">
        <v>24224.9</v>
      </c>
      <c r="GM19">
        <v>32252.799999999999</v>
      </c>
      <c r="GN19">
        <v>31630.799999999999</v>
      </c>
      <c r="GO19">
        <v>40079.1</v>
      </c>
      <c r="GP19">
        <v>39514.5</v>
      </c>
      <c r="GQ19">
        <v>2.1470799999999999</v>
      </c>
      <c r="GR19">
        <v>1.8332299999999999</v>
      </c>
      <c r="GS19">
        <v>6.3009599999999999E-2</v>
      </c>
      <c r="GT19">
        <v>0</v>
      </c>
      <c r="GU19">
        <v>28.871600000000001</v>
      </c>
      <c r="GV19">
        <v>999.9</v>
      </c>
      <c r="GW19">
        <v>64.7</v>
      </c>
      <c r="GX19">
        <v>32.5</v>
      </c>
      <c r="GY19">
        <v>31.518000000000001</v>
      </c>
      <c r="GZ19">
        <v>62.51</v>
      </c>
      <c r="HA19">
        <v>39.851799999999997</v>
      </c>
      <c r="HB19">
        <v>1</v>
      </c>
      <c r="HC19">
        <v>0.18087700000000001</v>
      </c>
      <c r="HD19">
        <v>-0.73340700000000003</v>
      </c>
      <c r="HE19">
        <v>20.259399999999999</v>
      </c>
      <c r="HF19">
        <v>5.2238800000000003</v>
      </c>
      <c r="HG19">
        <v>11.908099999999999</v>
      </c>
      <c r="HH19">
        <v>4.9633000000000003</v>
      </c>
      <c r="HI19">
        <v>3.2913299999999999</v>
      </c>
      <c r="HJ19">
        <v>9999</v>
      </c>
      <c r="HK19">
        <v>9999</v>
      </c>
      <c r="HL19">
        <v>9999</v>
      </c>
      <c r="HM19">
        <v>999.9</v>
      </c>
      <c r="HN19">
        <v>1.87723</v>
      </c>
      <c r="HO19">
        <v>1.8754599999999999</v>
      </c>
      <c r="HP19">
        <v>1.8742399999999999</v>
      </c>
      <c r="HQ19">
        <v>1.8734599999999999</v>
      </c>
      <c r="HR19">
        <v>1.8749100000000001</v>
      </c>
      <c r="HS19">
        <v>1.8698399999999999</v>
      </c>
      <c r="HT19">
        <v>1.87408</v>
      </c>
      <c r="HU19">
        <v>1.8791500000000001</v>
      </c>
      <c r="HV19">
        <v>0</v>
      </c>
      <c r="HW19">
        <v>0</v>
      </c>
      <c r="HX19">
        <v>0</v>
      </c>
      <c r="HY19">
        <v>0</v>
      </c>
      <c r="HZ19" t="s">
        <v>426</v>
      </c>
      <c r="IA19" t="s">
        <v>427</v>
      </c>
      <c r="IB19" t="s">
        <v>428</v>
      </c>
      <c r="IC19" t="s">
        <v>429</v>
      </c>
      <c r="ID19" t="s">
        <v>429</v>
      </c>
      <c r="IE19" t="s">
        <v>428</v>
      </c>
      <c r="IF19">
        <v>0</v>
      </c>
      <c r="IG19">
        <v>100</v>
      </c>
      <c r="IH19">
        <v>100</v>
      </c>
      <c r="II19">
        <v>23.437999999999999</v>
      </c>
      <c r="IJ19">
        <v>3.7738999999999998</v>
      </c>
      <c r="IK19">
        <v>17.413083732468579</v>
      </c>
      <c r="IL19">
        <v>2.443445124059429E-2</v>
      </c>
      <c r="IM19">
        <v>-8.2928544765861496E-6</v>
      </c>
      <c r="IN19">
        <v>1.0408807524181441E-9</v>
      </c>
      <c r="IO19">
        <v>1.6191864106013949</v>
      </c>
      <c r="IP19">
        <v>0.1564633526802634</v>
      </c>
      <c r="IQ19">
        <v>-4.6183934311035462E-3</v>
      </c>
      <c r="IR19">
        <v>8.4382536102645058E-5</v>
      </c>
      <c r="IS19">
        <v>-13</v>
      </c>
      <c r="IT19">
        <v>1890</v>
      </c>
      <c r="IU19">
        <v>0</v>
      </c>
      <c r="IV19">
        <v>23</v>
      </c>
      <c r="IW19">
        <v>1.3</v>
      </c>
      <c r="IX19">
        <v>5.3</v>
      </c>
      <c r="IY19">
        <v>0.86059600000000003</v>
      </c>
      <c r="IZ19">
        <v>2.4230999999999998</v>
      </c>
      <c r="JA19">
        <v>1.42578</v>
      </c>
      <c r="JB19">
        <v>2.2863799999999999</v>
      </c>
      <c r="JC19">
        <v>1.5478499999999999</v>
      </c>
      <c r="JD19">
        <v>2.33887</v>
      </c>
      <c r="JE19">
        <v>36.340000000000003</v>
      </c>
      <c r="JF19">
        <v>15.751899999999999</v>
      </c>
      <c r="JG19">
        <v>18</v>
      </c>
      <c r="JH19">
        <v>636.95399999999995</v>
      </c>
      <c r="JI19">
        <v>417.54199999999997</v>
      </c>
      <c r="JJ19">
        <v>29.7699</v>
      </c>
      <c r="JK19">
        <v>29.723099999999999</v>
      </c>
      <c r="JL19">
        <v>30</v>
      </c>
      <c r="JM19">
        <v>29.5121</v>
      </c>
      <c r="JN19">
        <v>29.429200000000002</v>
      </c>
      <c r="JO19">
        <v>17.245899999999999</v>
      </c>
      <c r="JP19">
        <v>37.746200000000002</v>
      </c>
      <c r="JQ19">
        <v>63.5017</v>
      </c>
      <c r="JR19">
        <v>29.835000000000001</v>
      </c>
      <c r="JS19">
        <v>321.71199999999999</v>
      </c>
      <c r="JT19">
        <v>20.086600000000001</v>
      </c>
      <c r="JU19">
        <v>94.688500000000005</v>
      </c>
      <c r="JV19">
        <v>100.541</v>
      </c>
    </row>
    <row r="20" spans="1:282" x14ac:dyDescent="0.2">
      <c r="A20">
        <v>4</v>
      </c>
      <c r="B20">
        <v>1658760583</v>
      </c>
      <c r="C20">
        <v>460</v>
      </c>
      <c r="D20" t="s">
        <v>438</v>
      </c>
      <c r="E20" t="s">
        <v>439</v>
      </c>
      <c r="F20" t="s">
        <v>413</v>
      </c>
      <c r="G20" t="s">
        <v>414</v>
      </c>
      <c r="H20" t="s">
        <v>415</v>
      </c>
      <c r="I20" t="s">
        <v>416</v>
      </c>
      <c r="J20" t="s">
        <v>417</v>
      </c>
      <c r="L20" t="s">
        <v>418</v>
      </c>
      <c r="M20" t="s">
        <v>419</v>
      </c>
      <c r="N20" t="s">
        <v>420</v>
      </c>
      <c r="O20">
        <v>1658760583</v>
      </c>
      <c r="P20">
        <f t="shared" si="0"/>
        <v>6.5169053440206496E-3</v>
      </c>
      <c r="Q20">
        <f t="shared" si="1"/>
        <v>6.5169053440206497</v>
      </c>
      <c r="R20">
        <f t="shared" si="2"/>
        <v>11.009921633789341</v>
      </c>
      <c r="S20">
        <f t="shared" si="3"/>
        <v>200.86199999999999</v>
      </c>
      <c r="T20">
        <f t="shared" si="4"/>
        <v>155.10358111493349</v>
      </c>
      <c r="U20">
        <f t="shared" si="5"/>
        <v>15.654489820383793</v>
      </c>
      <c r="V20">
        <f t="shared" si="6"/>
        <v>20.272853222981997</v>
      </c>
      <c r="W20">
        <f t="shared" si="7"/>
        <v>0.45682075586904125</v>
      </c>
      <c r="X20">
        <f t="shared" si="8"/>
        <v>2.9389897086984877</v>
      </c>
      <c r="Y20">
        <f t="shared" si="9"/>
        <v>0.42072484680926064</v>
      </c>
      <c r="Z20">
        <f t="shared" si="10"/>
        <v>0.26595802322812939</v>
      </c>
      <c r="AA20">
        <f t="shared" si="11"/>
        <v>241.73321507550293</v>
      </c>
      <c r="AB20">
        <f t="shared" si="12"/>
        <v>30.039439846188504</v>
      </c>
      <c r="AC20">
        <f t="shared" si="13"/>
        <v>30.039439846188504</v>
      </c>
      <c r="AD20">
        <f t="shared" si="14"/>
        <v>4.2701108959364404</v>
      </c>
      <c r="AE20">
        <f t="shared" si="15"/>
        <v>63.677461170416606</v>
      </c>
      <c r="AF20">
        <f t="shared" si="16"/>
        <v>2.7612025365857997</v>
      </c>
      <c r="AG20">
        <f t="shared" si="17"/>
        <v>4.336232139023477</v>
      </c>
      <c r="AH20">
        <f t="shared" si="18"/>
        <v>1.5089083593506407</v>
      </c>
      <c r="AI20">
        <f t="shared" si="19"/>
        <v>-287.39552567131062</v>
      </c>
      <c r="AJ20">
        <f t="shared" si="20"/>
        <v>42.441587748091635</v>
      </c>
      <c r="AK20">
        <f t="shared" si="21"/>
        <v>3.2164588775977125</v>
      </c>
      <c r="AL20">
        <f t="shared" si="22"/>
        <v>-4.2639701183446732E-3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52588.689129531493</v>
      </c>
      <c r="AR20" t="s">
        <v>421</v>
      </c>
      <c r="AS20">
        <v>0</v>
      </c>
      <c r="AT20">
        <v>0</v>
      </c>
      <c r="AU20">
        <v>0</v>
      </c>
      <c r="AV20" t="e">
        <f t="shared" si="26"/>
        <v>#DIV/0!</v>
      </c>
      <c r="AW20">
        <v>-1</v>
      </c>
      <c r="AX20" t="s">
        <v>440</v>
      </c>
      <c r="AY20">
        <v>10406.799999999999</v>
      </c>
      <c r="AZ20">
        <v>758.92052000000001</v>
      </c>
      <c r="BA20">
        <v>1030.5999999999999</v>
      </c>
      <c r="BB20">
        <f t="shared" si="27"/>
        <v>0.26361292450999407</v>
      </c>
      <c r="BC20">
        <v>0.5</v>
      </c>
      <c r="BD20">
        <f t="shared" si="28"/>
        <v>1261.1862005572555</v>
      </c>
      <c r="BE20">
        <f t="shared" si="29"/>
        <v>11.009921633789341</v>
      </c>
      <c r="BF20">
        <f t="shared" si="30"/>
        <v>166.23249134027301</v>
      </c>
      <c r="BG20">
        <f t="shared" si="31"/>
        <v>9.5227188725049115E-3</v>
      </c>
      <c r="BH20">
        <f t="shared" si="32"/>
        <v>-1</v>
      </c>
      <c r="BI20" t="e">
        <f t="shared" si="33"/>
        <v>#DIV/0!</v>
      </c>
      <c r="BJ20" t="s">
        <v>421</v>
      </c>
      <c r="BK20">
        <v>0</v>
      </c>
      <c r="BL20" t="e">
        <f t="shared" si="34"/>
        <v>#DIV/0!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>
        <f t="shared" si="38"/>
        <v>0.26361292450999413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s">
        <v>421</v>
      </c>
      <c r="BU20" t="s">
        <v>421</v>
      </c>
      <c r="BV20" t="s">
        <v>421</v>
      </c>
      <c r="BW20" t="s">
        <v>421</v>
      </c>
      <c r="BX20" t="s">
        <v>421</v>
      </c>
      <c r="BY20" t="s">
        <v>421</v>
      </c>
      <c r="BZ20" t="s">
        <v>421</v>
      </c>
      <c r="CA20" t="s">
        <v>421</v>
      </c>
      <c r="CB20" t="s">
        <v>421</v>
      </c>
      <c r="CC20" t="s">
        <v>421</v>
      </c>
      <c r="CD20" t="s">
        <v>421</v>
      </c>
      <c r="CE20" t="s">
        <v>421</v>
      </c>
      <c r="CF20" t="s">
        <v>421</v>
      </c>
      <c r="CG20" t="s">
        <v>421</v>
      </c>
      <c r="CH20" t="s">
        <v>421</v>
      </c>
      <c r="CI20" t="s">
        <v>421</v>
      </c>
      <c r="CJ20" t="s">
        <v>421</v>
      </c>
      <c r="CK20" t="s">
        <v>421</v>
      </c>
      <c r="CL20">
        <f t="shared" si="42"/>
        <v>1499.97</v>
      </c>
      <c r="CM20">
        <f t="shared" si="43"/>
        <v>1261.1862005572555</v>
      </c>
      <c r="CN20">
        <f t="shared" si="44"/>
        <v>0.84080761652383407</v>
      </c>
      <c r="CO20">
        <f t="shared" si="45"/>
        <v>0.16115869989099976</v>
      </c>
      <c r="CP20">
        <v>6</v>
      </c>
      <c r="CQ20">
        <v>0.5</v>
      </c>
      <c r="CR20" t="s">
        <v>423</v>
      </c>
      <c r="CS20">
        <v>2</v>
      </c>
      <c r="CT20">
        <v>1658760583</v>
      </c>
      <c r="CU20">
        <v>200.86199999999999</v>
      </c>
      <c r="CV20">
        <v>213.17699999999999</v>
      </c>
      <c r="CW20">
        <v>27.357800000000001</v>
      </c>
      <c r="CX20">
        <v>21.0212</v>
      </c>
      <c r="CY20">
        <v>179.89699999999999</v>
      </c>
      <c r="CZ20">
        <v>23.515899999999998</v>
      </c>
      <c r="DA20">
        <v>600.19100000000003</v>
      </c>
      <c r="DB20">
        <v>100.82899999999999</v>
      </c>
      <c r="DC20">
        <v>0.100261</v>
      </c>
      <c r="DD20">
        <v>30.307300000000001</v>
      </c>
      <c r="DE20">
        <v>30.101299999999998</v>
      </c>
      <c r="DF20">
        <v>999.9</v>
      </c>
      <c r="DG20">
        <v>0</v>
      </c>
      <c r="DH20">
        <v>0</v>
      </c>
      <c r="DI20">
        <v>9971.25</v>
      </c>
      <c r="DJ20">
        <v>0</v>
      </c>
      <c r="DK20">
        <v>1194.71</v>
      </c>
      <c r="DL20">
        <v>-12.198499999999999</v>
      </c>
      <c r="DM20">
        <v>206.63200000000001</v>
      </c>
      <c r="DN20">
        <v>217.755</v>
      </c>
      <c r="DO20">
        <v>6.3365799999999997</v>
      </c>
      <c r="DP20">
        <v>213.17699999999999</v>
      </c>
      <c r="DQ20">
        <v>21.0212</v>
      </c>
      <c r="DR20">
        <v>2.75847</v>
      </c>
      <c r="DS20">
        <v>2.1195499999999998</v>
      </c>
      <c r="DT20">
        <v>22.637599999999999</v>
      </c>
      <c r="DU20">
        <v>18.366900000000001</v>
      </c>
      <c r="DV20">
        <v>1499.97</v>
      </c>
      <c r="DW20">
        <v>0.97299100000000005</v>
      </c>
      <c r="DX20">
        <v>2.7008999999999998E-2</v>
      </c>
      <c r="DY20">
        <v>0</v>
      </c>
      <c r="DZ20">
        <v>757.53099999999995</v>
      </c>
      <c r="EA20">
        <v>4.9993100000000004</v>
      </c>
      <c r="EB20">
        <v>19704.900000000001</v>
      </c>
      <c r="EC20">
        <v>13258.9</v>
      </c>
      <c r="ED20">
        <v>38.186999999999998</v>
      </c>
      <c r="EE20">
        <v>39.75</v>
      </c>
      <c r="EF20">
        <v>38.436999999999998</v>
      </c>
      <c r="EG20">
        <v>39.625</v>
      </c>
      <c r="EH20">
        <v>39.875</v>
      </c>
      <c r="EI20">
        <v>1454.59</v>
      </c>
      <c r="EJ20">
        <v>40.380000000000003</v>
      </c>
      <c r="EK20">
        <v>0</v>
      </c>
      <c r="EL20">
        <v>110.5</v>
      </c>
      <c r="EM20">
        <v>0</v>
      </c>
      <c r="EN20">
        <v>758.92052000000001</v>
      </c>
      <c r="EO20">
        <v>-11.54153843682839</v>
      </c>
      <c r="EP20">
        <v>-344.92307610726522</v>
      </c>
      <c r="EQ20">
        <v>19707.86</v>
      </c>
      <c r="ER20">
        <v>15</v>
      </c>
      <c r="ES20">
        <v>1658760610</v>
      </c>
      <c r="ET20" t="s">
        <v>441</v>
      </c>
      <c r="EU20">
        <v>1658760610</v>
      </c>
      <c r="EV20">
        <v>1658760155</v>
      </c>
      <c r="EW20">
        <v>4</v>
      </c>
      <c r="EX20">
        <v>-0.312</v>
      </c>
      <c r="EY20">
        <v>-1E-3</v>
      </c>
      <c r="EZ20">
        <v>20.965</v>
      </c>
      <c r="FA20">
        <v>3.3969999999999998</v>
      </c>
      <c r="FB20">
        <v>210</v>
      </c>
      <c r="FC20">
        <v>21</v>
      </c>
      <c r="FD20">
        <v>0.12</v>
      </c>
      <c r="FE20">
        <v>0.01</v>
      </c>
      <c r="FF20">
        <v>-11.93384390243903</v>
      </c>
      <c r="FG20">
        <v>-1.3569888501741909</v>
      </c>
      <c r="FH20">
        <v>0.1407685127084066</v>
      </c>
      <c r="FI20">
        <v>1</v>
      </c>
      <c r="FJ20">
        <v>201.54041935483869</v>
      </c>
      <c r="FK20">
        <v>-4.8491612903233028</v>
      </c>
      <c r="FL20">
        <v>0.36546839360218891</v>
      </c>
      <c r="FM20">
        <v>1</v>
      </c>
      <c r="FN20">
        <v>6.2856182926829272</v>
      </c>
      <c r="FO20">
        <v>0.22737135888502299</v>
      </c>
      <c r="FP20">
        <v>2.648200741252945E-2</v>
      </c>
      <c r="FQ20">
        <v>1</v>
      </c>
      <c r="FR20">
        <v>27.305212903225812</v>
      </c>
      <c r="FS20">
        <v>0.47714032258063349</v>
      </c>
      <c r="FT20">
        <v>3.6020135425722903E-2</v>
      </c>
      <c r="FU20">
        <v>1</v>
      </c>
      <c r="FV20">
        <v>30.059548387096768</v>
      </c>
      <c r="FW20">
        <v>0.36415645161279298</v>
      </c>
      <c r="FX20">
        <v>2.7291980045755261E-2</v>
      </c>
      <c r="FY20">
        <v>1</v>
      </c>
      <c r="FZ20">
        <v>5</v>
      </c>
      <c r="GA20">
        <v>5</v>
      </c>
      <c r="GB20" t="s">
        <v>425</v>
      </c>
      <c r="GC20">
        <v>3.17517</v>
      </c>
      <c r="GD20">
        <v>2.79697</v>
      </c>
      <c r="GE20">
        <v>5.1224199999999998E-2</v>
      </c>
      <c r="GF20">
        <v>5.9966100000000001E-2</v>
      </c>
      <c r="GG20">
        <v>0.11847299999999999</v>
      </c>
      <c r="GH20">
        <v>0.109612</v>
      </c>
      <c r="GI20">
        <v>29363.599999999999</v>
      </c>
      <c r="GJ20">
        <v>23276.5</v>
      </c>
      <c r="GK20">
        <v>29066.6</v>
      </c>
      <c r="GL20">
        <v>24222.9</v>
      </c>
      <c r="GM20">
        <v>32134.9</v>
      </c>
      <c r="GN20">
        <v>31483.3</v>
      </c>
      <c r="GO20">
        <v>40076</v>
      </c>
      <c r="GP20">
        <v>39510.800000000003</v>
      </c>
      <c r="GQ20">
        <v>2.1473300000000002</v>
      </c>
      <c r="GR20">
        <v>1.8326499999999999</v>
      </c>
      <c r="GS20">
        <v>9.0003E-2</v>
      </c>
      <c r="GT20">
        <v>0</v>
      </c>
      <c r="GU20">
        <v>28.635100000000001</v>
      </c>
      <c r="GV20">
        <v>999.9</v>
      </c>
      <c r="GW20">
        <v>63.8</v>
      </c>
      <c r="GX20">
        <v>32.700000000000003</v>
      </c>
      <c r="GY20">
        <v>31.433199999999999</v>
      </c>
      <c r="GZ20">
        <v>62.75</v>
      </c>
      <c r="HA20">
        <v>39.415100000000002</v>
      </c>
      <c r="HB20">
        <v>1</v>
      </c>
      <c r="HC20">
        <v>0.180335</v>
      </c>
      <c r="HD20">
        <v>-0.172759</v>
      </c>
      <c r="HE20">
        <v>20.261800000000001</v>
      </c>
      <c r="HF20">
        <v>5.2273199999999997</v>
      </c>
      <c r="HG20">
        <v>11.908099999999999</v>
      </c>
      <c r="HH20">
        <v>4.9637000000000002</v>
      </c>
      <c r="HI20">
        <v>3.2919999999999998</v>
      </c>
      <c r="HJ20">
        <v>9999</v>
      </c>
      <c r="HK20">
        <v>9999</v>
      </c>
      <c r="HL20">
        <v>9999</v>
      </c>
      <c r="HM20">
        <v>999.9</v>
      </c>
      <c r="HN20">
        <v>1.8772800000000001</v>
      </c>
      <c r="HO20">
        <v>1.8754599999999999</v>
      </c>
      <c r="HP20">
        <v>1.87425</v>
      </c>
      <c r="HQ20">
        <v>1.87347</v>
      </c>
      <c r="HR20">
        <v>1.8748800000000001</v>
      </c>
      <c r="HS20">
        <v>1.8698300000000001</v>
      </c>
      <c r="HT20">
        <v>1.87408</v>
      </c>
      <c r="HU20">
        <v>1.87913</v>
      </c>
      <c r="HV20">
        <v>0</v>
      </c>
      <c r="HW20">
        <v>0</v>
      </c>
      <c r="HX20">
        <v>0</v>
      </c>
      <c r="HY20">
        <v>0</v>
      </c>
      <c r="HZ20" t="s">
        <v>426</v>
      </c>
      <c r="IA20" t="s">
        <v>427</v>
      </c>
      <c r="IB20" t="s">
        <v>428</v>
      </c>
      <c r="IC20" t="s">
        <v>429</v>
      </c>
      <c r="ID20" t="s">
        <v>429</v>
      </c>
      <c r="IE20" t="s">
        <v>428</v>
      </c>
      <c r="IF20">
        <v>0</v>
      </c>
      <c r="IG20">
        <v>100</v>
      </c>
      <c r="IH20">
        <v>100</v>
      </c>
      <c r="II20">
        <v>20.965</v>
      </c>
      <c r="IJ20">
        <v>3.8418999999999999</v>
      </c>
      <c r="IK20">
        <v>16.948234810378771</v>
      </c>
      <c r="IL20">
        <v>2.443445124059429E-2</v>
      </c>
      <c r="IM20">
        <v>-8.2928544765861496E-6</v>
      </c>
      <c r="IN20">
        <v>1.0408807524181441E-9</v>
      </c>
      <c r="IO20">
        <v>1.6191864106013949</v>
      </c>
      <c r="IP20">
        <v>0.1564633526802634</v>
      </c>
      <c r="IQ20">
        <v>-4.6183934311035462E-3</v>
      </c>
      <c r="IR20">
        <v>8.4382536102645058E-5</v>
      </c>
      <c r="IS20">
        <v>-13</v>
      </c>
      <c r="IT20">
        <v>1890</v>
      </c>
      <c r="IU20">
        <v>0</v>
      </c>
      <c r="IV20">
        <v>23</v>
      </c>
      <c r="IW20">
        <v>1.4</v>
      </c>
      <c r="IX20">
        <v>7.1</v>
      </c>
      <c r="IY20">
        <v>0.62133799999999995</v>
      </c>
      <c r="IZ20">
        <v>2.4438499999999999</v>
      </c>
      <c r="JA20">
        <v>1.42578</v>
      </c>
      <c r="JB20">
        <v>2.2863799999999999</v>
      </c>
      <c r="JC20">
        <v>1.5478499999999999</v>
      </c>
      <c r="JD20">
        <v>2.323</v>
      </c>
      <c r="JE20">
        <v>36.528700000000001</v>
      </c>
      <c r="JF20">
        <v>15.7256</v>
      </c>
      <c r="JG20">
        <v>18</v>
      </c>
      <c r="JH20">
        <v>637.03800000000001</v>
      </c>
      <c r="JI20">
        <v>417.14299999999997</v>
      </c>
      <c r="JJ20">
        <v>29.9146</v>
      </c>
      <c r="JK20">
        <v>29.697500000000002</v>
      </c>
      <c r="JL20">
        <v>29.9999</v>
      </c>
      <c r="JM20">
        <v>29.501999999999999</v>
      </c>
      <c r="JN20">
        <v>29.418600000000001</v>
      </c>
      <c r="JO20">
        <v>12.446999999999999</v>
      </c>
      <c r="JP20">
        <v>35.0732</v>
      </c>
      <c r="JQ20">
        <v>59.440300000000001</v>
      </c>
      <c r="JR20">
        <v>29.831199999999999</v>
      </c>
      <c r="JS20">
        <v>212.92099999999999</v>
      </c>
      <c r="JT20">
        <v>20.973600000000001</v>
      </c>
      <c r="JU20">
        <v>94.681299999999993</v>
      </c>
      <c r="JV20">
        <v>100.532</v>
      </c>
    </row>
    <row r="21" spans="1:282" x14ac:dyDescent="0.2">
      <c r="A21">
        <v>5</v>
      </c>
      <c r="B21">
        <v>1658760692.0999999</v>
      </c>
      <c r="C21">
        <v>569.09999990463257</v>
      </c>
      <c r="D21" t="s">
        <v>442</v>
      </c>
      <c r="E21" t="s">
        <v>443</v>
      </c>
      <c r="F21" t="s">
        <v>413</v>
      </c>
      <c r="G21" t="s">
        <v>414</v>
      </c>
      <c r="H21" t="s">
        <v>415</v>
      </c>
      <c r="I21" t="s">
        <v>416</v>
      </c>
      <c r="J21" t="s">
        <v>417</v>
      </c>
      <c r="L21" t="s">
        <v>418</v>
      </c>
      <c r="M21" t="s">
        <v>419</v>
      </c>
      <c r="N21" t="s">
        <v>420</v>
      </c>
      <c r="O21">
        <v>1658760692.0999999</v>
      </c>
      <c r="P21">
        <f t="shared" si="0"/>
        <v>6.6774952767441739E-3</v>
      </c>
      <c r="Q21">
        <f t="shared" si="1"/>
        <v>6.6774952767441738</v>
      </c>
      <c r="R21">
        <f t="shared" si="2"/>
        <v>2.7508722748698591</v>
      </c>
      <c r="S21">
        <f t="shared" si="3"/>
        <v>101.36790000000001</v>
      </c>
      <c r="T21">
        <f t="shared" si="4"/>
        <v>89.140895315017744</v>
      </c>
      <c r="U21">
        <f t="shared" si="5"/>
        <v>8.996554486884861</v>
      </c>
      <c r="V21">
        <f t="shared" si="6"/>
        <v>10.230566255233201</v>
      </c>
      <c r="W21">
        <f t="shared" si="7"/>
        <v>0.47714621744345082</v>
      </c>
      <c r="X21">
        <f t="shared" si="8"/>
        <v>2.9468290790876792</v>
      </c>
      <c r="Y21">
        <f t="shared" si="9"/>
        <v>0.43800968186417416</v>
      </c>
      <c r="Z21">
        <f t="shared" si="10"/>
        <v>0.27700431565851702</v>
      </c>
      <c r="AA21">
        <f t="shared" si="11"/>
        <v>241.74859607516493</v>
      </c>
      <c r="AB21">
        <f t="shared" si="12"/>
        <v>29.873324231038922</v>
      </c>
      <c r="AC21">
        <f t="shared" si="13"/>
        <v>29.873324231038922</v>
      </c>
      <c r="AD21">
        <f t="shared" si="14"/>
        <v>4.2295482032894931</v>
      </c>
      <c r="AE21">
        <f t="shared" si="15"/>
        <v>63.739529179416429</v>
      </c>
      <c r="AF21">
        <f t="shared" si="16"/>
        <v>2.7440931314552004</v>
      </c>
      <c r="AG21">
        <f t="shared" si="17"/>
        <v>4.3051669298199924</v>
      </c>
      <c r="AH21">
        <f t="shared" si="18"/>
        <v>1.4854550718342927</v>
      </c>
      <c r="AI21">
        <f t="shared" si="19"/>
        <v>-294.47754170441806</v>
      </c>
      <c r="AJ21">
        <f t="shared" si="20"/>
        <v>49.023262485803848</v>
      </c>
      <c r="AK21">
        <f t="shared" si="21"/>
        <v>3.7000295654919837</v>
      </c>
      <c r="AL21">
        <f t="shared" si="22"/>
        <v>-5.653577957311029E-3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52835.831683218603</v>
      </c>
      <c r="AR21" t="s">
        <v>421</v>
      </c>
      <c r="AS21">
        <v>0</v>
      </c>
      <c r="AT21">
        <v>0</v>
      </c>
      <c r="AU21">
        <v>0</v>
      </c>
      <c r="AV21" t="e">
        <f t="shared" si="26"/>
        <v>#DIV/0!</v>
      </c>
      <c r="AW21">
        <v>-1</v>
      </c>
      <c r="AX21" t="s">
        <v>444</v>
      </c>
      <c r="AY21">
        <v>10406.299999999999</v>
      </c>
      <c r="AZ21">
        <v>743.23375999999985</v>
      </c>
      <c r="BA21">
        <v>943.4</v>
      </c>
      <c r="BB21">
        <f t="shared" si="27"/>
        <v>0.21217536569853734</v>
      </c>
      <c r="BC21">
        <v>0.5</v>
      </c>
      <c r="BD21">
        <f t="shared" si="28"/>
        <v>1261.2699005570803</v>
      </c>
      <c r="BE21">
        <f t="shared" si="29"/>
        <v>2.7508722748698591</v>
      </c>
      <c r="BF21">
        <f t="shared" si="30"/>
        <v>133.80520119762818</v>
      </c>
      <c r="BG21">
        <f t="shared" si="31"/>
        <v>2.9738855047703639E-3</v>
      </c>
      <c r="BH21">
        <f t="shared" si="32"/>
        <v>-1</v>
      </c>
      <c r="BI21" t="e">
        <f t="shared" si="33"/>
        <v>#DIV/0!</v>
      </c>
      <c r="BJ21" t="s">
        <v>421</v>
      </c>
      <c r="BK21">
        <v>0</v>
      </c>
      <c r="BL21" t="e">
        <f t="shared" si="34"/>
        <v>#DIV/0!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>
        <f t="shared" si="38"/>
        <v>0.21217536569853734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s">
        <v>421</v>
      </c>
      <c r="BU21" t="s">
        <v>421</v>
      </c>
      <c r="BV21" t="s">
        <v>421</v>
      </c>
      <c r="BW21" t="s">
        <v>421</v>
      </c>
      <c r="BX21" t="s">
        <v>421</v>
      </c>
      <c r="BY21" t="s">
        <v>421</v>
      </c>
      <c r="BZ21" t="s">
        <v>421</v>
      </c>
      <c r="CA21" t="s">
        <v>421</v>
      </c>
      <c r="CB21" t="s">
        <v>421</v>
      </c>
      <c r="CC21" t="s">
        <v>421</v>
      </c>
      <c r="CD21" t="s">
        <v>421</v>
      </c>
      <c r="CE21" t="s">
        <v>421</v>
      </c>
      <c r="CF21" t="s">
        <v>421</v>
      </c>
      <c r="CG21" t="s">
        <v>421</v>
      </c>
      <c r="CH21" t="s">
        <v>421</v>
      </c>
      <c r="CI21" t="s">
        <v>421</v>
      </c>
      <c r="CJ21" t="s">
        <v>421</v>
      </c>
      <c r="CK21" t="s">
        <v>421</v>
      </c>
      <c r="CL21">
        <f t="shared" si="42"/>
        <v>1500.07</v>
      </c>
      <c r="CM21">
        <f t="shared" si="43"/>
        <v>1261.2699005570803</v>
      </c>
      <c r="CN21">
        <f t="shared" si="44"/>
        <v>0.84080736269446121</v>
      </c>
      <c r="CO21">
        <f t="shared" si="45"/>
        <v>0.16115821000030994</v>
      </c>
      <c r="CP21">
        <v>6</v>
      </c>
      <c r="CQ21">
        <v>0.5</v>
      </c>
      <c r="CR21" t="s">
        <v>423</v>
      </c>
      <c r="CS21">
        <v>2</v>
      </c>
      <c r="CT21">
        <v>1658760692.0999999</v>
      </c>
      <c r="CU21">
        <v>101.36790000000001</v>
      </c>
      <c r="CV21">
        <v>104.794</v>
      </c>
      <c r="CW21">
        <v>27.189399999999999</v>
      </c>
      <c r="CX21">
        <v>20.6966</v>
      </c>
      <c r="CY21">
        <v>82.316900000000004</v>
      </c>
      <c r="CZ21">
        <v>23.3598</v>
      </c>
      <c r="DA21">
        <v>600.29</v>
      </c>
      <c r="DB21">
        <v>100.825</v>
      </c>
      <c r="DC21">
        <v>0.100108</v>
      </c>
      <c r="DD21">
        <v>30.181899999999999</v>
      </c>
      <c r="DE21">
        <v>30.009399999999999</v>
      </c>
      <c r="DF21">
        <v>999.9</v>
      </c>
      <c r="DG21">
        <v>0</v>
      </c>
      <c r="DH21">
        <v>0</v>
      </c>
      <c r="DI21">
        <v>10016.200000000001</v>
      </c>
      <c r="DJ21">
        <v>0</v>
      </c>
      <c r="DK21">
        <v>1206.95</v>
      </c>
      <c r="DL21">
        <v>-3.8852600000000002</v>
      </c>
      <c r="DM21">
        <v>103.729</v>
      </c>
      <c r="DN21">
        <v>107.009</v>
      </c>
      <c r="DO21">
        <v>6.4928100000000004</v>
      </c>
      <c r="DP21">
        <v>104.794</v>
      </c>
      <c r="DQ21">
        <v>20.6966</v>
      </c>
      <c r="DR21">
        <v>2.74139</v>
      </c>
      <c r="DS21">
        <v>2.0867499999999999</v>
      </c>
      <c r="DT21">
        <v>22.535299999999999</v>
      </c>
      <c r="DU21">
        <v>18.118400000000001</v>
      </c>
      <c r="DV21">
        <v>1500.07</v>
      </c>
      <c r="DW21">
        <v>0.97299599999999997</v>
      </c>
      <c r="DX21">
        <v>2.7003900000000001E-2</v>
      </c>
      <c r="DY21">
        <v>0</v>
      </c>
      <c r="DZ21">
        <v>742.78399999999999</v>
      </c>
      <c r="EA21">
        <v>4.9993100000000004</v>
      </c>
      <c r="EB21">
        <v>18547.900000000001</v>
      </c>
      <c r="EC21">
        <v>13259.8</v>
      </c>
      <c r="ED21">
        <v>38.186999999999998</v>
      </c>
      <c r="EE21">
        <v>39.75</v>
      </c>
      <c r="EF21">
        <v>38.375</v>
      </c>
      <c r="EG21">
        <v>39.561999999999998</v>
      </c>
      <c r="EH21">
        <v>39.875</v>
      </c>
      <c r="EI21">
        <v>1454.7</v>
      </c>
      <c r="EJ21">
        <v>40.369999999999997</v>
      </c>
      <c r="EK21">
        <v>0</v>
      </c>
      <c r="EL21">
        <v>108.5</v>
      </c>
      <c r="EM21">
        <v>0</v>
      </c>
      <c r="EN21">
        <v>743.23375999999985</v>
      </c>
      <c r="EO21">
        <v>-3.7728461596772491</v>
      </c>
      <c r="EP21">
        <v>-131.59230713672429</v>
      </c>
      <c r="EQ21">
        <v>18581.212</v>
      </c>
      <c r="ER21">
        <v>15</v>
      </c>
      <c r="ES21">
        <v>1658760718.0999999</v>
      </c>
      <c r="ET21" t="s">
        <v>445</v>
      </c>
      <c r="EU21">
        <v>1658760718.0999999</v>
      </c>
      <c r="EV21">
        <v>1658760155</v>
      </c>
      <c r="EW21">
        <v>5</v>
      </c>
      <c r="EX21">
        <v>0.42099999999999999</v>
      </c>
      <c r="EY21">
        <v>-1E-3</v>
      </c>
      <c r="EZ21">
        <v>19.050999999999998</v>
      </c>
      <c r="FA21">
        <v>3.3969999999999998</v>
      </c>
      <c r="FB21">
        <v>103</v>
      </c>
      <c r="FC21">
        <v>21</v>
      </c>
      <c r="FD21">
        <v>0.47</v>
      </c>
      <c r="FE21">
        <v>0.01</v>
      </c>
      <c r="FF21">
        <v>-3.660881499999999</v>
      </c>
      <c r="FG21">
        <v>-1.220660262664174</v>
      </c>
      <c r="FH21">
        <v>0.1245635102979601</v>
      </c>
      <c r="FI21">
        <v>1</v>
      </c>
      <c r="FJ21">
        <v>101.4542</v>
      </c>
      <c r="FK21">
        <v>-4.5467052280310671</v>
      </c>
      <c r="FL21">
        <v>0.33057539735033731</v>
      </c>
      <c r="FM21">
        <v>1</v>
      </c>
      <c r="FN21">
        <v>6.4983537500000006</v>
      </c>
      <c r="FO21">
        <v>-0.19599838649155929</v>
      </c>
      <c r="FP21">
        <v>2.1956572898280308E-2</v>
      </c>
      <c r="FQ21">
        <v>1</v>
      </c>
      <c r="FR21">
        <v>27.208326666666672</v>
      </c>
      <c r="FS21">
        <v>-0.26946206896551927</v>
      </c>
      <c r="FT21">
        <v>2.0202424496964771E-2</v>
      </c>
      <c r="FU21">
        <v>1</v>
      </c>
      <c r="FV21">
        <v>29.994263333333329</v>
      </c>
      <c r="FW21">
        <v>-4.9385539488389738E-2</v>
      </c>
      <c r="FX21">
        <v>5.9830584895092468E-3</v>
      </c>
      <c r="FY21">
        <v>1</v>
      </c>
      <c r="FZ21">
        <v>5</v>
      </c>
      <c r="GA21">
        <v>5</v>
      </c>
      <c r="GB21" t="s">
        <v>425</v>
      </c>
      <c r="GC21">
        <v>3.17536</v>
      </c>
      <c r="GD21">
        <v>2.7972000000000001</v>
      </c>
      <c r="GE21">
        <v>2.4315799999999999E-2</v>
      </c>
      <c r="GF21">
        <v>3.09585E-2</v>
      </c>
      <c r="GG21">
        <v>0.11791600000000001</v>
      </c>
      <c r="GH21">
        <v>0.10842</v>
      </c>
      <c r="GI21">
        <v>30194.7</v>
      </c>
      <c r="GJ21">
        <v>23993.1</v>
      </c>
      <c r="GK21">
        <v>29065.1</v>
      </c>
      <c r="GL21">
        <v>24221.200000000001</v>
      </c>
      <c r="GM21">
        <v>32153</v>
      </c>
      <c r="GN21">
        <v>31522.6</v>
      </c>
      <c r="GO21">
        <v>40074</v>
      </c>
      <c r="GP21">
        <v>39507.9</v>
      </c>
      <c r="GQ21">
        <v>2.1474500000000001</v>
      </c>
      <c r="GR21">
        <v>1.8293999999999999</v>
      </c>
      <c r="GS21">
        <v>6.7763000000000004E-2</v>
      </c>
      <c r="GT21">
        <v>0</v>
      </c>
      <c r="GU21">
        <v>28.9057</v>
      </c>
      <c r="GV21">
        <v>999.9</v>
      </c>
      <c r="GW21">
        <v>62.6</v>
      </c>
      <c r="GX21">
        <v>33</v>
      </c>
      <c r="GY21">
        <v>31.367699999999999</v>
      </c>
      <c r="GZ21">
        <v>62.137300000000003</v>
      </c>
      <c r="HA21">
        <v>39.843800000000002</v>
      </c>
      <c r="HB21">
        <v>1</v>
      </c>
      <c r="HC21">
        <v>0.18326000000000001</v>
      </c>
      <c r="HD21">
        <v>-0.98672099999999996</v>
      </c>
      <c r="HE21">
        <v>20.257899999999999</v>
      </c>
      <c r="HF21">
        <v>5.2267200000000003</v>
      </c>
      <c r="HG21">
        <v>11.908099999999999</v>
      </c>
      <c r="HH21">
        <v>4.9637000000000002</v>
      </c>
      <c r="HI21">
        <v>3.2919200000000002</v>
      </c>
      <c r="HJ21">
        <v>9999</v>
      </c>
      <c r="HK21">
        <v>9999</v>
      </c>
      <c r="HL21">
        <v>9999</v>
      </c>
      <c r="HM21">
        <v>999.9</v>
      </c>
      <c r="HN21">
        <v>1.8772800000000001</v>
      </c>
      <c r="HO21">
        <v>1.87548</v>
      </c>
      <c r="HP21">
        <v>1.87425</v>
      </c>
      <c r="HQ21">
        <v>1.87347</v>
      </c>
      <c r="HR21">
        <v>1.8749</v>
      </c>
      <c r="HS21">
        <v>1.86985</v>
      </c>
      <c r="HT21">
        <v>1.87408</v>
      </c>
      <c r="HU21">
        <v>1.87913</v>
      </c>
      <c r="HV21">
        <v>0</v>
      </c>
      <c r="HW21">
        <v>0</v>
      </c>
      <c r="HX21">
        <v>0</v>
      </c>
      <c r="HY21">
        <v>0</v>
      </c>
      <c r="HZ21" t="s">
        <v>426</v>
      </c>
      <c r="IA21" t="s">
        <v>427</v>
      </c>
      <c r="IB21" t="s">
        <v>428</v>
      </c>
      <c r="IC21" t="s">
        <v>429</v>
      </c>
      <c r="ID21" t="s">
        <v>429</v>
      </c>
      <c r="IE21" t="s">
        <v>428</v>
      </c>
      <c r="IF21">
        <v>0</v>
      </c>
      <c r="IG21">
        <v>100</v>
      </c>
      <c r="IH21">
        <v>100</v>
      </c>
      <c r="II21">
        <v>19.050999999999998</v>
      </c>
      <c r="IJ21">
        <v>3.8296000000000001</v>
      </c>
      <c r="IK21">
        <v>16.636367148046901</v>
      </c>
      <c r="IL21">
        <v>2.443445124059429E-2</v>
      </c>
      <c r="IM21">
        <v>-8.2928544765861496E-6</v>
      </c>
      <c r="IN21">
        <v>1.0408807524181441E-9</v>
      </c>
      <c r="IO21">
        <v>1.6191864106013949</v>
      </c>
      <c r="IP21">
        <v>0.1564633526802634</v>
      </c>
      <c r="IQ21">
        <v>-4.6183934311035462E-3</v>
      </c>
      <c r="IR21">
        <v>8.4382536102645058E-5</v>
      </c>
      <c r="IS21">
        <v>-13</v>
      </c>
      <c r="IT21">
        <v>1890</v>
      </c>
      <c r="IU21">
        <v>0</v>
      </c>
      <c r="IV21">
        <v>23</v>
      </c>
      <c r="IW21">
        <v>1.4</v>
      </c>
      <c r="IX21">
        <v>9</v>
      </c>
      <c r="IY21">
        <v>0.37109399999999998</v>
      </c>
      <c r="IZ21">
        <v>2.4621599999999999</v>
      </c>
      <c r="JA21">
        <v>1.42578</v>
      </c>
      <c r="JB21">
        <v>2.2863799999999999</v>
      </c>
      <c r="JC21">
        <v>1.5478499999999999</v>
      </c>
      <c r="JD21">
        <v>2.3852500000000001</v>
      </c>
      <c r="JE21">
        <v>36.6706</v>
      </c>
      <c r="JF21">
        <v>15.7081</v>
      </c>
      <c r="JG21">
        <v>18</v>
      </c>
      <c r="JH21">
        <v>637.21799999999996</v>
      </c>
      <c r="JI21">
        <v>415.38799999999998</v>
      </c>
      <c r="JJ21">
        <v>29.146799999999999</v>
      </c>
      <c r="JK21">
        <v>29.7194</v>
      </c>
      <c r="JL21">
        <v>30.0002</v>
      </c>
      <c r="JM21">
        <v>29.510300000000001</v>
      </c>
      <c r="JN21">
        <v>29.430499999999999</v>
      </c>
      <c r="JO21">
        <v>7.4546299999999999</v>
      </c>
      <c r="JP21">
        <v>34.622700000000002</v>
      </c>
      <c r="JQ21">
        <v>55.6235</v>
      </c>
      <c r="JR21">
        <v>29.1419</v>
      </c>
      <c r="JS21">
        <v>104.614</v>
      </c>
      <c r="JT21">
        <v>20.755600000000001</v>
      </c>
      <c r="JU21">
        <v>94.676599999999993</v>
      </c>
      <c r="JV21">
        <v>100.52500000000001</v>
      </c>
    </row>
    <row r="22" spans="1:282" x14ac:dyDescent="0.2">
      <c r="A22">
        <v>6</v>
      </c>
      <c r="B22">
        <v>1658760794.0999999</v>
      </c>
      <c r="C22">
        <v>671.09999990463257</v>
      </c>
      <c r="D22" t="s">
        <v>446</v>
      </c>
      <c r="E22" t="s">
        <v>447</v>
      </c>
      <c r="F22" t="s">
        <v>413</v>
      </c>
      <c r="G22" t="s">
        <v>414</v>
      </c>
      <c r="H22" t="s">
        <v>415</v>
      </c>
      <c r="I22" t="s">
        <v>416</v>
      </c>
      <c r="J22" t="s">
        <v>417</v>
      </c>
      <c r="L22" t="s">
        <v>418</v>
      </c>
      <c r="M22" t="s">
        <v>419</v>
      </c>
      <c r="N22" t="s">
        <v>420</v>
      </c>
      <c r="O22">
        <v>1658760794.0999999</v>
      </c>
      <c r="P22">
        <f t="shared" si="0"/>
        <v>6.3925252480224728E-3</v>
      </c>
      <c r="Q22">
        <f t="shared" si="1"/>
        <v>6.3925252480224728</v>
      </c>
      <c r="R22">
        <f t="shared" si="2"/>
        <v>-1.557974703029489</v>
      </c>
      <c r="S22">
        <f t="shared" si="3"/>
        <v>51.774199999999993</v>
      </c>
      <c r="T22">
        <f t="shared" si="4"/>
        <v>56.581917139657428</v>
      </c>
      <c r="U22">
        <f t="shared" si="5"/>
        <v>5.7105686893512484</v>
      </c>
      <c r="V22">
        <f t="shared" si="6"/>
        <v>5.2253465485527988</v>
      </c>
      <c r="W22">
        <f t="shared" si="7"/>
        <v>0.43113670658481634</v>
      </c>
      <c r="X22">
        <f t="shared" si="8"/>
        <v>2.9479530774734619</v>
      </c>
      <c r="Y22">
        <f t="shared" si="9"/>
        <v>0.39892220599329048</v>
      </c>
      <c r="Z22">
        <f t="shared" si="10"/>
        <v>0.25201983821771839</v>
      </c>
      <c r="AA22">
        <f t="shared" si="11"/>
        <v>241.73423207522939</v>
      </c>
      <c r="AB22">
        <f t="shared" si="12"/>
        <v>29.86715505166568</v>
      </c>
      <c r="AC22">
        <f t="shared" si="13"/>
        <v>29.86715505166568</v>
      </c>
      <c r="AD22">
        <f t="shared" si="14"/>
        <v>4.2280482814212554</v>
      </c>
      <c r="AE22">
        <f t="shared" si="15"/>
        <v>62.209486488151391</v>
      </c>
      <c r="AF22">
        <f t="shared" si="16"/>
        <v>2.6660024057020002</v>
      </c>
      <c r="AG22">
        <f t="shared" si="17"/>
        <v>4.2855238906525539</v>
      </c>
      <c r="AH22">
        <f t="shared" si="18"/>
        <v>1.5620458757192552</v>
      </c>
      <c r="AI22">
        <f t="shared" si="19"/>
        <v>-281.91036343779103</v>
      </c>
      <c r="AJ22">
        <f t="shared" si="20"/>
        <v>37.355704524351204</v>
      </c>
      <c r="AK22">
        <f t="shared" si="21"/>
        <v>2.8171478232642078</v>
      </c>
      <c r="AL22">
        <f t="shared" si="22"/>
        <v>-3.2790149462371687E-3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52882.116150843503</v>
      </c>
      <c r="AR22" t="s">
        <v>421</v>
      </c>
      <c r="AS22">
        <v>0</v>
      </c>
      <c r="AT22">
        <v>0</v>
      </c>
      <c r="AU22">
        <v>0</v>
      </c>
      <c r="AV22" t="e">
        <f t="shared" si="26"/>
        <v>#DIV/0!</v>
      </c>
      <c r="AW22">
        <v>-1</v>
      </c>
      <c r="AX22" t="s">
        <v>448</v>
      </c>
      <c r="AY22">
        <v>10405.700000000001</v>
      </c>
      <c r="AZ22">
        <v>744.80184615384621</v>
      </c>
      <c r="BA22">
        <v>911.25</v>
      </c>
      <c r="BB22">
        <f t="shared" si="27"/>
        <v>0.18265915374063513</v>
      </c>
      <c r="BC22">
        <v>0.5</v>
      </c>
      <c r="BD22">
        <f t="shared" si="28"/>
        <v>1261.1943005571136</v>
      </c>
      <c r="BE22">
        <f t="shared" si="29"/>
        <v>-1.557974703029489</v>
      </c>
      <c r="BF22">
        <f t="shared" si="30"/>
        <v>115.18434182113729</v>
      </c>
      <c r="BG22">
        <f t="shared" si="31"/>
        <v>-4.4241771690770574E-4</v>
      </c>
      <c r="BH22">
        <f t="shared" si="32"/>
        <v>-1</v>
      </c>
      <c r="BI22" t="e">
        <f t="shared" si="33"/>
        <v>#DIV/0!</v>
      </c>
      <c r="BJ22" t="s">
        <v>421</v>
      </c>
      <c r="BK22">
        <v>0</v>
      </c>
      <c r="BL22" t="e">
        <f t="shared" si="34"/>
        <v>#DIV/0!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>
        <f t="shared" si="38"/>
        <v>0.18265915374063516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s">
        <v>421</v>
      </c>
      <c r="BU22" t="s">
        <v>421</v>
      </c>
      <c r="BV22" t="s">
        <v>421</v>
      </c>
      <c r="BW22" t="s">
        <v>421</v>
      </c>
      <c r="BX22" t="s">
        <v>421</v>
      </c>
      <c r="BY22" t="s">
        <v>421</v>
      </c>
      <c r="BZ22" t="s">
        <v>421</v>
      </c>
      <c r="CA22" t="s">
        <v>421</v>
      </c>
      <c r="CB22" t="s">
        <v>421</v>
      </c>
      <c r="CC22" t="s">
        <v>421</v>
      </c>
      <c r="CD22" t="s">
        <v>421</v>
      </c>
      <c r="CE22" t="s">
        <v>421</v>
      </c>
      <c r="CF22" t="s">
        <v>421</v>
      </c>
      <c r="CG22" t="s">
        <v>421</v>
      </c>
      <c r="CH22" t="s">
        <v>421</v>
      </c>
      <c r="CI22" t="s">
        <v>421</v>
      </c>
      <c r="CJ22" t="s">
        <v>421</v>
      </c>
      <c r="CK22" t="s">
        <v>421</v>
      </c>
      <c r="CL22">
        <f t="shared" si="42"/>
        <v>1499.98</v>
      </c>
      <c r="CM22">
        <f t="shared" si="43"/>
        <v>1261.1943005571136</v>
      </c>
      <c r="CN22">
        <f t="shared" si="44"/>
        <v>0.84080741113689095</v>
      </c>
      <c r="CO22">
        <f t="shared" si="45"/>
        <v>0.16115830349419952</v>
      </c>
      <c r="CP22">
        <v>6</v>
      </c>
      <c r="CQ22">
        <v>0.5</v>
      </c>
      <c r="CR22" t="s">
        <v>423</v>
      </c>
      <c r="CS22">
        <v>2</v>
      </c>
      <c r="CT22">
        <v>1658760794.0999999</v>
      </c>
      <c r="CU22">
        <v>51.774199999999993</v>
      </c>
      <c r="CV22">
        <v>50.547600000000003</v>
      </c>
      <c r="CW22">
        <v>26.415500000000002</v>
      </c>
      <c r="CX22">
        <v>20.193899999999999</v>
      </c>
      <c r="CY22">
        <v>32.766199999999998</v>
      </c>
      <c r="CZ22">
        <v>23.060500000000001</v>
      </c>
      <c r="DA22">
        <v>600.19899999999996</v>
      </c>
      <c r="DB22">
        <v>100.82599999999999</v>
      </c>
      <c r="DC22">
        <v>9.9683999999999995E-2</v>
      </c>
      <c r="DD22">
        <v>30.1022</v>
      </c>
      <c r="DE22">
        <v>29.985800000000001</v>
      </c>
      <c r="DF22">
        <v>999.9</v>
      </c>
      <c r="DG22">
        <v>0</v>
      </c>
      <c r="DH22">
        <v>0</v>
      </c>
      <c r="DI22">
        <v>10022.5</v>
      </c>
      <c r="DJ22">
        <v>0</v>
      </c>
      <c r="DK22">
        <v>1213.3499999999999</v>
      </c>
      <c r="DL22">
        <v>6.77643E-2</v>
      </c>
      <c r="DM22">
        <v>52.012799999999999</v>
      </c>
      <c r="DN22">
        <v>51.589399999999998</v>
      </c>
      <c r="DO22">
        <v>6.6726200000000002</v>
      </c>
      <c r="DP22">
        <v>50.547600000000003</v>
      </c>
      <c r="DQ22">
        <v>20.193899999999999</v>
      </c>
      <c r="DR22">
        <v>2.7088399999999999</v>
      </c>
      <c r="DS22">
        <v>2.03607</v>
      </c>
      <c r="DT22">
        <v>22.338799999999999</v>
      </c>
      <c r="DU22">
        <v>17.727599999999999</v>
      </c>
      <c r="DV22">
        <v>1499.98</v>
      </c>
      <c r="DW22">
        <v>0.97299599999999997</v>
      </c>
      <c r="DX22">
        <v>2.7003900000000001E-2</v>
      </c>
      <c r="DY22">
        <v>0</v>
      </c>
      <c r="DZ22">
        <v>744.83299999999997</v>
      </c>
      <c r="EA22">
        <v>4.9993100000000004</v>
      </c>
      <c r="EB22">
        <v>18292.3</v>
      </c>
      <c r="EC22">
        <v>13259.1</v>
      </c>
      <c r="ED22">
        <v>38.25</v>
      </c>
      <c r="EE22">
        <v>39.875</v>
      </c>
      <c r="EF22">
        <v>38.5</v>
      </c>
      <c r="EG22">
        <v>39.75</v>
      </c>
      <c r="EH22">
        <v>39.936999999999998</v>
      </c>
      <c r="EI22">
        <v>1454.61</v>
      </c>
      <c r="EJ22">
        <v>40.369999999999997</v>
      </c>
      <c r="EK22">
        <v>0</v>
      </c>
      <c r="EL22">
        <v>101.9000000953674</v>
      </c>
      <c r="EM22">
        <v>0</v>
      </c>
      <c r="EN22">
        <v>744.80184615384621</v>
      </c>
      <c r="EO22">
        <v>1.5060512732488931</v>
      </c>
      <c r="EP22">
        <v>-189.74358948071259</v>
      </c>
      <c r="EQ22">
        <v>18298.16153846154</v>
      </c>
      <c r="ER22">
        <v>15</v>
      </c>
      <c r="ES22">
        <v>1658760834.5999999</v>
      </c>
      <c r="ET22" t="s">
        <v>449</v>
      </c>
      <c r="EU22">
        <v>1658760818.5999999</v>
      </c>
      <c r="EV22">
        <v>1658760834.5999999</v>
      </c>
      <c r="EW22">
        <v>6</v>
      </c>
      <c r="EX22">
        <v>1.1910000000000001</v>
      </c>
      <c r="EY22">
        <v>8.9999999999999993E-3</v>
      </c>
      <c r="EZ22">
        <v>19.007999999999999</v>
      </c>
      <c r="FA22">
        <v>3.355</v>
      </c>
      <c r="FB22">
        <v>50</v>
      </c>
      <c r="FC22">
        <v>20</v>
      </c>
      <c r="FD22">
        <v>0.24</v>
      </c>
      <c r="FE22">
        <v>0.02</v>
      </c>
      <c r="FF22">
        <v>0.18559567804878049</v>
      </c>
      <c r="FG22">
        <v>-0.50566131637630596</v>
      </c>
      <c r="FH22">
        <v>6.2941798516044922E-2</v>
      </c>
      <c r="FI22">
        <v>1</v>
      </c>
      <c r="FJ22">
        <v>51.024041935483879</v>
      </c>
      <c r="FK22">
        <v>-3.351875806451623</v>
      </c>
      <c r="FL22">
        <v>0.25034016827971939</v>
      </c>
      <c r="FM22">
        <v>1</v>
      </c>
      <c r="FN22">
        <v>6.7051036585365846</v>
      </c>
      <c r="FO22">
        <v>-6.7286759581892897E-2</v>
      </c>
      <c r="FP22">
        <v>2.161474166736253E-2</v>
      </c>
      <c r="FQ22">
        <v>1</v>
      </c>
      <c r="FR22">
        <v>26.944022580645161</v>
      </c>
      <c r="FS22">
        <v>-0.69516774193565734</v>
      </c>
      <c r="FT22">
        <v>5.237829339666121E-2</v>
      </c>
      <c r="FU22">
        <v>1</v>
      </c>
      <c r="FV22">
        <v>29.9701129032258</v>
      </c>
      <c r="FW22">
        <v>0.2098354838709455</v>
      </c>
      <c r="FX22">
        <v>1.6636604452240539E-2</v>
      </c>
      <c r="FY22">
        <v>1</v>
      </c>
      <c r="FZ22">
        <v>5</v>
      </c>
      <c r="GA22">
        <v>5</v>
      </c>
      <c r="GB22" t="s">
        <v>425</v>
      </c>
      <c r="GC22">
        <v>3.1750600000000002</v>
      </c>
      <c r="GD22">
        <v>2.79684</v>
      </c>
      <c r="GE22">
        <v>9.7153299999999995E-3</v>
      </c>
      <c r="GF22">
        <v>1.5078299999999999E-2</v>
      </c>
      <c r="GG22">
        <v>0.116841</v>
      </c>
      <c r="GH22">
        <v>0.106557</v>
      </c>
      <c r="GI22">
        <v>30640.7</v>
      </c>
      <c r="GJ22">
        <v>24382.7</v>
      </c>
      <c r="GK22">
        <v>29060</v>
      </c>
      <c r="GL22">
        <v>24218.1</v>
      </c>
      <c r="GM22">
        <v>32187.3</v>
      </c>
      <c r="GN22">
        <v>31585.3</v>
      </c>
      <c r="GO22">
        <v>40067.4</v>
      </c>
      <c r="GP22">
        <v>39503.599999999999</v>
      </c>
      <c r="GQ22">
        <v>2.1465700000000001</v>
      </c>
      <c r="GR22">
        <v>1.8251999999999999</v>
      </c>
      <c r="GS22">
        <v>5.9794600000000003E-2</v>
      </c>
      <c r="GT22">
        <v>0</v>
      </c>
      <c r="GU22">
        <v>29.012</v>
      </c>
      <c r="GV22">
        <v>999.9</v>
      </c>
      <c r="GW22">
        <v>61.6</v>
      </c>
      <c r="GX22">
        <v>33.200000000000003</v>
      </c>
      <c r="GY22">
        <v>31.215599999999998</v>
      </c>
      <c r="GZ22">
        <v>62.077199999999998</v>
      </c>
      <c r="HA22">
        <v>39.751600000000003</v>
      </c>
      <c r="HB22">
        <v>1</v>
      </c>
      <c r="HC22">
        <v>0.190056</v>
      </c>
      <c r="HD22">
        <v>0.57303099999999996</v>
      </c>
      <c r="HE22">
        <v>20.261099999999999</v>
      </c>
      <c r="HF22">
        <v>5.2232799999999999</v>
      </c>
      <c r="HG22">
        <v>11.908099999999999</v>
      </c>
      <c r="HH22">
        <v>4.9637500000000001</v>
      </c>
      <c r="HI22">
        <v>3.2919999999999998</v>
      </c>
      <c r="HJ22">
        <v>9999</v>
      </c>
      <c r="HK22">
        <v>9999</v>
      </c>
      <c r="HL22">
        <v>9999</v>
      </c>
      <c r="HM22">
        <v>999.9</v>
      </c>
      <c r="HN22">
        <v>1.8772899999999999</v>
      </c>
      <c r="HO22">
        <v>1.8755599999999999</v>
      </c>
      <c r="HP22">
        <v>1.8742399999999999</v>
      </c>
      <c r="HQ22">
        <v>1.87347</v>
      </c>
      <c r="HR22">
        <v>1.8749800000000001</v>
      </c>
      <c r="HS22">
        <v>1.8699399999999999</v>
      </c>
      <c r="HT22">
        <v>1.87408</v>
      </c>
      <c r="HU22">
        <v>1.8791599999999999</v>
      </c>
      <c r="HV22">
        <v>0</v>
      </c>
      <c r="HW22">
        <v>0</v>
      </c>
      <c r="HX22">
        <v>0</v>
      </c>
      <c r="HY22">
        <v>0</v>
      </c>
      <c r="HZ22" t="s">
        <v>426</v>
      </c>
      <c r="IA22" t="s">
        <v>427</v>
      </c>
      <c r="IB22" t="s">
        <v>428</v>
      </c>
      <c r="IC22" t="s">
        <v>429</v>
      </c>
      <c r="ID22" t="s">
        <v>429</v>
      </c>
      <c r="IE22" t="s">
        <v>428</v>
      </c>
      <c r="IF22">
        <v>0</v>
      </c>
      <c r="IG22">
        <v>100</v>
      </c>
      <c r="IH22">
        <v>100</v>
      </c>
      <c r="II22">
        <v>19.007999999999999</v>
      </c>
      <c r="IJ22">
        <v>3.355</v>
      </c>
      <c r="IK22">
        <v>17.057428110282419</v>
      </c>
      <c r="IL22">
        <v>2.443445124059429E-2</v>
      </c>
      <c r="IM22">
        <v>-8.2928544765861496E-6</v>
      </c>
      <c r="IN22">
        <v>1.0408807524181441E-9</v>
      </c>
      <c r="IO22">
        <v>1.6191864106013949</v>
      </c>
      <c r="IP22">
        <v>0.1564633526802634</v>
      </c>
      <c r="IQ22">
        <v>-4.6183934311035462E-3</v>
      </c>
      <c r="IR22">
        <v>8.4382536102645058E-5</v>
      </c>
      <c r="IS22">
        <v>-13</v>
      </c>
      <c r="IT22">
        <v>1890</v>
      </c>
      <c r="IU22">
        <v>0</v>
      </c>
      <c r="IV22">
        <v>23</v>
      </c>
      <c r="IW22">
        <v>1.3</v>
      </c>
      <c r="IX22">
        <v>10.7</v>
      </c>
      <c r="IY22">
        <v>0.246582</v>
      </c>
      <c r="IZ22">
        <v>2.4939</v>
      </c>
      <c r="JA22">
        <v>1.42578</v>
      </c>
      <c r="JB22">
        <v>2.2863799999999999</v>
      </c>
      <c r="JC22">
        <v>1.5478499999999999</v>
      </c>
      <c r="JD22">
        <v>2.3645</v>
      </c>
      <c r="JE22">
        <v>36.789200000000001</v>
      </c>
      <c r="JF22">
        <v>15.6906</v>
      </c>
      <c r="JG22">
        <v>18</v>
      </c>
      <c r="JH22">
        <v>637.16899999999998</v>
      </c>
      <c r="JI22">
        <v>413.42899999999997</v>
      </c>
      <c r="JJ22">
        <v>28.480899999999998</v>
      </c>
      <c r="JK22">
        <v>29.801500000000001</v>
      </c>
      <c r="JL22">
        <v>30.000599999999999</v>
      </c>
      <c r="JM22">
        <v>29.569199999999999</v>
      </c>
      <c r="JN22">
        <v>29.489599999999999</v>
      </c>
      <c r="JO22">
        <v>4.9704100000000002</v>
      </c>
      <c r="JP22">
        <v>35.5974</v>
      </c>
      <c r="JQ22">
        <v>52.025599999999997</v>
      </c>
      <c r="JR22">
        <v>28.4345</v>
      </c>
      <c r="JS22">
        <v>50.367100000000001</v>
      </c>
      <c r="JT22">
        <v>20.148599999999998</v>
      </c>
      <c r="JU22">
        <v>94.660600000000002</v>
      </c>
      <c r="JV22">
        <v>100.51300000000001</v>
      </c>
    </row>
    <row r="23" spans="1:282" x14ac:dyDescent="0.2">
      <c r="A23">
        <v>7</v>
      </c>
      <c r="B23">
        <v>1658760910.5999999</v>
      </c>
      <c r="C23">
        <v>787.59999990463257</v>
      </c>
      <c r="D23" t="s">
        <v>450</v>
      </c>
      <c r="E23" t="s">
        <v>451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L23" t="s">
        <v>418</v>
      </c>
      <c r="M23" t="s">
        <v>419</v>
      </c>
      <c r="N23" t="s">
        <v>420</v>
      </c>
      <c r="O23">
        <v>1658760910.5999999</v>
      </c>
      <c r="P23">
        <f t="shared" si="0"/>
        <v>6.9602311704566539E-3</v>
      </c>
      <c r="Q23">
        <f t="shared" si="1"/>
        <v>6.9602311704566535</v>
      </c>
      <c r="R23">
        <f t="shared" si="2"/>
        <v>-4.9927968810636276</v>
      </c>
      <c r="S23">
        <f t="shared" si="3"/>
        <v>10.48143</v>
      </c>
      <c r="T23">
        <f t="shared" si="4"/>
        <v>27.278114591514822</v>
      </c>
      <c r="U23">
        <f t="shared" si="5"/>
        <v>2.7531202793606688</v>
      </c>
      <c r="V23">
        <f t="shared" si="6"/>
        <v>1.057867742027724</v>
      </c>
      <c r="W23">
        <f t="shared" si="7"/>
        <v>0.50028705017741426</v>
      </c>
      <c r="X23">
        <f t="shared" si="8"/>
        <v>2.9440338012574703</v>
      </c>
      <c r="Y23">
        <f t="shared" si="9"/>
        <v>0.45740781018510718</v>
      </c>
      <c r="Z23">
        <f t="shared" si="10"/>
        <v>0.28942552769582874</v>
      </c>
      <c r="AA23">
        <f t="shared" si="11"/>
        <v>241.73902007520792</v>
      </c>
      <c r="AB23">
        <f t="shared" si="12"/>
        <v>29.640521031160009</v>
      </c>
      <c r="AC23">
        <f t="shared" si="13"/>
        <v>29.640521031160009</v>
      </c>
      <c r="AD23">
        <f t="shared" si="14"/>
        <v>4.1732667762947004</v>
      </c>
      <c r="AE23">
        <f t="shared" si="15"/>
        <v>63.050202130203402</v>
      </c>
      <c r="AF23">
        <f t="shared" si="16"/>
        <v>2.6896957728779598</v>
      </c>
      <c r="AG23">
        <f t="shared" si="17"/>
        <v>4.2659590009299828</v>
      </c>
      <c r="AH23">
        <f t="shared" si="18"/>
        <v>1.4835710034167406</v>
      </c>
      <c r="AI23">
        <f t="shared" si="19"/>
        <v>-306.94619461713842</v>
      </c>
      <c r="AJ23">
        <f t="shared" si="20"/>
        <v>60.627224572642263</v>
      </c>
      <c r="AK23">
        <f t="shared" si="21"/>
        <v>4.5712972710240996</v>
      </c>
      <c r="AL23">
        <f t="shared" si="22"/>
        <v>-8.652698264143055E-3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52783.203609491415</v>
      </c>
      <c r="AR23" t="s">
        <v>421</v>
      </c>
      <c r="AS23">
        <v>0</v>
      </c>
      <c r="AT23">
        <v>0</v>
      </c>
      <c r="AU23">
        <v>0</v>
      </c>
      <c r="AV23" t="e">
        <f t="shared" si="26"/>
        <v>#DIV/0!</v>
      </c>
      <c r="AW23">
        <v>-1</v>
      </c>
      <c r="AX23" t="s">
        <v>452</v>
      </c>
      <c r="AY23">
        <v>10405.1</v>
      </c>
      <c r="AZ23">
        <v>758.60123076923071</v>
      </c>
      <c r="BA23">
        <v>889.64</v>
      </c>
      <c r="BB23">
        <f t="shared" si="27"/>
        <v>0.14729415182632222</v>
      </c>
      <c r="BC23">
        <v>0.5</v>
      </c>
      <c r="BD23">
        <f t="shared" si="28"/>
        <v>1261.2195005571025</v>
      </c>
      <c r="BE23">
        <f t="shared" si="29"/>
        <v>-4.9927968810636276</v>
      </c>
      <c r="BF23">
        <f t="shared" si="30"/>
        <v>92.885128300688066</v>
      </c>
      <c r="BG23">
        <f t="shared" si="31"/>
        <v>-3.1658223483699232E-3</v>
      </c>
      <c r="BH23">
        <f t="shared" si="32"/>
        <v>-1</v>
      </c>
      <c r="BI23" t="e">
        <f t="shared" si="33"/>
        <v>#DIV/0!</v>
      </c>
      <c r="BJ23" t="s">
        <v>421</v>
      </c>
      <c r="BK23">
        <v>0</v>
      </c>
      <c r="BL23" t="e">
        <f t="shared" si="34"/>
        <v>#DIV/0!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>
        <f t="shared" si="38"/>
        <v>0.14729415182632219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s">
        <v>421</v>
      </c>
      <c r="BU23" t="s">
        <v>421</v>
      </c>
      <c r="BV23" t="s">
        <v>421</v>
      </c>
      <c r="BW23" t="s">
        <v>421</v>
      </c>
      <c r="BX23" t="s">
        <v>421</v>
      </c>
      <c r="BY23" t="s">
        <v>421</v>
      </c>
      <c r="BZ23" t="s">
        <v>421</v>
      </c>
      <c r="CA23" t="s">
        <v>421</v>
      </c>
      <c r="CB23" t="s">
        <v>421</v>
      </c>
      <c r="CC23" t="s">
        <v>421</v>
      </c>
      <c r="CD23" t="s">
        <v>421</v>
      </c>
      <c r="CE23" t="s">
        <v>421</v>
      </c>
      <c r="CF23" t="s">
        <v>421</v>
      </c>
      <c r="CG23" t="s">
        <v>421</v>
      </c>
      <c r="CH23" t="s">
        <v>421</v>
      </c>
      <c r="CI23" t="s">
        <v>421</v>
      </c>
      <c r="CJ23" t="s">
        <v>421</v>
      </c>
      <c r="CK23" t="s">
        <v>421</v>
      </c>
      <c r="CL23">
        <f t="shared" si="42"/>
        <v>1500.01</v>
      </c>
      <c r="CM23">
        <f t="shared" si="43"/>
        <v>1261.2195005571025</v>
      </c>
      <c r="CN23">
        <f t="shared" si="44"/>
        <v>0.84080739498876844</v>
      </c>
      <c r="CO23">
        <f t="shared" si="45"/>
        <v>0.16115827232832308</v>
      </c>
      <c r="CP23">
        <v>6</v>
      </c>
      <c r="CQ23">
        <v>0.5</v>
      </c>
      <c r="CR23" t="s">
        <v>423</v>
      </c>
      <c r="CS23">
        <v>2</v>
      </c>
      <c r="CT23">
        <v>1658760910.5999999</v>
      </c>
      <c r="CU23">
        <v>10.48143</v>
      </c>
      <c r="CV23">
        <v>5.5630699999999997</v>
      </c>
      <c r="CW23">
        <v>26.649699999999999</v>
      </c>
      <c r="CX23">
        <v>19.876999999999999</v>
      </c>
      <c r="CY23">
        <v>-8.9555699999999998</v>
      </c>
      <c r="CZ23">
        <v>22.8506</v>
      </c>
      <c r="DA23">
        <v>600.18100000000004</v>
      </c>
      <c r="DB23">
        <v>100.828</v>
      </c>
      <c r="DC23">
        <v>9.9806800000000001E-2</v>
      </c>
      <c r="DD23">
        <v>30.022500000000001</v>
      </c>
      <c r="DE23">
        <v>29.994900000000001</v>
      </c>
      <c r="DF23">
        <v>999.9</v>
      </c>
      <c r="DG23">
        <v>0</v>
      </c>
      <c r="DH23">
        <v>0</v>
      </c>
      <c r="DI23">
        <v>10000</v>
      </c>
      <c r="DJ23">
        <v>0</v>
      </c>
      <c r="DK23">
        <v>1220.99</v>
      </c>
      <c r="DL23">
        <v>3.5098600000000002</v>
      </c>
      <c r="DM23">
        <v>9.3213299999999997</v>
      </c>
      <c r="DN23">
        <v>5.6758899999999999</v>
      </c>
      <c r="DO23">
        <v>6.7727000000000004</v>
      </c>
      <c r="DP23">
        <v>5.5630699999999997</v>
      </c>
      <c r="DQ23">
        <v>19.876999999999999</v>
      </c>
      <c r="DR23">
        <v>2.6870400000000001</v>
      </c>
      <c r="DS23">
        <v>2.0041600000000002</v>
      </c>
      <c r="DT23">
        <v>22.206099999999999</v>
      </c>
      <c r="DU23">
        <v>17.4773</v>
      </c>
      <c r="DV23">
        <v>1500.01</v>
      </c>
      <c r="DW23">
        <v>0.97299599999999997</v>
      </c>
      <c r="DX23">
        <v>2.7003900000000001E-2</v>
      </c>
      <c r="DY23">
        <v>0</v>
      </c>
      <c r="DZ23">
        <v>760.28099999999995</v>
      </c>
      <c r="EA23">
        <v>4.9993100000000004</v>
      </c>
      <c r="EB23">
        <v>19210</v>
      </c>
      <c r="EC23">
        <v>13259.3</v>
      </c>
      <c r="ED23">
        <v>38.375</v>
      </c>
      <c r="EE23">
        <v>40.061999999999998</v>
      </c>
      <c r="EF23">
        <v>38.625</v>
      </c>
      <c r="EG23">
        <v>39.875</v>
      </c>
      <c r="EH23">
        <v>40</v>
      </c>
      <c r="EI23">
        <v>1454.64</v>
      </c>
      <c r="EJ23">
        <v>40.369999999999997</v>
      </c>
      <c r="EK23">
        <v>0</v>
      </c>
      <c r="EL23">
        <v>116.1000001430511</v>
      </c>
      <c r="EM23">
        <v>0</v>
      </c>
      <c r="EN23">
        <v>758.60123076923071</v>
      </c>
      <c r="EO23">
        <v>12.348102576386321</v>
      </c>
      <c r="EP23">
        <v>302.201709417757</v>
      </c>
      <c r="EQ23">
        <v>18995.992307692311</v>
      </c>
      <c r="ER23">
        <v>15</v>
      </c>
      <c r="ES23">
        <v>1658760930.0999999</v>
      </c>
      <c r="ET23" t="s">
        <v>453</v>
      </c>
      <c r="EU23">
        <v>1658760930.0999999</v>
      </c>
      <c r="EV23">
        <v>1658760834.5999999</v>
      </c>
      <c r="EW23">
        <v>7</v>
      </c>
      <c r="EX23">
        <v>1.538</v>
      </c>
      <c r="EY23">
        <v>8.9999999999999993E-3</v>
      </c>
      <c r="EZ23">
        <v>19.437000000000001</v>
      </c>
      <c r="FA23">
        <v>3.355</v>
      </c>
      <c r="FB23">
        <v>4</v>
      </c>
      <c r="FC23">
        <v>20</v>
      </c>
      <c r="FD23">
        <v>0.53</v>
      </c>
      <c r="FE23">
        <v>0.02</v>
      </c>
      <c r="FF23">
        <v>3.5419897560975611</v>
      </c>
      <c r="FG23">
        <v>-0.21620027874564299</v>
      </c>
      <c r="FH23">
        <v>2.333981811618523E-2</v>
      </c>
      <c r="FI23">
        <v>1</v>
      </c>
      <c r="FJ23">
        <v>9.1333496774193534</v>
      </c>
      <c r="FK23">
        <v>-0.36584806451616181</v>
      </c>
      <c r="FL23">
        <v>2.860283535278486E-2</v>
      </c>
      <c r="FM23">
        <v>1</v>
      </c>
      <c r="FN23">
        <v>6.7613460975609758</v>
      </c>
      <c r="FO23">
        <v>0.28500125435539708</v>
      </c>
      <c r="FP23">
        <v>3.5056182494852942E-2</v>
      </c>
      <c r="FQ23">
        <v>1</v>
      </c>
      <c r="FR23">
        <v>26.71930967741935</v>
      </c>
      <c r="FS23">
        <v>-0.52894354838716318</v>
      </c>
      <c r="FT23">
        <v>3.9825776665279547E-2</v>
      </c>
      <c r="FU23">
        <v>1</v>
      </c>
      <c r="FV23">
        <v>30.00947741935483</v>
      </c>
      <c r="FW23">
        <v>-6.926612903232153E-2</v>
      </c>
      <c r="FX23">
        <v>6.1763706681671254E-3</v>
      </c>
      <c r="FY23">
        <v>1</v>
      </c>
      <c r="FZ23">
        <v>5</v>
      </c>
      <c r="GA23">
        <v>5</v>
      </c>
      <c r="GB23" t="s">
        <v>425</v>
      </c>
      <c r="GC23">
        <v>3.1748799999999999</v>
      </c>
      <c r="GD23">
        <v>2.79678</v>
      </c>
      <c r="GE23">
        <v>-2.6347900000000001E-3</v>
      </c>
      <c r="GF23">
        <v>1.6528700000000001E-3</v>
      </c>
      <c r="GG23">
        <v>0.11607199999999999</v>
      </c>
      <c r="GH23">
        <v>0.105362</v>
      </c>
      <c r="GI23">
        <v>31016</v>
      </c>
      <c r="GJ23">
        <v>24710.3</v>
      </c>
      <c r="GK23">
        <v>29054.3</v>
      </c>
      <c r="GL23">
        <v>24213.9</v>
      </c>
      <c r="GM23">
        <v>32208.9</v>
      </c>
      <c r="GN23">
        <v>31622.7</v>
      </c>
      <c r="GO23">
        <v>40059.1</v>
      </c>
      <c r="GP23">
        <v>39497.4</v>
      </c>
      <c r="GQ23">
        <v>2.1449500000000001</v>
      </c>
      <c r="GR23">
        <v>1.82155</v>
      </c>
      <c r="GS23">
        <v>4.9285599999999999E-2</v>
      </c>
      <c r="GT23">
        <v>0</v>
      </c>
      <c r="GU23">
        <v>29.192299999999999</v>
      </c>
      <c r="GV23">
        <v>999.9</v>
      </c>
      <c r="GW23">
        <v>60.9</v>
      </c>
      <c r="GX23">
        <v>33.4</v>
      </c>
      <c r="GY23">
        <v>31.208600000000001</v>
      </c>
      <c r="GZ23">
        <v>62.657299999999999</v>
      </c>
      <c r="HA23">
        <v>39.763599999999997</v>
      </c>
      <c r="HB23">
        <v>1</v>
      </c>
      <c r="HC23">
        <v>0.20056099999999999</v>
      </c>
      <c r="HD23">
        <v>1.3200499999999999</v>
      </c>
      <c r="HE23">
        <v>20.256399999999999</v>
      </c>
      <c r="HF23">
        <v>5.2253800000000004</v>
      </c>
      <c r="HG23">
        <v>11.908099999999999</v>
      </c>
      <c r="HH23">
        <v>4.9638</v>
      </c>
      <c r="HI23">
        <v>3.2919999999999998</v>
      </c>
      <c r="HJ23">
        <v>9999</v>
      </c>
      <c r="HK23">
        <v>9999</v>
      </c>
      <c r="HL23">
        <v>9999</v>
      </c>
      <c r="HM23">
        <v>999.9</v>
      </c>
      <c r="HN23">
        <v>1.8772899999999999</v>
      </c>
      <c r="HO23">
        <v>1.87561</v>
      </c>
      <c r="HP23">
        <v>1.8743099999999999</v>
      </c>
      <c r="HQ23">
        <v>1.8734900000000001</v>
      </c>
      <c r="HR23">
        <v>1.875</v>
      </c>
      <c r="HS23">
        <v>1.8699600000000001</v>
      </c>
      <c r="HT23">
        <v>1.87412</v>
      </c>
      <c r="HU23">
        <v>1.87921</v>
      </c>
      <c r="HV23">
        <v>0</v>
      </c>
      <c r="HW23">
        <v>0</v>
      </c>
      <c r="HX23">
        <v>0</v>
      </c>
      <c r="HY23">
        <v>0</v>
      </c>
      <c r="HZ23" t="s">
        <v>426</v>
      </c>
      <c r="IA23" t="s">
        <v>427</v>
      </c>
      <c r="IB23" t="s">
        <v>428</v>
      </c>
      <c r="IC23" t="s">
        <v>429</v>
      </c>
      <c r="ID23" t="s">
        <v>429</v>
      </c>
      <c r="IE23" t="s">
        <v>428</v>
      </c>
      <c r="IF23">
        <v>0</v>
      </c>
      <c r="IG23">
        <v>100</v>
      </c>
      <c r="IH23">
        <v>100</v>
      </c>
      <c r="II23">
        <v>19.437000000000001</v>
      </c>
      <c r="IJ23">
        <v>3.7991000000000001</v>
      </c>
      <c r="IK23">
        <v>18.247979743204581</v>
      </c>
      <c r="IL23">
        <v>2.443445124059429E-2</v>
      </c>
      <c r="IM23">
        <v>-8.2928544765861496E-6</v>
      </c>
      <c r="IN23">
        <v>1.0408807524181441E-9</v>
      </c>
      <c r="IO23">
        <v>1.62852525691658</v>
      </c>
      <c r="IP23">
        <v>0.1564633526802634</v>
      </c>
      <c r="IQ23">
        <v>-4.6183934311035462E-3</v>
      </c>
      <c r="IR23">
        <v>8.4382536102645058E-5</v>
      </c>
      <c r="IS23">
        <v>-13</v>
      </c>
      <c r="IT23">
        <v>1890</v>
      </c>
      <c r="IU23">
        <v>0</v>
      </c>
      <c r="IV23">
        <v>23</v>
      </c>
      <c r="IW23">
        <v>1.5</v>
      </c>
      <c r="IX23">
        <v>1.3</v>
      </c>
      <c r="IY23">
        <v>3.1738299999999997E-2</v>
      </c>
      <c r="IZ23">
        <v>4.99756</v>
      </c>
      <c r="JA23">
        <v>1.42578</v>
      </c>
      <c r="JB23">
        <v>2.2851599999999999</v>
      </c>
      <c r="JC23">
        <v>1.5478499999999999</v>
      </c>
      <c r="JD23">
        <v>2.4194300000000002</v>
      </c>
      <c r="JE23">
        <v>36.908000000000001</v>
      </c>
      <c r="JF23">
        <v>15.6556</v>
      </c>
      <c r="JG23">
        <v>18</v>
      </c>
      <c r="JH23">
        <v>636.91300000000001</v>
      </c>
      <c r="JI23">
        <v>412</v>
      </c>
      <c r="JJ23">
        <v>27.424900000000001</v>
      </c>
      <c r="JK23">
        <v>29.9161</v>
      </c>
      <c r="JL23">
        <v>30.000499999999999</v>
      </c>
      <c r="JM23">
        <v>29.6629</v>
      </c>
      <c r="JN23">
        <v>29.580400000000001</v>
      </c>
      <c r="JO23">
        <v>0</v>
      </c>
      <c r="JP23">
        <v>35.982999999999997</v>
      </c>
      <c r="JQ23">
        <v>47.901899999999998</v>
      </c>
      <c r="JR23">
        <v>27.425699999999999</v>
      </c>
      <c r="JS23">
        <v>50.4831</v>
      </c>
      <c r="JT23">
        <v>19.9207</v>
      </c>
      <c r="JU23">
        <v>94.641400000000004</v>
      </c>
      <c r="JV23">
        <v>100.497</v>
      </c>
    </row>
    <row r="24" spans="1:282" x14ac:dyDescent="0.2">
      <c r="A24">
        <v>8</v>
      </c>
      <c r="B24">
        <v>1658761045.5999999</v>
      </c>
      <c r="C24">
        <v>922.59999990463257</v>
      </c>
      <c r="D24" t="s">
        <v>454</v>
      </c>
      <c r="E24" t="s">
        <v>455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L24" t="s">
        <v>418</v>
      </c>
      <c r="M24" t="s">
        <v>419</v>
      </c>
      <c r="N24" t="s">
        <v>420</v>
      </c>
      <c r="O24">
        <v>1658761045.5999999</v>
      </c>
      <c r="P24">
        <f t="shared" si="0"/>
        <v>6.8012137398346002E-3</v>
      </c>
      <c r="Q24">
        <f t="shared" si="1"/>
        <v>6.8012137398346004</v>
      </c>
      <c r="R24">
        <f t="shared" si="2"/>
        <v>24.854306793733723</v>
      </c>
      <c r="S24">
        <f t="shared" si="3"/>
        <v>397.21</v>
      </c>
      <c r="T24">
        <f t="shared" si="4"/>
        <v>298.79866018014786</v>
      </c>
      <c r="U24">
        <f t="shared" si="5"/>
        <v>30.156724549934957</v>
      </c>
      <c r="V24">
        <f t="shared" si="6"/>
        <v>40.089043743561994</v>
      </c>
      <c r="W24">
        <f t="shared" si="7"/>
        <v>0.47633207828680152</v>
      </c>
      <c r="X24">
        <f t="shared" si="8"/>
        <v>2.9530053804448544</v>
      </c>
      <c r="Y24">
        <f t="shared" si="9"/>
        <v>0.43739758771248638</v>
      </c>
      <c r="Z24">
        <f t="shared" si="10"/>
        <v>0.27660591426652881</v>
      </c>
      <c r="AA24">
        <f t="shared" si="11"/>
        <v>241.74540407517924</v>
      </c>
      <c r="AB24">
        <f t="shared" si="12"/>
        <v>29.728011889895264</v>
      </c>
      <c r="AC24">
        <f t="shared" si="13"/>
        <v>29.728011889895264</v>
      </c>
      <c r="AD24">
        <f t="shared" si="14"/>
        <v>4.1943411171367089</v>
      </c>
      <c r="AE24">
        <f t="shared" si="15"/>
        <v>62.622884724786807</v>
      </c>
      <c r="AF24">
        <f t="shared" si="16"/>
        <v>2.6784398363296997</v>
      </c>
      <c r="AG24">
        <f t="shared" si="17"/>
        <v>4.2770943052221684</v>
      </c>
      <c r="AH24">
        <f t="shared" si="18"/>
        <v>1.5159012808070091</v>
      </c>
      <c r="AI24">
        <f t="shared" si="19"/>
        <v>-299.9335259267059</v>
      </c>
      <c r="AJ24">
        <f t="shared" si="20"/>
        <v>54.111011721206125</v>
      </c>
      <c r="AK24">
        <f t="shared" si="21"/>
        <v>4.0702565895747718</v>
      </c>
      <c r="AL24">
        <f t="shared" si="22"/>
        <v>-6.8535407457659403E-3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53033.742416086665</v>
      </c>
      <c r="AR24" t="s">
        <v>421</v>
      </c>
      <c r="AS24">
        <v>0</v>
      </c>
      <c r="AT24">
        <v>0</v>
      </c>
      <c r="AU24">
        <v>0</v>
      </c>
      <c r="AV24" t="e">
        <f t="shared" si="26"/>
        <v>#DIV/0!</v>
      </c>
      <c r="AW24">
        <v>-1</v>
      </c>
      <c r="AX24" t="s">
        <v>456</v>
      </c>
      <c r="AY24">
        <v>10406.4</v>
      </c>
      <c r="AZ24">
        <v>763.45703846153833</v>
      </c>
      <c r="BA24">
        <v>1100.96</v>
      </c>
      <c r="BB24">
        <f t="shared" si="27"/>
        <v>0.30655333666841822</v>
      </c>
      <c r="BC24">
        <v>0.5</v>
      </c>
      <c r="BD24">
        <f t="shared" si="28"/>
        <v>1261.2531005570877</v>
      </c>
      <c r="BE24">
        <f t="shared" si="29"/>
        <v>24.854306793733723</v>
      </c>
      <c r="BF24">
        <f t="shared" si="30"/>
        <v>193.32067317958163</v>
      </c>
      <c r="BG24">
        <f t="shared" si="31"/>
        <v>2.0498904448531415E-2</v>
      </c>
      <c r="BH24">
        <f t="shared" si="32"/>
        <v>-1</v>
      </c>
      <c r="BI24" t="e">
        <f t="shared" si="33"/>
        <v>#DIV/0!</v>
      </c>
      <c r="BJ24" t="s">
        <v>421</v>
      </c>
      <c r="BK24">
        <v>0</v>
      </c>
      <c r="BL24" t="e">
        <f t="shared" si="34"/>
        <v>#DIV/0!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>
        <f t="shared" si="38"/>
        <v>0.30655333666841822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s">
        <v>421</v>
      </c>
      <c r="BU24" t="s">
        <v>421</v>
      </c>
      <c r="BV24" t="s">
        <v>421</v>
      </c>
      <c r="BW24" t="s">
        <v>421</v>
      </c>
      <c r="BX24" t="s">
        <v>421</v>
      </c>
      <c r="BY24" t="s">
        <v>421</v>
      </c>
      <c r="BZ24" t="s">
        <v>421</v>
      </c>
      <c r="CA24" t="s">
        <v>421</v>
      </c>
      <c r="CB24" t="s">
        <v>421</v>
      </c>
      <c r="CC24" t="s">
        <v>421</v>
      </c>
      <c r="CD24" t="s">
        <v>421</v>
      </c>
      <c r="CE24" t="s">
        <v>421</v>
      </c>
      <c r="CF24" t="s">
        <v>421</v>
      </c>
      <c r="CG24" t="s">
        <v>421</v>
      </c>
      <c r="CH24" t="s">
        <v>421</v>
      </c>
      <c r="CI24" t="s">
        <v>421</v>
      </c>
      <c r="CJ24" t="s">
        <v>421</v>
      </c>
      <c r="CK24" t="s">
        <v>421</v>
      </c>
      <c r="CL24">
        <f t="shared" si="42"/>
        <v>1500.05</v>
      </c>
      <c r="CM24">
        <f t="shared" si="43"/>
        <v>1261.2531005570877</v>
      </c>
      <c r="CN24">
        <f t="shared" si="44"/>
        <v>0.84080737345894319</v>
      </c>
      <c r="CO24">
        <f t="shared" si="45"/>
        <v>0.1611582307757603</v>
      </c>
      <c r="CP24">
        <v>6</v>
      </c>
      <c r="CQ24">
        <v>0.5</v>
      </c>
      <c r="CR24" t="s">
        <v>423</v>
      </c>
      <c r="CS24">
        <v>2</v>
      </c>
      <c r="CT24">
        <v>1658761045.5999999</v>
      </c>
      <c r="CU24">
        <v>397.21</v>
      </c>
      <c r="CV24">
        <v>424.75200000000001</v>
      </c>
      <c r="CW24">
        <v>26.538499999999999</v>
      </c>
      <c r="CX24">
        <v>19.921099999999999</v>
      </c>
      <c r="CY24">
        <v>371.26900000000001</v>
      </c>
      <c r="CZ24">
        <v>22.747399999999999</v>
      </c>
      <c r="DA24">
        <v>600.30100000000004</v>
      </c>
      <c r="DB24">
        <v>100.827</v>
      </c>
      <c r="DC24">
        <v>9.95722E-2</v>
      </c>
      <c r="DD24">
        <v>30.067900000000002</v>
      </c>
      <c r="DE24">
        <v>30.027100000000001</v>
      </c>
      <c r="DF24">
        <v>999.9</v>
      </c>
      <c r="DG24">
        <v>0</v>
      </c>
      <c r="DH24">
        <v>0</v>
      </c>
      <c r="DI24">
        <v>10051.200000000001</v>
      </c>
      <c r="DJ24">
        <v>0</v>
      </c>
      <c r="DK24">
        <v>1239.67</v>
      </c>
      <c r="DL24">
        <v>-25.714600000000001</v>
      </c>
      <c r="DM24">
        <v>409.916</v>
      </c>
      <c r="DN24">
        <v>433.38499999999999</v>
      </c>
      <c r="DO24">
        <v>6.6174200000000001</v>
      </c>
      <c r="DP24">
        <v>424.75200000000001</v>
      </c>
      <c r="DQ24">
        <v>19.921099999999999</v>
      </c>
      <c r="DR24">
        <v>2.6757900000000001</v>
      </c>
      <c r="DS24">
        <v>2.0085799999999998</v>
      </c>
      <c r="DT24">
        <v>22.1372</v>
      </c>
      <c r="DU24">
        <v>17.5121</v>
      </c>
      <c r="DV24">
        <v>1500.05</v>
      </c>
      <c r="DW24">
        <v>0.97299599999999997</v>
      </c>
      <c r="DX24">
        <v>2.7003900000000001E-2</v>
      </c>
      <c r="DY24">
        <v>0</v>
      </c>
      <c r="DZ24">
        <v>768.90899999999999</v>
      </c>
      <c r="EA24">
        <v>4.9993100000000004</v>
      </c>
      <c r="EB24">
        <v>18944.900000000001</v>
      </c>
      <c r="EC24">
        <v>13259.6</v>
      </c>
      <c r="ED24">
        <v>38.375</v>
      </c>
      <c r="EE24">
        <v>40.061999999999998</v>
      </c>
      <c r="EF24">
        <v>38.686999999999998</v>
      </c>
      <c r="EG24">
        <v>39.811999999999998</v>
      </c>
      <c r="EH24">
        <v>40</v>
      </c>
      <c r="EI24">
        <v>1454.68</v>
      </c>
      <c r="EJ24">
        <v>40.369999999999997</v>
      </c>
      <c r="EK24">
        <v>0</v>
      </c>
      <c r="EL24">
        <v>134.30000019073489</v>
      </c>
      <c r="EM24">
        <v>0</v>
      </c>
      <c r="EN24">
        <v>763.45703846153833</v>
      </c>
      <c r="EO24">
        <v>48.356957254527359</v>
      </c>
      <c r="EP24">
        <v>1526.147014989527</v>
      </c>
      <c r="EQ24">
        <v>18662.007692307699</v>
      </c>
      <c r="ER24">
        <v>15</v>
      </c>
      <c r="ES24">
        <v>1658761072.0999999</v>
      </c>
      <c r="ET24" t="s">
        <v>457</v>
      </c>
      <c r="EU24">
        <v>1658761072.0999999</v>
      </c>
      <c r="EV24">
        <v>1658760834.5999999</v>
      </c>
      <c r="EW24">
        <v>8</v>
      </c>
      <c r="EX24">
        <v>-2.2650000000000001</v>
      </c>
      <c r="EY24">
        <v>8.9999999999999993E-3</v>
      </c>
      <c r="EZ24">
        <v>25.940999999999999</v>
      </c>
      <c r="FA24">
        <v>3.355</v>
      </c>
      <c r="FB24">
        <v>421</v>
      </c>
      <c r="FC24">
        <v>20</v>
      </c>
      <c r="FD24">
        <v>0.26</v>
      </c>
      <c r="FE24">
        <v>0.02</v>
      </c>
      <c r="FF24">
        <v>-25.710690243902441</v>
      </c>
      <c r="FG24">
        <v>0.69118745644598722</v>
      </c>
      <c r="FH24">
        <v>0.1068047587431591</v>
      </c>
      <c r="FI24">
        <v>1</v>
      </c>
      <c r="FJ24">
        <v>398.67974193548378</v>
      </c>
      <c r="FK24">
        <v>3.5788064516117828</v>
      </c>
      <c r="FL24">
        <v>0.27929114970927771</v>
      </c>
      <c r="FM24">
        <v>1</v>
      </c>
      <c r="FN24">
        <v>6.6726085365853658</v>
      </c>
      <c r="FO24">
        <v>-0.45606271777003798</v>
      </c>
      <c r="FP24">
        <v>5.2702898775321902E-2</v>
      </c>
      <c r="FQ24">
        <v>1</v>
      </c>
      <c r="FR24">
        <v>26.415167741935491</v>
      </c>
      <c r="FS24">
        <v>0.89030322580638555</v>
      </c>
      <c r="FT24">
        <v>6.6630189743266732E-2</v>
      </c>
      <c r="FU24">
        <v>1</v>
      </c>
      <c r="FV24">
        <v>30.05238709677419</v>
      </c>
      <c r="FW24">
        <v>-0.1360693548386723</v>
      </c>
      <c r="FX24">
        <v>1.052222661139747E-2</v>
      </c>
      <c r="FY24">
        <v>1</v>
      </c>
      <c r="FZ24">
        <v>5</v>
      </c>
      <c r="GA24">
        <v>5</v>
      </c>
      <c r="GB24" t="s">
        <v>425</v>
      </c>
      <c r="GC24">
        <v>3.1750500000000001</v>
      </c>
      <c r="GD24">
        <v>2.79698</v>
      </c>
      <c r="GE24">
        <v>9.4630699999999998E-2</v>
      </c>
      <c r="GF24">
        <v>0.105479</v>
      </c>
      <c r="GG24">
        <v>0.115676</v>
      </c>
      <c r="GH24">
        <v>0.105501</v>
      </c>
      <c r="GI24">
        <v>27998.2</v>
      </c>
      <c r="GJ24">
        <v>22135.3</v>
      </c>
      <c r="GK24">
        <v>29045.8</v>
      </c>
      <c r="GL24">
        <v>24209</v>
      </c>
      <c r="GM24">
        <v>32217.4</v>
      </c>
      <c r="GN24">
        <v>31615.5</v>
      </c>
      <c r="GO24">
        <v>40046.6</v>
      </c>
      <c r="GP24">
        <v>39489.800000000003</v>
      </c>
      <c r="GQ24">
        <v>2.1438000000000001</v>
      </c>
      <c r="GR24">
        <v>1.8201700000000001</v>
      </c>
      <c r="GS24">
        <v>6.1459800000000002E-2</v>
      </c>
      <c r="GT24">
        <v>0</v>
      </c>
      <c r="GU24">
        <v>29.0261</v>
      </c>
      <c r="GV24">
        <v>999.9</v>
      </c>
      <c r="GW24">
        <v>59.4</v>
      </c>
      <c r="GX24">
        <v>33.6</v>
      </c>
      <c r="GY24">
        <v>30.781500000000001</v>
      </c>
      <c r="GZ24">
        <v>62.327300000000001</v>
      </c>
      <c r="HA24">
        <v>39.150599999999997</v>
      </c>
      <c r="HB24">
        <v>1</v>
      </c>
      <c r="HC24">
        <v>0.21046999999999999</v>
      </c>
      <c r="HD24">
        <v>1.1935800000000001</v>
      </c>
      <c r="HE24">
        <v>20.257200000000001</v>
      </c>
      <c r="HF24">
        <v>5.2270200000000004</v>
      </c>
      <c r="HG24">
        <v>11.908099999999999</v>
      </c>
      <c r="HH24">
        <v>4.9637500000000001</v>
      </c>
      <c r="HI24">
        <v>3.2919999999999998</v>
      </c>
      <c r="HJ24">
        <v>9999</v>
      </c>
      <c r="HK24">
        <v>9999</v>
      </c>
      <c r="HL24">
        <v>9999</v>
      </c>
      <c r="HM24">
        <v>999.9</v>
      </c>
      <c r="HN24">
        <v>1.8772899999999999</v>
      </c>
      <c r="HO24">
        <v>1.87554</v>
      </c>
      <c r="HP24">
        <v>1.87425</v>
      </c>
      <c r="HQ24">
        <v>1.87347</v>
      </c>
      <c r="HR24">
        <v>1.8749899999999999</v>
      </c>
      <c r="HS24">
        <v>1.86988</v>
      </c>
      <c r="HT24">
        <v>1.87408</v>
      </c>
      <c r="HU24">
        <v>1.87917</v>
      </c>
      <c r="HV24">
        <v>0</v>
      </c>
      <c r="HW24">
        <v>0</v>
      </c>
      <c r="HX24">
        <v>0</v>
      </c>
      <c r="HY24">
        <v>0</v>
      </c>
      <c r="HZ24" t="s">
        <v>426</v>
      </c>
      <c r="IA24" t="s">
        <v>427</v>
      </c>
      <c r="IB24" t="s">
        <v>428</v>
      </c>
      <c r="IC24" t="s">
        <v>429</v>
      </c>
      <c r="ID24" t="s">
        <v>429</v>
      </c>
      <c r="IE24" t="s">
        <v>428</v>
      </c>
      <c r="IF24">
        <v>0</v>
      </c>
      <c r="IG24">
        <v>100</v>
      </c>
      <c r="IH24">
        <v>100</v>
      </c>
      <c r="II24">
        <v>25.940999999999999</v>
      </c>
      <c r="IJ24">
        <v>3.7911000000000001</v>
      </c>
      <c r="IK24">
        <v>19.785715835370169</v>
      </c>
      <c r="IL24">
        <v>2.443445124059429E-2</v>
      </c>
      <c r="IM24">
        <v>-8.2928544765861496E-6</v>
      </c>
      <c r="IN24">
        <v>1.0408807524181441E-9</v>
      </c>
      <c r="IO24">
        <v>1.62852525691658</v>
      </c>
      <c r="IP24">
        <v>0.1564633526802634</v>
      </c>
      <c r="IQ24">
        <v>-4.6183934311035462E-3</v>
      </c>
      <c r="IR24">
        <v>8.4382536102645058E-5</v>
      </c>
      <c r="IS24">
        <v>-13</v>
      </c>
      <c r="IT24">
        <v>1890</v>
      </c>
      <c r="IU24">
        <v>0</v>
      </c>
      <c r="IV24">
        <v>23</v>
      </c>
      <c r="IW24">
        <v>1.9</v>
      </c>
      <c r="IX24">
        <v>3.5</v>
      </c>
      <c r="IY24">
        <v>1.08887</v>
      </c>
      <c r="IZ24">
        <v>2.4401899999999999</v>
      </c>
      <c r="JA24">
        <v>1.42578</v>
      </c>
      <c r="JB24">
        <v>2.2863799999999999</v>
      </c>
      <c r="JC24">
        <v>1.5478499999999999</v>
      </c>
      <c r="JD24">
        <v>2.4255399999999998</v>
      </c>
      <c r="JE24">
        <v>37.0747</v>
      </c>
      <c r="JF24">
        <v>15.646800000000001</v>
      </c>
      <c r="JG24">
        <v>18</v>
      </c>
      <c r="JH24">
        <v>637.05600000000004</v>
      </c>
      <c r="JI24">
        <v>411.89299999999997</v>
      </c>
      <c r="JJ24">
        <v>27.931100000000001</v>
      </c>
      <c r="JK24">
        <v>30.019500000000001</v>
      </c>
      <c r="JL24">
        <v>29.999199999999998</v>
      </c>
      <c r="JM24">
        <v>29.7608</v>
      </c>
      <c r="JN24">
        <v>29.677800000000001</v>
      </c>
      <c r="JO24">
        <v>21.812200000000001</v>
      </c>
      <c r="JP24">
        <v>34.409999999999997</v>
      </c>
      <c r="JQ24">
        <v>41.659399999999998</v>
      </c>
      <c r="JR24">
        <v>27.997599999999998</v>
      </c>
      <c r="JS24">
        <v>425.06200000000001</v>
      </c>
      <c r="JT24">
        <v>20.030899999999999</v>
      </c>
      <c r="JU24">
        <v>94.612499999999997</v>
      </c>
      <c r="JV24">
        <v>100.477</v>
      </c>
    </row>
    <row r="25" spans="1:282" x14ac:dyDescent="0.2">
      <c r="A25">
        <v>9</v>
      </c>
      <c r="B25">
        <v>1658761148.0999999</v>
      </c>
      <c r="C25">
        <v>1025.099999904633</v>
      </c>
      <c r="D25" t="s">
        <v>458</v>
      </c>
      <c r="E25" t="s">
        <v>459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L25" t="s">
        <v>418</v>
      </c>
      <c r="M25" t="s">
        <v>419</v>
      </c>
      <c r="N25" t="s">
        <v>420</v>
      </c>
      <c r="O25">
        <v>1658761148.0999999</v>
      </c>
      <c r="P25">
        <f t="shared" si="0"/>
        <v>6.9552648125091633E-3</v>
      </c>
      <c r="Q25">
        <f t="shared" si="1"/>
        <v>6.9552648125091636</v>
      </c>
      <c r="R25">
        <f t="shared" si="2"/>
        <v>26.501825989572801</v>
      </c>
      <c r="S25">
        <f t="shared" si="3"/>
        <v>400.20299999999997</v>
      </c>
      <c r="T25">
        <f t="shared" si="4"/>
        <v>298.52596468249436</v>
      </c>
      <c r="U25">
        <f t="shared" si="5"/>
        <v>30.12991120785815</v>
      </c>
      <c r="V25">
        <f t="shared" si="6"/>
        <v>40.392067296200395</v>
      </c>
      <c r="W25">
        <f t="shared" si="7"/>
        <v>0.49116007806439826</v>
      </c>
      <c r="X25">
        <f t="shared" si="8"/>
        <v>2.9463542152030842</v>
      </c>
      <c r="Y25">
        <f t="shared" si="9"/>
        <v>0.44979148603171387</v>
      </c>
      <c r="Z25">
        <f t="shared" si="10"/>
        <v>0.28454555534587106</v>
      </c>
      <c r="AA25">
        <f t="shared" si="11"/>
        <v>241.72944407525097</v>
      </c>
      <c r="AB25">
        <f t="shared" si="12"/>
        <v>29.663732472118781</v>
      </c>
      <c r="AC25">
        <f t="shared" si="13"/>
        <v>29.663732472118781</v>
      </c>
      <c r="AD25">
        <f t="shared" si="14"/>
        <v>4.1788488117464757</v>
      </c>
      <c r="AE25">
        <f t="shared" si="15"/>
        <v>62.536662665958161</v>
      </c>
      <c r="AF25">
        <f t="shared" si="16"/>
        <v>2.6711148557460396</v>
      </c>
      <c r="AG25">
        <f t="shared" si="17"/>
        <v>4.2712782260446094</v>
      </c>
      <c r="AH25">
        <f t="shared" si="18"/>
        <v>1.5077339560004361</v>
      </c>
      <c r="AI25">
        <f t="shared" si="19"/>
        <v>-306.72717823165408</v>
      </c>
      <c r="AJ25">
        <f t="shared" si="20"/>
        <v>60.434926338921422</v>
      </c>
      <c r="AK25">
        <f t="shared" si="21"/>
        <v>4.5542222003430393</v>
      </c>
      <c r="AL25">
        <f t="shared" si="22"/>
        <v>-8.5856171386424762E-3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52846.250480922819</v>
      </c>
      <c r="AR25" t="s">
        <v>421</v>
      </c>
      <c r="AS25">
        <v>0</v>
      </c>
      <c r="AT25">
        <v>0</v>
      </c>
      <c r="AU25">
        <v>0</v>
      </c>
      <c r="AV25" t="e">
        <f t="shared" si="26"/>
        <v>#DIV/0!</v>
      </c>
      <c r="AW25">
        <v>-1</v>
      </c>
      <c r="AX25" t="s">
        <v>460</v>
      </c>
      <c r="AY25">
        <v>10406</v>
      </c>
      <c r="AZ25">
        <v>809.75936000000002</v>
      </c>
      <c r="BA25">
        <v>1192.99</v>
      </c>
      <c r="BB25">
        <f t="shared" si="27"/>
        <v>0.32123541689368729</v>
      </c>
      <c r="BC25">
        <v>0.5</v>
      </c>
      <c r="BD25">
        <f t="shared" si="28"/>
        <v>1261.1691005571249</v>
      </c>
      <c r="BE25">
        <f t="shared" si="29"/>
        <v>26.501825989572801</v>
      </c>
      <c r="BF25">
        <f t="shared" si="30"/>
        <v>202.56609089545233</v>
      </c>
      <c r="BG25">
        <f t="shared" si="31"/>
        <v>2.1806612592572869E-2</v>
      </c>
      <c r="BH25">
        <f t="shared" si="32"/>
        <v>-1</v>
      </c>
      <c r="BI25" t="e">
        <f t="shared" si="33"/>
        <v>#DIV/0!</v>
      </c>
      <c r="BJ25" t="s">
        <v>421</v>
      </c>
      <c r="BK25">
        <v>0</v>
      </c>
      <c r="BL25" t="e">
        <f t="shared" si="34"/>
        <v>#DIV/0!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>
        <f t="shared" si="38"/>
        <v>0.32123541689368729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s">
        <v>421</v>
      </c>
      <c r="BU25" t="s">
        <v>421</v>
      </c>
      <c r="BV25" t="s">
        <v>421</v>
      </c>
      <c r="BW25" t="s">
        <v>421</v>
      </c>
      <c r="BX25" t="s">
        <v>421</v>
      </c>
      <c r="BY25" t="s">
        <v>421</v>
      </c>
      <c r="BZ25" t="s">
        <v>421</v>
      </c>
      <c r="CA25" t="s">
        <v>421</v>
      </c>
      <c r="CB25" t="s">
        <v>421</v>
      </c>
      <c r="CC25" t="s">
        <v>421</v>
      </c>
      <c r="CD25" t="s">
        <v>421</v>
      </c>
      <c r="CE25" t="s">
        <v>421</v>
      </c>
      <c r="CF25" t="s">
        <v>421</v>
      </c>
      <c r="CG25" t="s">
        <v>421</v>
      </c>
      <c r="CH25" t="s">
        <v>421</v>
      </c>
      <c r="CI25" t="s">
        <v>421</v>
      </c>
      <c r="CJ25" t="s">
        <v>421</v>
      </c>
      <c r="CK25" t="s">
        <v>421</v>
      </c>
      <c r="CL25">
        <f t="shared" si="42"/>
        <v>1499.95</v>
      </c>
      <c r="CM25">
        <f t="shared" si="43"/>
        <v>1261.1691005571249</v>
      </c>
      <c r="CN25">
        <f t="shared" si="44"/>
        <v>0.84080742728565949</v>
      </c>
      <c r="CO25">
        <f t="shared" si="45"/>
        <v>0.16115833466132268</v>
      </c>
      <c r="CP25">
        <v>6</v>
      </c>
      <c r="CQ25">
        <v>0.5</v>
      </c>
      <c r="CR25" t="s">
        <v>423</v>
      </c>
      <c r="CS25">
        <v>2</v>
      </c>
      <c r="CT25">
        <v>1658761148.0999999</v>
      </c>
      <c r="CU25">
        <v>400.20299999999997</v>
      </c>
      <c r="CV25">
        <v>429.47800000000001</v>
      </c>
      <c r="CW25">
        <v>26.465299999999999</v>
      </c>
      <c r="CX25">
        <v>19.6965</v>
      </c>
      <c r="CY25">
        <v>374.23500000000001</v>
      </c>
      <c r="CZ25">
        <v>22.679400000000001</v>
      </c>
      <c r="DA25">
        <v>600.21199999999999</v>
      </c>
      <c r="DB25">
        <v>100.82899999999999</v>
      </c>
      <c r="DC25">
        <v>9.9946800000000002E-2</v>
      </c>
      <c r="DD25">
        <v>30.0442</v>
      </c>
      <c r="DE25">
        <v>29.975200000000001</v>
      </c>
      <c r="DF25">
        <v>999.9</v>
      </c>
      <c r="DG25">
        <v>0</v>
      </c>
      <c r="DH25">
        <v>0</v>
      </c>
      <c r="DI25">
        <v>10013.1</v>
      </c>
      <c r="DJ25">
        <v>0</v>
      </c>
      <c r="DK25">
        <v>1249.02</v>
      </c>
      <c r="DL25">
        <v>-29.685300000000002</v>
      </c>
      <c r="DM25">
        <v>410.661</v>
      </c>
      <c r="DN25">
        <v>438.10700000000003</v>
      </c>
      <c r="DO25">
        <v>6.76877</v>
      </c>
      <c r="DP25">
        <v>429.47800000000001</v>
      </c>
      <c r="DQ25">
        <v>19.6965</v>
      </c>
      <c r="DR25">
        <v>2.6684700000000001</v>
      </c>
      <c r="DS25">
        <v>1.9859800000000001</v>
      </c>
      <c r="DT25">
        <v>22.092300000000002</v>
      </c>
      <c r="DU25">
        <v>17.332999999999998</v>
      </c>
      <c r="DV25">
        <v>1499.95</v>
      </c>
      <c r="DW25">
        <v>0.97299599999999997</v>
      </c>
      <c r="DX25">
        <v>2.7003900000000001E-2</v>
      </c>
      <c r="DY25">
        <v>0</v>
      </c>
      <c r="DZ25">
        <v>810.89300000000003</v>
      </c>
      <c r="EA25">
        <v>4.9993100000000004</v>
      </c>
      <c r="EB25">
        <v>19277.5</v>
      </c>
      <c r="EC25">
        <v>13258.8</v>
      </c>
      <c r="ED25">
        <v>38.5</v>
      </c>
      <c r="EE25">
        <v>40.186999999999998</v>
      </c>
      <c r="EF25">
        <v>38.811999999999998</v>
      </c>
      <c r="EG25">
        <v>39.875</v>
      </c>
      <c r="EH25">
        <v>40.125</v>
      </c>
      <c r="EI25">
        <v>1454.58</v>
      </c>
      <c r="EJ25">
        <v>40.369999999999997</v>
      </c>
      <c r="EK25">
        <v>0</v>
      </c>
      <c r="EL25">
        <v>102.30000019073491</v>
      </c>
      <c r="EM25">
        <v>0</v>
      </c>
      <c r="EN25">
        <v>809.75936000000002</v>
      </c>
      <c r="EO25">
        <v>9.2462307694088981</v>
      </c>
      <c r="EP25">
        <v>-848.36922875556161</v>
      </c>
      <c r="EQ25">
        <v>19266.544000000002</v>
      </c>
      <c r="ER25">
        <v>15</v>
      </c>
      <c r="ES25">
        <v>1658761178.0999999</v>
      </c>
      <c r="ET25" t="s">
        <v>461</v>
      </c>
      <c r="EU25">
        <v>1658761178.0999999</v>
      </c>
      <c r="EV25">
        <v>1658760834.5999999</v>
      </c>
      <c r="EW25">
        <v>9</v>
      </c>
      <c r="EX25">
        <v>-5.8999999999999997E-2</v>
      </c>
      <c r="EY25">
        <v>8.9999999999999993E-3</v>
      </c>
      <c r="EZ25">
        <v>25.968</v>
      </c>
      <c r="FA25">
        <v>3.355</v>
      </c>
      <c r="FB25">
        <v>426</v>
      </c>
      <c r="FC25">
        <v>20</v>
      </c>
      <c r="FD25">
        <v>0.11</v>
      </c>
      <c r="FE25">
        <v>0.02</v>
      </c>
      <c r="FF25">
        <v>-29.57210487804878</v>
      </c>
      <c r="FG25">
        <v>-0.35880209059232249</v>
      </c>
      <c r="FH25">
        <v>5.7290325881594377E-2</v>
      </c>
      <c r="FI25">
        <v>1</v>
      </c>
      <c r="FJ25">
        <v>399.77483870967751</v>
      </c>
      <c r="FK25">
        <v>0.193451612902245</v>
      </c>
      <c r="FL25">
        <v>2.7782678258908389E-2</v>
      </c>
      <c r="FM25">
        <v>1</v>
      </c>
      <c r="FN25">
        <v>6.805128048780487</v>
      </c>
      <c r="FO25">
        <v>-5.1333031358901847E-2</v>
      </c>
      <c r="FP25">
        <v>9.1773268384676802E-3</v>
      </c>
      <c r="FQ25">
        <v>1</v>
      </c>
      <c r="FR25">
        <v>26.480399999999999</v>
      </c>
      <c r="FS25">
        <v>-0.1409032258064167</v>
      </c>
      <c r="FT25">
        <v>1.073051121651439E-2</v>
      </c>
      <c r="FU25">
        <v>1</v>
      </c>
      <c r="FV25">
        <v>29.98735806451613</v>
      </c>
      <c r="FW25">
        <v>4.8798387096798117E-2</v>
      </c>
      <c r="FX25">
        <v>5.3408211398108382E-3</v>
      </c>
      <c r="FY25">
        <v>1</v>
      </c>
      <c r="FZ25">
        <v>5</v>
      </c>
      <c r="GA25">
        <v>5</v>
      </c>
      <c r="GB25" t="s">
        <v>425</v>
      </c>
      <c r="GC25">
        <v>3.1747200000000002</v>
      </c>
      <c r="GD25">
        <v>2.7970199999999998</v>
      </c>
      <c r="GE25">
        <v>9.5195799999999997E-2</v>
      </c>
      <c r="GF25">
        <v>0.106337</v>
      </c>
      <c r="GG25">
        <v>0.115407</v>
      </c>
      <c r="GH25">
        <v>0.10464</v>
      </c>
      <c r="GI25">
        <v>27973.7</v>
      </c>
      <c r="GJ25">
        <v>22110.7</v>
      </c>
      <c r="GK25">
        <v>29039.1</v>
      </c>
      <c r="GL25">
        <v>24205.8</v>
      </c>
      <c r="GM25">
        <v>32219.9</v>
      </c>
      <c r="GN25">
        <v>31642.7</v>
      </c>
      <c r="GO25">
        <v>40036.9</v>
      </c>
      <c r="GP25">
        <v>39485.199999999997</v>
      </c>
      <c r="GQ25">
        <v>2.14263</v>
      </c>
      <c r="GR25">
        <v>1.8170200000000001</v>
      </c>
      <c r="GS25">
        <v>5.7701000000000002E-2</v>
      </c>
      <c r="GT25">
        <v>0</v>
      </c>
      <c r="GU25">
        <v>29.035399999999999</v>
      </c>
      <c r="GV25">
        <v>999.9</v>
      </c>
      <c r="GW25">
        <v>58.2</v>
      </c>
      <c r="GX25">
        <v>33.700000000000003</v>
      </c>
      <c r="GY25">
        <v>30.325099999999999</v>
      </c>
      <c r="GZ25">
        <v>62.497199999999999</v>
      </c>
      <c r="HA25">
        <v>39.066499999999998</v>
      </c>
      <c r="HB25">
        <v>1</v>
      </c>
      <c r="HC25">
        <v>0.219393</v>
      </c>
      <c r="HD25">
        <v>0.72829500000000003</v>
      </c>
      <c r="HE25">
        <v>20.260400000000001</v>
      </c>
      <c r="HF25">
        <v>5.2235800000000001</v>
      </c>
      <c r="HG25">
        <v>11.908099999999999</v>
      </c>
      <c r="HH25">
        <v>4.9636500000000003</v>
      </c>
      <c r="HI25">
        <v>3.2919999999999998</v>
      </c>
      <c r="HJ25">
        <v>9999</v>
      </c>
      <c r="HK25">
        <v>9999</v>
      </c>
      <c r="HL25">
        <v>9999</v>
      </c>
      <c r="HM25">
        <v>999.9</v>
      </c>
      <c r="HN25">
        <v>1.8772899999999999</v>
      </c>
      <c r="HO25">
        <v>1.87557</v>
      </c>
      <c r="HP25">
        <v>1.87425</v>
      </c>
      <c r="HQ25">
        <v>1.87348</v>
      </c>
      <c r="HR25">
        <v>1.875</v>
      </c>
      <c r="HS25">
        <v>1.86992</v>
      </c>
      <c r="HT25">
        <v>1.87409</v>
      </c>
      <c r="HU25">
        <v>1.8791599999999999</v>
      </c>
      <c r="HV25">
        <v>0</v>
      </c>
      <c r="HW25">
        <v>0</v>
      </c>
      <c r="HX25">
        <v>0</v>
      </c>
      <c r="HY25">
        <v>0</v>
      </c>
      <c r="HZ25" t="s">
        <v>426</v>
      </c>
      <c r="IA25" t="s">
        <v>427</v>
      </c>
      <c r="IB25" t="s">
        <v>428</v>
      </c>
      <c r="IC25" t="s">
        <v>429</v>
      </c>
      <c r="ID25" t="s">
        <v>429</v>
      </c>
      <c r="IE25" t="s">
        <v>428</v>
      </c>
      <c r="IF25">
        <v>0</v>
      </c>
      <c r="IG25">
        <v>100</v>
      </c>
      <c r="IH25">
        <v>100</v>
      </c>
      <c r="II25">
        <v>25.968</v>
      </c>
      <c r="IJ25">
        <v>3.7858999999999998</v>
      </c>
      <c r="IK25">
        <v>17.5202649175266</v>
      </c>
      <c r="IL25">
        <v>2.443445124059429E-2</v>
      </c>
      <c r="IM25">
        <v>-8.2928544765861496E-6</v>
      </c>
      <c r="IN25">
        <v>1.0408807524181441E-9</v>
      </c>
      <c r="IO25">
        <v>1.62852525691658</v>
      </c>
      <c r="IP25">
        <v>0.1564633526802634</v>
      </c>
      <c r="IQ25">
        <v>-4.6183934311035462E-3</v>
      </c>
      <c r="IR25">
        <v>8.4382536102645058E-5</v>
      </c>
      <c r="IS25">
        <v>-13</v>
      </c>
      <c r="IT25">
        <v>1890</v>
      </c>
      <c r="IU25">
        <v>0</v>
      </c>
      <c r="IV25">
        <v>23</v>
      </c>
      <c r="IW25">
        <v>1.3</v>
      </c>
      <c r="IX25">
        <v>5.2</v>
      </c>
      <c r="IY25">
        <v>1.09619</v>
      </c>
      <c r="IZ25">
        <v>2.4487299999999999</v>
      </c>
      <c r="JA25">
        <v>1.42578</v>
      </c>
      <c r="JB25">
        <v>2.2851599999999999</v>
      </c>
      <c r="JC25">
        <v>1.5478499999999999</v>
      </c>
      <c r="JD25">
        <v>2.3046899999999999</v>
      </c>
      <c r="JE25">
        <v>37.170200000000001</v>
      </c>
      <c r="JF25">
        <v>15.6205</v>
      </c>
      <c r="JG25">
        <v>18</v>
      </c>
      <c r="JH25">
        <v>637.303</v>
      </c>
      <c r="JI25">
        <v>410.88</v>
      </c>
      <c r="JJ25">
        <v>28.237500000000001</v>
      </c>
      <c r="JK25">
        <v>30.138500000000001</v>
      </c>
      <c r="JL25">
        <v>30.000699999999998</v>
      </c>
      <c r="JM25">
        <v>29.8705</v>
      </c>
      <c r="JN25">
        <v>29.788799999999998</v>
      </c>
      <c r="JO25">
        <v>21.961600000000001</v>
      </c>
      <c r="JP25">
        <v>34.414499999999997</v>
      </c>
      <c r="JQ25">
        <v>37.529299999999999</v>
      </c>
      <c r="JR25">
        <v>28.2363</v>
      </c>
      <c r="JS25">
        <v>429.65199999999999</v>
      </c>
      <c r="JT25">
        <v>19.813199999999998</v>
      </c>
      <c r="JU25">
        <v>94.590199999999996</v>
      </c>
      <c r="JV25">
        <v>100.465</v>
      </c>
    </row>
    <row r="26" spans="1:282" x14ac:dyDescent="0.2">
      <c r="A26">
        <v>10</v>
      </c>
      <c r="B26">
        <v>1658761265.0999999</v>
      </c>
      <c r="C26">
        <v>1142.099999904633</v>
      </c>
      <c r="D26" t="s">
        <v>462</v>
      </c>
      <c r="E26" t="s">
        <v>463</v>
      </c>
      <c r="F26" t="s">
        <v>413</v>
      </c>
      <c r="G26" t="s">
        <v>414</v>
      </c>
      <c r="H26" t="s">
        <v>415</v>
      </c>
      <c r="I26" t="s">
        <v>416</v>
      </c>
      <c r="J26" t="s">
        <v>417</v>
      </c>
      <c r="L26" t="s">
        <v>418</v>
      </c>
      <c r="M26" t="s">
        <v>419</v>
      </c>
      <c r="N26" t="s">
        <v>420</v>
      </c>
      <c r="O26">
        <v>1658761265.0999999</v>
      </c>
      <c r="P26">
        <f t="shared" si="0"/>
        <v>6.8961529236658218E-3</v>
      </c>
      <c r="Q26">
        <f t="shared" si="1"/>
        <v>6.8961529236658219</v>
      </c>
      <c r="R26">
        <f t="shared" si="2"/>
        <v>34.510550698606224</v>
      </c>
      <c r="S26">
        <f t="shared" si="3"/>
        <v>599.428</v>
      </c>
      <c r="T26">
        <f t="shared" si="4"/>
        <v>462.79177630294458</v>
      </c>
      <c r="U26">
        <f t="shared" si="5"/>
        <v>46.709086616236569</v>
      </c>
      <c r="V26">
        <f t="shared" si="6"/>
        <v>60.499636782373202</v>
      </c>
      <c r="W26">
        <f t="shared" si="7"/>
        <v>0.48161733190449435</v>
      </c>
      <c r="X26">
        <f t="shared" si="8"/>
        <v>2.9414116957378358</v>
      </c>
      <c r="Y26">
        <f t="shared" si="9"/>
        <v>0.44170981171196433</v>
      </c>
      <c r="Z26">
        <f t="shared" si="10"/>
        <v>0.27937807906054202</v>
      </c>
      <c r="AA26">
        <f t="shared" si="11"/>
        <v>241.74859607516493</v>
      </c>
      <c r="AB26">
        <f t="shared" si="12"/>
        <v>29.819369318610974</v>
      </c>
      <c r="AC26">
        <f t="shared" si="13"/>
        <v>29.819369318610974</v>
      </c>
      <c r="AD26">
        <f t="shared" si="14"/>
        <v>4.2164457588904014</v>
      </c>
      <c r="AE26">
        <f t="shared" si="15"/>
        <v>62.579974499760816</v>
      </c>
      <c r="AF26">
        <f t="shared" si="16"/>
        <v>2.69465148880965</v>
      </c>
      <c r="AG26">
        <f t="shared" si="17"/>
        <v>4.3059325452744455</v>
      </c>
      <c r="AH26">
        <f t="shared" si="18"/>
        <v>1.5217942700807514</v>
      </c>
      <c r="AI26">
        <f t="shared" si="19"/>
        <v>-304.12034393366275</v>
      </c>
      <c r="AJ26">
        <f t="shared" si="20"/>
        <v>57.980758186241538</v>
      </c>
      <c r="AK26">
        <f t="shared" si="21"/>
        <v>4.3830529826169826</v>
      </c>
      <c r="AL26">
        <f t="shared" si="22"/>
        <v>-7.9366896393011643E-3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52679.520888042447</v>
      </c>
      <c r="AR26" t="s">
        <v>421</v>
      </c>
      <c r="AS26">
        <v>0</v>
      </c>
      <c r="AT26">
        <v>0</v>
      </c>
      <c r="AU26">
        <v>0</v>
      </c>
      <c r="AV26" t="e">
        <f t="shared" si="26"/>
        <v>#DIV/0!</v>
      </c>
      <c r="AW26">
        <v>-1</v>
      </c>
      <c r="AX26" t="s">
        <v>464</v>
      </c>
      <c r="AY26">
        <v>10406.299999999999</v>
      </c>
      <c r="AZ26">
        <v>854.55192307692312</v>
      </c>
      <c r="BA26">
        <v>1308.83</v>
      </c>
      <c r="BB26">
        <f t="shared" si="27"/>
        <v>0.34708715182497107</v>
      </c>
      <c r="BC26">
        <v>0.5</v>
      </c>
      <c r="BD26">
        <f t="shared" si="28"/>
        <v>1261.2699005570803</v>
      </c>
      <c r="BE26">
        <f t="shared" si="29"/>
        <v>34.510550698606224</v>
      </c>
      <c r="BF26">
        <f t="shared" si="30"/>
        <v>218.88528873346075</v>
      </c>
      <c r="BG26">
        <f t="shared" si="31"/>
        <v>2.8154600916839332E-2</v>
      </c>
      <c r="BH26">
        <f t="shared" si="32"/>
        <v>-1</v>
      </c>
      <c r="BI26" t="e">
        <f t="shared" si="33"/>
        <v>#DIV/0!</v>
      </c>
      <c r="BJ26" t="s">
        <v>421</v>
      </c>
      <c r="BK26">
        <v>0</v>
      </c>
      <c r="BL26" t="e">
        <f t="shared" si="34"/>
        <v>#DIV/0!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>
        <f t="shared" si="38"/>
        <v>0.34708715182497102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s">
        <v>421</v>
      </c>
      <c r="BU26" t="s">
        <v>421</v>
      </c>
      <c r="BV26" t="s">
        <v>421</v>
      </c>
      <c r="BW26" t="s">
        <v>421</v>
      </c>
      <c r="BX26" t="s">
        <v>421</v>
      </c>
      <c r="BY26" t="s">
        <v>421</v>
      </c>
      <c r="BZ26" t="s">
        <v>421</v>
      </c>
      <c r="CA26" t="s">
        <v>421</v>
      </c>
      <c r="CB26" t="s">
        <v>421</v>
      </c>
      <c r="CC26" t="s">
        <v>421</v>
      </c>
      <c r="CD26" t="s">
        <v>421</v>
      </c>
      <c r="CE26" t="s">
        <v>421</v>
      </c>
      <c r="CF26" t="s">
        <v>421</v>
      </c>
      <c r="CG26" t="s">
        <v>421</v>
      </c>
      <c r="CH26" t="s">
        <v>421</v>
      </c>
      <c r="CI26" t="s">
        <v>421</v>
      </c>
      <c r="CJ26" t="s">
        <v>421</v>
      </c>
      <c r="CK26" t="s">
        <v>421</v>
      </c>
      <c r="CL26">
        <f t="shared" si="42"/>
        <v>1500.07</v>
      </c>
      <c r="CM26">
        <f t="shared" si="43"/>
        <v>1261.2699005570803</v>
      </c>
      <c r="CN26">
        <f t="shared" si="44"/>
        <v>0.84080736269446121</v>
      </c>
      <c r="CO26">
        <f t="shared" si="45"/>
        <v>0.16115821000030994</v>
      </c>
      <c r="CP26">
        <v>6</v>
      </c>
      <c r="CQ26">
        <v>0.5</v>
      </c>
      <c r="CR26" t="s">
        <v>423</v>
      </c>
      <c r="CS26">
        <v>2</v>
      </c>
      <c r="CT26">
        <v>1658761265.0999999</v>
      </c>
      <c r="CU26">
        <v>599.428</v>
      </c>
      <c r="CV26">
        <v>638.05999999999995</v>
      </c>
      <c r="CW26">
        <v>26.698499999999999</v>
      </c>
      <c r="CX26">
        <v>19.988600000000002</v>
      </c>
      <c r="CY26">
        <v>569.59</v>
      </c>
      <c r="CZ26">
        <v>22.895900000000001</v>
      </c>
      <c r="DA26">
        <v>600.19100000000003</v>
      </c>
      <c r="DB26">
        <v>100.82899999999999</v>
      </c>
      <c r="DC26">
        <v>9.9946900000000005E-2</v>
      </c>
      <c r="DD26">
        <v>30.184999999999999</v>
      </c>
      <c r="DE26">
        <v>30.070799999999998</v>
      </c>
      <c r="DF26">
        <v>999.9</v>
      </c>
      <c r="DG26">
        <v>0</v>
      </c>
      <c r="DH26">
        <v>0</v>
      </c>
      <c r="DI26">
        <v>9985</v>
      </c>
      <c r="DJ26">
        <v>0</v>
      </c>
      <c r="DK26">
        <v>1255.55</v>
      </c>
      <c r="DL26">
        <v>-39.589500000000001</v>
      </c>
      <c r="DM26">
        <v>614.88699999999994</v>
      </c>
      <c r="DN26">
        <v>651.07399999999996</v>
      </c>
      <c r="DO26">
        <v>6.7098899999999997</v>
      </c>
      <c r="DP26">
        <v>638.05999999999995</v>
      </c>
      <c r="DQ26">
        <v>19.988600000000002</v>
      </c>
      <c r="DR26">
        <v>2.6919900000000001</v>
      </c>
      <c r="DS26">
        <v>2.0154299999999998</v>
      </c>
      <c r="DT26">
        <v>22.2363</v>
      </c>
      <c r="DU26">
        <v>17.566099999999999</v>
      </c>
      <c r="DV26">
        <v>1500.07</v>
      </c>
      <c r="DW26">
        <v>0.97299599999999997</v>
      </c>
      <c r="DX26">
        <v>2.7003900000000001E-2</v>
      </c>
      <c r="DY26">
        <v>0</v>
      </c>
      <c r="DZ26">
        <v>858.02800000000002</v>
      </c>
      <c r="EA26">
        <v>4.9993100000000004</v>
      </c>
      <c r="EB26">
        <v>20483.8</v>
      </c>
      <c r="EC26">
        <v>13259.8</v>
      </c>
      <c r="ED26">
        <v>38.5</v>
      </c>
      <c r="EE26">
        <v>40.125</v>
      </c>
      <c r="EF26">
        <v>38.75</v>
      </c>
      <c r="EG26">
        <v>39.875</v>
      </c>
      <c r="EH26">
        <v>40.125</v>
      </c>
      <c r="EI26">
        <v>1454.7</v>
      </c>
      <c r="EJ26">
        <v>40.369999999999997</v>
      </c>
      <c r="EK26">
        <v>0</v>
      </c>
      <c r="EL26">
        <v>116.5</v>
      </c>
      <c r="EM26">
        <v>0</v>
      </c>
      <c r="EN26">
        <v>854.55192307692312</v>
      </c>
      <c r="EO26">
        <v>27.667076929333959</v>
      </c>
      <c r="EP26">
        <v>-382.39316721089739</v>
      </c>
      <c r="EQ26">
        <v>20152.66153846154</v>
      </c>
      <c r="ER26">
        <v>15</v>
      </c>
      <c r="ES26">
        <v>1658761299.5999999</v>
      </c>
      <c r="ET26" t="s">
        <v>465</v>
      </c>
      <c r="EU26">
        <v>1658761299.5999999</v>
      </c>
      <c r="EV26">
        <v>1658760834.5999999</v>
      </c>
      <c r="EW26">
        <v>10</v>
      </c>
      <c r="EX26">
        <v>0.42699999999999999</v>
      </c>
      <c r="EY26">
        <v>8.9999999999999993E-3</v>
      </c>
      <c r="EZ26">
        <v>29.838000000000001</v>
      </c>
      <c r="FA26">
        <v>3.355</v>
      </c>
      <c r="FB26">
        <v>633</v>
      </c>
      <c r="FC26">
        <v>20</v>
      </c>
      <c r="FD26">
        <v>0.1</v>
      </c>
      <c r="FE26">
        <v>0.02</v>
      </c>
      <c r="FF26">
        <v>-39.229912499999998</v>
      </c>
      <c r="FG26">
        <v>-1.1517016885553131</v>
      </c>
      <c r="FH26">
        <v>0.1557085919072867</v>
      </c>
      <c r="FI26">
        <v>1</v>
      </c>
      <c r="FJ26">
        <v>597.96999999999991</v>
      </c>
      <c r="FK26">
        <v>4.038780867632993</v>
      </c>
      <c r="FL26">
        <v>0.29421171515310668</v>
      </c>
      <c r="FM26">
        <v>1</v>
      </c>
      <c r="FN26">
        <v>6.7557907500000001</v>
      </c>
      <c r="FO26">
        <v>-0.49444288930581792</v>
      </c>
      <c r="FP26">
        <v>5.5208000253020403E-2</v>
      </c>
      <c r="FQ26">
        <v>1</v>
      </c>
      <c r="FR26">
        <v>26.667423333333339</v>
      </c>
      <c r="FS26">
        <v>0.24550211345940159</v>
      </c>
      <c r="FT26">
        <v>1.9242343643353029E-2</v>
      </c>
      <c r="FU26">
        <v>1</v>
      </c>
      <c r="FV26">
        <v>30.073566666666661</v>
      </c>
      <c r="FW26">
        <v>-3.7043826473881047E-2</v>
      </c>
      <c r="FX26">
        <v>3.754316034764343E-3</v>
      </c>
      <c r="FY26">
        <v>1</v>
      </c>
      <c r="FZ26">
        <v>5</v>
      </c>
      <c r="GA26">
        <v>5</v>
      </c>
      <c r="GB26" t="s">
        <v>425</v>
      </c>
      <c r="GC26">
        <v>3.1745700000000001</v>
      </c>
      <c r="GD26">
        <v>2.79678</v>
      </c>
      <c r="GE26">
        <v>0.13015399999999999</v>
      </c>
      <c r="GF26">
        <v>0.14160900000000001</v>
      </c>
      <c r="GG26">
        <v>0.116156</v>
      </c>
      <c r="GH26">
        <v>0.105707</v>
      </c>
      <c r="GI26">
        <v>26886.7</v>
      </c>
      <c r="GJ26">
        <v>21234.400000000001</v>
      </c>
      <c r="GK26">
        <v>29033.5</v>
      </c>
      <c r="GL26">
        <v>24202.7</v>
      </c>
      <c r="GM26">
        <v>32187.3</v>
      </c>
      <c r="GN26">
        <v>31601.9</v>
      </c>
      <c r="GO26">
        <v>40028.9</v>
      </c>
      <c r="GP26">
        <v>39480.1</v>
      </c>
      <c r="GQ26">
        <v>2.1415000000000002</v>
      </c>
      <c r="GR26">
        <v>1.8164800000000001</v>
      </c>
      <c r="GS26">
        <v>7.1156800000000006E-2</v>
      </c>
      <c r="GT26">
        <v>0</v>
      </c>
      <c r="GU26">
        <v>28.911799999999999</v>
      </c>
      <c r="GV26">
        <v>999.9</v>
      </c>
      <c r="GW26">
        <v>57.2</v>
      </c>
      <c r="GX26">
        <v>33.9</v>
      </c>
      <c r="GY26">
        <v>30.1404</v>
      </c>
      <c r="GZ26">
        <v>62.677199999999999</v>
      </c>
      <c r="HA26">
        <v>39.875799999999998</v>
      </c>
      <c r="HB26">
        <v>1</v>
      </c>
      <c r="HC26">
        <v>0.22578500000000001</v>
      </c>
      <c r="HD26">
        <v>1.1247</v>
      </c>
      <c r="HE26">
        <v>20.257400000000001</v>
      </c>
      <c r="HF26">
        <v>5.2261300000000004</v>
      </c>
      <c r="HG26">
        <v>11.908099999999999</v>
      </c>
      <c r="HH26">
        <v>4.9638</v>
      </c>
      <c r="HI26">
        <v>3.2919999999999998</v>
      </c>
      <c r="HJ26">
        <v>9999</v>
      </c>
      <c r="HK26">
        <v>9999</v>
      </c>
      <c r="HL26">
        <v>9999</v>
      </c>
      <c r="HM26">
        <v>999.9</v>
      </c>
      <c r="HN26">
        <v>1.8772800000000001</v>
      </c>
      <c r="HO26">
        <v>1.8755299999999999</v>
      </c>
      <c r="HP26">
        <v>1.8742700000000001</v>
      </c>
      <c r="HQ26">
        <v>1.87348</v>
      </c>
      <c r="HR26">
        <v>1.875</v>
      </c>
      <c r="HS26">
        <v>1.8698300000000001</v>
      </c>
      <c r="HT26">
        <v>1.87408</v>
      </c>
      <c r="HU26">
        <v>1.87913</v>
      </c>
      <c r="HV26">
        <v>0</v>
      </c>
      <c r="HW26">
        <v>0</v>
      </c>
      <c r="HX26">
        <v>0</v>
      </c>
      <c r="HY26">
        <v>0</v>
      </c>
      <c r="HZ26" t="s">
        <v>426</v>
      </c>
      <c r="IA26" t="s">
        <v>427</v>
      </c>
      <c r="IB26" t="s">
        <v>428</v>
      </c>
      <c r="IC26" t="s">
        <v>429</v>
      </c>
      <c r="ID26" t="s">
        <v>429</v>
      </c>
      <c r="IE26" t="s">
        <v>428</v>
      </c>
      <c r="IF26">
        <v>0</v>
      </c>
      <c r="IG26">
        <v>100</v>
      </c>
      <c r="IH26">
        <v>100</v>
      </c>
      <c r="II26">
        <v>29.838000000000001</v>
      </c>
      <c r="IJ26">
        <v>3.8026</v>
      </c>
      <c r="IK26">
        <v>17.46089097567214</v>
      </c>
      <c r="IL26">
        <v>2.443445124059429E-2</v>
      </c>
      <c r="IM26">
        <v>-8.2928544765861496E-6</v>
      </c>
      <c r="IN26">
        <v>1.0408807524181441E-9</v>
      </c>
      <c r="IO26">
        <v>1.62852525691658</v>
      </c>
      <c r="IP26">
        <v>0.1564633526802634</v>
      </c>
      <c r="IQ26">
        <v>-4.6183934311035462E-3</v>
      </c>
      <c r="IR26">
        <v>8.4382536102645058E-5</v>
      </c>
      <c r="IS26">
        <v>-13</v>
      </c>
      <c r="IT26">
        <v>1890</v>
      </c>
      <c r="IU26">
        <v>0</v>
      </c>
      <c r="IV26">
        <v>23</v>
      </c>
      <c r="IW26">
        <v>1.4</v>
      </c>
      <c r="IX26">
        <v>7.2</v>
      </c>
      <c r="IY26">
        <v>1.5148900000000001</v>
      </c>
      <c r="IZ26">
        <v>2.4230999999999998</v>
      </c>
      <c r="JA26">
        <v>1.42578</v>
      </c>
      <c r="JB26">
        <v>2.2863799999999999</v>
      </c>
      <c r="JC26">
        <v>1.5478499999999999</v>
      </c>
      <c r="JD26">
        <v>2.4145500000000002</v>
      </c>
      <c r="JE26">
        <v>37.265900000000002</v>
      </c>
      <c r="JF26">
        <v>15.603</v>
      </c>
      <c r="JG26">
        <v>18</v>
      </c>
      <c r="JH26">
        <v>637.30799999999999</v>
      </c>
      <c r="JI26">
        <v>411.10700000000003</v>
      </c>
      <c r="JJ26">
        <v>28.250800000000002</v>
      </c>
      <c r="JK26">
        <v>30.2149</v>
      </c>
      <c r="JL26">
        <v>30</v>
      </c>
      <c r="JM26">
        <v>29.953499999999998</v>
      </c>
      <c r="JN26">
        <v>29.867599999999999</v>
      </c>
      <c r="JO26">
        <v>30.3474</v>
      </c>
      <c r="JP26">
        <v>33.386800000000001</v>
      </c>
      <c r="JQ26">
        <v>33.3992</v>
      </c>
      <c r="JR26">
        <v>28.224299999999999</v>
      </c>
      <c r="JS26">
        <v>638.50400000000002</v>
      </c>
      <c r="JT26">
        <v>20.059699999999999</v>
      </c>
      <c r="JU26">
        <v>94.5715</v>
      </c>
      <c r="JV26">
        <v>100.452</v>
      </c>
    </row>
    <row r="27" spans="1:282" x14ac:dyDescent="0.2">
      <c r="A27">
        <v>11</v>
      </c>
      <c r="B27">
        <v>1658761392.5999999</v>
      </c>
      <c r="C27">
        <v>1269.599999904633</v>
      </c>
      <c r="D27" t="s">
        <v>466</v>
      </c>
      <c r="E27" t="s">
        <v>467</v>
      </c>
      <c r="F27" t="s">
        <v>413</v>
      </c>
      <c r="G27" t="s">
        <v>414</v>
      </c>
      <c r="H27" t="s">
        <v>415</v>
      </c>
      <c r="I27" t="s">
        <v>416</v>
      </c>
      <c r="J27" t="s">
        <v>417</v>
      </c>
      <c r="L27" t="s">
        <v>418</v>
      </c>
      <c r="M27" t="s">
        <v>419</v>
      </c>
      <c r="N27" t="s">
        <v>420</v>
      </c>
      <c r="O27">
        <v>1658761392.5999999</v>
      </c>
      <c r="P27">
        <f t="shared" si="0"/>
        <v>6.8247928697559657E-3</v>
      </c>
      <c r="Q27">
        <f t="shared" si="1"/>
        <v>6.8247928697559654</v>
      </c>
      <c r="R27">
        <f t="shared" si="2"/>
        <v>41.630958948688615</v>
      </c>
      <c r="S27">
        <f t="shared" si="3"/>
        <v>799.20899999999995</v>
      </c>
      <c r="T27">
        <f t="shared" si="4"/>
        <v>630.46960570736132</v>
      </c>
      <c r="U27">
        <f t="shared" si="5"/>
        <v>63.632183264250699</v>
      </c>
      <c r="V27">
        <f t="shared" si="6"/>
        <v>80.662752167697008</v>
      </c>
      <c r="W27">
        <f t="shared" si="7"/>
        <v>0.47470873478416775</v>
      </c>
      <c r="X27">
        <f t="shared" si="8"/>
        <v>2.9378706221223085</v>
      </c>
      <c r="Y27">
        <f t="shared" si="9"/>
        <v>0.43584582961386997</v>
      </c>
      <c r="Z27">
        <f t="shared" si="10"/>
        <v>0.27562970295582478</v>
      </c>
      <c r="AA27">
        <f t="shared" si="11"/>
        <v>241.73423207522939</v>
      </c>
      <c r="AB27">
        <f t="shared" si="12"/>
        <v>29.819939794705057</v>
      </c>
      <c r="AC27">
        <f t="shared" si="13"/>
        <v>29.819939794705057</v>
      </c>
      <c r="AD27">
        <f t="shared" si="14"/>
        <v>4.2165841083966074</v>
      </c>
      <c r="AE27">
        <f t="shared" si="15"/>
        <v>62.540197986378253</v>
      </c>
      <c r="AF27">
        <f t="shared" si="16"/>
        <v>2.6902521434383</v>
      </c>
      <c r="AG27">
        <f t="shared" si="17"/>
        <v>4.3016367553301604</v>
      </c>
      <c r="AH27">
        <f t="shared" si="18"/>
        <v>1.5263319649583074</v>
      </c>
      <c r="AI27">
        <f t="shared" si="19"/>
        <v>-300.97336555623809</v>
      </c>
      <c r="AJ27">
        <f t="shared" si="20"/>
        <v>55.064676493401002</v>
      </c>
      <c r="AK27">
        <f t="shared" si="21"/>
        <v>4.1672818308484914</v>
      </c>
      <c r="AL27">
        <f t="shared" si="22"/>
        <v>-7.1751567592244214E-3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52580.744822775887</v>
      </c>
      <c r="AR27" t="s">
        <v>421</v>
      </c>
      <c r="AS27">
        <v>0</v>
      </c>
      <c r="AT27">
        <v>0</v>
      </c>
      <c r="AU27">
        <v>0</v>
      </c>
      <c r="AV27" t="e">
        <f t="shared" si="26"/>
        <v>#DIV/0!</v>
      </c>
      <c r="AW27">
        <v>-1</v>
      </c>
      <c r="AX27" t="s">
        <v>468</v>
      </c>
      <c r="AY27">
        <v>10406.700000000001</v>
      </c>
      <c r="AZ27">
        <v>883.39557692307687</v>
      </c>
      <c r="BA27">
        <v>1403.56</v>
      </c>
      <c r="BB27">
        <f t="shared" si="27"/>
        <v>0.37060362441001671</v>
      </c>
      <c r="BC27">
        <v>0.5</v>
      </c>
      <c r="BD27">
        <f t="shared" si="28"/>
        <v>1261.1943005571136</v>
      </c>
      <c r="BE27">
        <f t="shared" si="29"/>
        <v>41.630958948688615</v>
      </c>
      <c r="BF27">
        <f t="shared" si="30"/>
        <v>233.70158943586114</v>
      </c>
      <c r="BG27">
        <f t="shared" si="31"/>
        <v>3.3802054869624003E-2</v>
      </c>
      <c r="BH27">
        <f t="shared" si="32"/>
        <v>-1</v>
      </c>
      <c r="BI27" t="e">
        <f t="shared" si="33"/>
        <v>#DIV/0!</v>
      </c>
      <c r="BJ27" t="s">
        <v>421</v>
      </c>
      <c r="BK27">
        <v>0</v>
      </c>
      <c r="BL27" t="e">
        <f t="shared" si="34"/>
        <v>#DIV/0!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>
        <f t="shared" si="38"/>
        <v>0.37060362441001676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s">
        <v>421</v>
      </c>
      <c r="BU27" t="s">
        <v>421</v>
      </c>
      <c r="BV27" t="s">
        <v>421</v>
      </c>
      <c r="BW27" t="s">
        <v>421</v>
      </c>
      <c r="BX27" t="s">
        <v>421</v>
      </c>
      <c r="BY27" t="s">
        <v>421</v>
      </c>
      <c r="BZ27" t="s">
        <v>421</v>
      </c>
      <c r="CA27" t="s">
        <v>421</v>
      </c>
      <c r="CB27" t="s">
        <v>421</v>
      </c>
      <c r="CC27" t="s">
        <v>421</v>
      </c>
      <c r="CD27" t="s">
        <v>421</v>
      </c>
      <c r="CE27" t="s">
        <v>421</v>
      </c>
      <c r="CF27" t="s">
        <v>421</v>
      </c>
      <c r="CG27" t="s">
        <v>421</v>
      </c>
      <c r="CH27" t="s">
        <v>421</v>
      </c>
      <c r="CI27" t="s">
        <v>421</v>
      </c>
      <c r="CJ27" t="s">
        <v>421</v>
      </c>
      <c r="CK27" t="s">
        <v>421</v>
      </c>
      <c r="CL27">
        <f t="shared" si="42"/>
        <v>1499.98</v>
      </c>
      <c r="CM27">
        <f t="shared" si="43"/>
        <v>1261.1943005571136</v>
      </c>
      <c r="CN27">
        <f t="shared" si="44"/>
        <v>0.84080741113689095</v>
      </c>
      <c r="CO27">
        <f t="shared" si="45"/>
        <v>0.16115830349419952</v>
      </c>
      <c r="CP27">
        <v>6</v>
      </c>
      <c r="CQ27">
        <v>0.5</v>
      </c>
      <c r="CR27" t="s">
        <v>423</v>
      </c>
      <c r="CS27">
        <v>2</v>
      </c>
      <c r="CT27">
        <v>1658761392.5999999</v>
      </c>
      <c r="CU27">
        <v>799.20899999999995</v>
      </c>
      <c r="CV27">
        <v>846.274</v>
      </c>
      <c r="CW27">
        <v>26.655100000000001</v>
      </c>
      <c r="CX27">
        <v>20.0151</v>
      </c>
      <c r="CY27">
        <v>766.06399999999996</v>
      </c>
      <c r="CZ27">
        <v>22.855599999999999</v>
      </c>
      <c r="DA27">
        <v>600.26</v>
      </c>
      <c r="DB27">
        <v>100.828</v>
      </c>
      <c r="DC27">
        <v>0.100233</v>
      </c>
      <c r="DD27">
        <v>30.1676</v>
      </c>
      <c r="DE27">
        <v>30.081299999999999</v>
      </c>
      <c r="DF27">
        <v>999.9</v>
      </c>
      <c r="DG27">
        <v>0</v>
      </c>
      <c r="DH27">
        <v>0</v>
      </c>
      <c r="DI27">
        <v>9965</v>
      </c>
      <c r="DJ27">
        <v>0</v>
      </c>
      <c r="DK27">
        <v>1263.29</v>
      </c>
      <c r="DL27">
        <v>-48.002099999999999</v>
      </c>
      <c r="DM27">
        <v>820.13199999999995</v>
      </c>
      <c r="DN27">
        <v>863.55799999999999</v>
      </c>
      <c r="DO27">
        <v>6.6400199999999998</v>
      </c>
      <c r="DP27">
        <v>846.274</v>
      </c>
      <c r="DQ27">
        <v>20.0151</v>
      </c>
      <c r="DR27">
        <v>2.6875800000000001</v>
      </c>
      <c r="DS27">
        <v>2.0180799999999999</v>
      </c>
      <c r="DT27">
        <v>22.209399999999999</v>
      </c>
      <c r="DU27">
        <v>17.5869</v>
      </c>
      <c r="DV27">
        <v>1499.98</v>
      </c>
      <c r="DW27">
        <v>0.97299599999999997</v>
      </c>
      <c r="DX27">
        <v>2.7003900000000001E-2</v>
      </c>
      <c r="DY27">
        <v>0</v>
      </c>
      <c r="DZ27">
        <v>886.64700000000005</v>
      </c>
      <c r="EA27">
        <v>4.9993100000000004</v>
      </c>
      <c r="EB27">
        <v>20500.3</v>
      </c>
      <c r="EC27">
        <v>13259</v>
      </c>
      <c r="ED27">
        <v>38.561999999999998</v>
      </c>
      <c r="EE27">
        <v>40.311999999999998</v>
      </c>
      <c r="EF27">
        <v>38.875</v>
      </c>
      <c r="EG27">
        <v>39.875</v>
      </c>
      <c r="EH27">
        <v>40.125</v>
      </c>
      <c r="EI27">
        <v>1454.61</v>
      </c>
      <c r="EJ27">
        <v>40.369999999999997</v>
      </c>
      <c r="EK27">
        <v>0</v>
      </c>
      <c r="EL27">
        <v>127.1000001430511</v>
      </c>
      <c r="EM27">
        <v>0</v>
      </c>
      <c r="EN27">
        <v>883.39557692307687</v>
      </c>
      <c r="EO27">
        <v>26.681333354259031</v>
      </c>
      <c r="EP27">
        <v>-803.44273527553992</v>
      </c>
      <c r="EQ27">
        <v>20552.673076923082</v>
      </c>
      <c r="ER27">
        <v>15</v>
      </c>
      <c r="ES27">
        <v>1658761433.0999999</v>
      </c>
      <c r="ET27" t="s">
        <v>469</v>
      </c>
      <c r="EU27">
        <v>1658761433.0999999</v>
      </c>
      <c r="EV27">
        <v>1658760834.5999999</v>
      </c>
      <c r="EW27">
        <v>11</v>
      </c>
      <c r="EX27">
        <v>0.39700000000000002</v>
      </c>
      <c r="EY27">
        <v>8.9999999999999993E-3</v>
      </c>
      <c r="EZ27">
        <v>33.145000000000003</v>
      </c>
      <c r="FA27">
        <v>3.355</v>
      </c>
      <c r="FB27">
        <v>840</v>
      </c>
      <c r="FC27">
        <v>20</v>
      </c>
      <c r="FD27">
        <v>7.0000000000000007E-2</v>
      </c>
      <c r="FE27">
        <v>0.02</v>
      </c>
      <c r="FF27">
        <v>-47.72686097560976</v>
      </c>
      <c r="FG27">
        <v>-0.61222160278745741</v>
      </c>
      <c r="FH27">
        <v>8.7989400354007777E-2</v>
      </c>
      <c r="FI27">
        <v>1</v>
      </c>
      <c r="FJ27">
        <v>797.84180645161268</v>
      </c>
      <c r="FK27">
        <v>4.9322419354819376</v>
      </c>
      <c r="FL27">
        <v>0.38246884075950921</v>
      </c>
      <c r="FM27">
        <v>1</v>
      </c>
      <c r="FN27">
        <v>6.7325121951219531</v>
      </c>
      <c r="FO27">
        <v>-0.38615686411149858</v>
      </c>
      <c r="FP27">
        <v>4.1515738509171833E-2</v>
      </c>
      <c r="FQ27">
        <v>1</v>
      </c>
      <c r="FR27">
        <v>26.622690322580642</v>
      </c>
      <c r="FS27">
        <v>1.9664516128918751E-2</v>
      </c>
      <c r="FT27">
        <v>9.0925831114085868E-3</v>
      </c>
      <c r="FU27">
        <v>1</v>
      </c>
      <c r="FV27">
        <v>30.056777419354841</v>
      </c>
      <c r="FW27">
        <v>0.14208387096763619</v>
      </c>
      <c r="FX27">
        <v>1.1689634495166509E-2</v>
      </c>
      <c r="FY27">
        <v>1</v>
      </c>
      <c r="FZ27">
        <v>5</v>
      </c>
      <c r="GA27">
        <v>5</v>
      </c>
      <c r="GB27" t="s">
        <v>425</v>
      </c>
      <c r="GC27">
        <v>3.1746500000000002</v>
      </c>
      <c r="GD27">
        <v>2.7968899999999999</v>
      </c>
      <c r="GE27">
        <v>0.15970899999999999</v>
      </c>
      <c r="GF27">
        <v>0.17141200000000001</v>
      </c>
      <c r="GG27">
        <v>0.11598899999999999</v>
      </c>
      <c r="GH27">
        <v>0.105783</v>
      </c>
      <c r="GI27">
        <v>25968.6</v>
      </c>
      <c r="GJ27">
        <v>20493.2</v>
      </c>
      <c r="GK27">
        <v>29029.7</v>
      </c>
      <c r="GL27">
        <v>24199.200000000001</v>
      </c>
      <c r="GM27">
        <v>32190</v>
      </c>
      <c r="GN27">
        <v>31596</v>
      </c>
      <c r="GO27">
        <v>40022.9</v>
      </c>
      <c r="GP27">
        <v>39474.6</v>
      </c>
      <c r="GQ27">
        <v>2.1408499999999999</v>
      </c>
      <c r="GR27">
        <v>1.8148500000000001</v>
      </c>
      <c r="GS27">
        <v>6.8303199999999994E-2</v>
      </c>
      <c r="GT27">
        <v>0</v>
      </c>
      <c r="GU27">
        <v>28.968900000000001</v>
      </c>
      <c r="GV27">
        <v>999.9</v>
      </c>
      <c r="GW27">
        <v>56.3</v>
      </c>
      <c r="GX27">
        <v>34.1</v>
      </c>
      <c r="GY27">
        <v>30.001899999999999</v>
      </c>
      <c r="GZ27">
        <v>62.337200000000003</v>
      </c>
      <c r="HA27">
        <v>39.531199999999998</v>
      </c>
      <c r="HB27">
        <v>1</v>
      </c>
      <c r="HC27">
        <v>0.23247000000000001</v>
      </c>
      <c r="HD27">
        <v>1.23868</v>
      </c>
      <c r="HE27">
        <v>20.256799999999998</v>
      </c>
      <c r="HF27">
        <v>5.2264200000000001</v>
      </c>
      <c r="HG27">
        <v>11.908099999999999</v>
      </c>
      <c r="HH27">
        <v>4.9637500000000001</v>
      </c>
      <c r="HI27">
        <v>3.2919999999999998</v>
      </c>
      <c r="HJ27">
        <v>9999</v>
      </c>
      <c r="HK27">
        <v>9999</v>
      </c>
      <c r="HL27">
        <v>9999</v>
      </c>
      <c r="HM27">
        <v>999.9</v>
      </c>
      <c r="HN27">
        <v>1.8772899999999999</v>
      </c>
      <c r="HO27">
        <v>1.87557</v>
      </c>
      <c r="HP27">
        <v>1.87426</v>
      </c>
      <c r="HQ27">
        <v>1.87348</v>
      </c>
      <c r="HR27">
        <v>1.87497</v>
      </c>
      <c r="HS27">
        <v>1.8698999999999999</v>
      </c>
      <c r="HT27">
        <v>1.87409</v>
      </c>
      <c r="HU27">
        <v>1.8791599999999999</v>
      </c>
      <c r="HV27">
        <v>0</v>
      </c>
      <c r="HW27">
        <v>0</v>
      </c>
      <c r="HX27">
        <v>0</v>
      </c>
      <c r="HY27">
        <v>0</v>
      </c>
      <c r="HZ27" t="s">
        <v>426</v>
      </c>
      <c r="IA27" t="s">
        <v>427</v>
      </c>
      <c r="IB27" t="s">
        <v>428</v>
      </c>
      <c r="IC27" t="s">
        <v>429</v>
      </c>
      <c r="ID27" t="s">
        <v>429</v>
      </c>
      <c r="IE27" t="s">
        <v>428</v>
      </c>
      <c r="IF27">
        <v>0</v>
      </c>
      <c r="IG27">
        <v>100</v>
      </c>
      <c r="IH27">
        <v>100</v>
      </c>
      <c r="II27">
        <v>33.145000000000003</v>
      </c>
      <c r="IJ27">
        <v>3.7995000000000001</v>
      </c>
      <c r="IK27">
        <v>17.888230098267531</v>
      </c>
      <c r="IL27">
        <v>2.443445124059429E-2</v>
      </c>
      <c r="IM27">
        <v>-8.2928544765861496E-6</v>
      </c>
      <c r="IN27">
        <v>1.0408807524181441E-9</v>
      </c>
      <c r="IO27">
        <v>1.62852525691658</v>
      </c>
      <c r="IP27">
        <v>0.1564633526802634</v>
      </c>
      <c r="IQ27">
        <v>-4.6183934311035462E-3</v>
      </c>
      <c r="IR27">
        <v>8.4382536102645058E-5</v>
      </c>
      <c r="IS27">
        <v>-13</v>
      </c>
      <c r="IT27">
        <v>1890</v>
      </c>
      <c r="IU27">
        <v>0</v>
      </c>
      <c r="IV27">
        <v>23</v>
      </c>
      <c r="IW27">
        <v>1.6</v>
      </c>
      <c r="IX27">
        <v>9.3000000000000007</v>
      </c>
      <c r="IY27">
        <v>1.9116200000000001</v>
      </c>
      <c r="IZ27">
        <v>2.4072300000000002</v>
      </c>
      <c r="JA27">
        <v>1.42578</v>
      </c>
      <c r="JB27">
        <v>2.2851599999999999</v>
      </c>
      <c r="JC27">
        <v>1.5478499999999999</v>
      </c>
      <c r="JD27">
        <v>2.4169900000000002</v>
      </c>
      <c r="JE27">
        <v>37.361800000000002</v>
      </c>
      <c r="JF27">
        <v>15.5855</v>
      </c>
      <c r="JG27">
        <v>18</v>
      </c>
      <c r="JH27">
        <v>637.66899999999998</v>
      </c>
      <c r="JI27">
        <v>410.78</v>
      </c>
      <c r="JJ27">
        <v>27.9436</v>
      </c>
      <c r="JK27">
        <v>30.289300000000001</v>
      </c>
      <c r="JL27">
        <v>30.0001</v>
      </c>
      <c r="JM27">
        <v>30.036300000000001</v>
      </c>
      <c r="JN27">
        <v>29.954000000000001</v>
      </c>
      <c r="JO27">
        <v>38.304200000000002</v>
      </c>
      <c r="JP27">
        <v>33.304699999999997</v>
      </c>
      <c r="JQ27">
        <v>29.322700000000001</v>
      </c>
      <c r="JR27">
        <v>27.920300000000001</v>
      </c>
      <c r="JS27">
        <v>847.13900000000001</v>
      </c>
      <c r="JT27">
        <v>20.0686</v>
      </c>
      <c r="JU27">
        <v>94.558199999999999</v>
      </c>
      <c r="JV27">
        <v>100.438</v>
      </c>
    </row>
    <row r="28" spans="1:282" x14ac:dyDescent="0.2">
      <c r="A28">
        <v>12</v>
      </c>
      <c r="B28">
        <v>1658761526.0999999</v>
      </c>
      <c r="C28">
        <v>1403.099999904633</v>
      </c>
      <c r="D28" t="s">
        <v>470</v>
      </c>
      <c r="E28" t="s">
        <v>471</v>
      </c>
      <c r="F28" t="s">
        <v>413</v>
      </c>
      <c r="G28" t="s">
        <v>414</v>
      </c>
      <c r="H28" t="s">
        <v>415</v>
      </c>
      <c r="I28" t="s">
        <v>416</v>
      </c>
      <c r="J28" t="s">
        <v>417</v>
      </c>
      <c r="L28" t="s">
        <v>418</v>
      </c>
      <c r="M28" t="s">
        <v>419</v>
      </c>
      <c r="N28" t="s">
        <v>420</v>
      </c>
      <c r="O28">
        <v>1658761526.0999999</v>
      </c>
      <c r="P28">
        <f t="shared" si="0"/>
        <v>6.4593850291675492E-3</v>
      </c>
      <c r="Q28">
        <f t="shared" si="1"/>
        <v>6.4593850291675494</v>
      </c>
      <c r="R28">
        <f t="shared" si="2"/>
        <v>44.862225473009687</v>
      </c>
      <c r="S28">
        <f t="shared" si="3"/>
        <v>998.952</v>
      </c>
      <c r="T28">
        <f t="shared" si="4"/>
        <v>794.33040818074505</v>
      </c>
      <c r="U28">
        <f t="shared" si="5"/>
        <v>80.176295304410985</v>
      </c>
      <c r="V28">
        <f t="shared" si="6"/>
        <v>100.8299187870288</v>
      </c>
      <c r="W28">
        <f t="shared" si="7"/>
        <v>0.42300514852676824</v>
      </c>
      <c r="X28">
        <f t="shared" si="8"/>
        <v>2.9446130131913533</v>
      </c>
      <c r="Y28">
        <f t="shared" si="9"/>
        <v>0.39191501579817095</v>
      </c>
      <c r="Z28">
        <f t="shared" si="10"/>
        <v>0.24754951710076201</v>
      </c>
      <c r="AA28">
        <f t="shared" si="11"/>
        <v>241.72784807525809</v>
      </c>
      <c r="AB28">
        <f t="shared" si="12"/>
        <v>29.747983860816781</v>
      </c>
      <c r="AC28">
        <f t="shared" si="13"/>
        <v>29.747983860816781</v>
      </c>
      <c r="AD28">
        <f t="shared" si="14"/>
        <v>4.1991648446697525</v>
      </c>
      <c r="AE28">
        <f t="shared" si="15"/>
        <v>60.825853975299268</v>
      </c>
      <c r="AF28">
        <f t="shared" si="16"/>
        <v>2.59154426923488</v>
      </c>
      <c r="AG28">
        <f t="shared" si="17"/>
        <v>4.2605966046728723</v>
      </c>
      <c r="AH28">
        <f t="shared" si="18"/>
        <v>1.6076205754348725</v>
      </c>
      <c r="AI28">
        <f t="shared" si="19"/>
        <v>-284.85887978628892</v>
      </c>
      <c r="AJ28">
        <f t="shared" si="20"/>
        <v>40.102806226348541</v>
      </c>
      <c r="AK28">
        <f t="shared" si="21"/>
        <v>3.0244405736810753</v>
      </c>
      <c r="AL28">
        <f t="shared" si="22"/>
        <v>-3.7849110012260212E-3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52803.864817891372</v>
      </c>
      <c r="AR28" t="s">
        <v>421</v>
      </c>
      <c r="AS28">
        <v>0</v>
      </c>
      <c r="AT28">
        <v>0</v>
      </c>
      <c r="AU28">
        <v>0</v>
      </c>
      <c r="AV28" t="e">
        <f t="shared" si="26"/>
        <v>#DIV/0!</v>
      </c>
      <c r="AW28">
        <v>-1</v>
      </c>
      <c r="AX28" t="s">
        <v>472</v>
      </c>
      <c r="AY28">
        <v>10407</v>
      </c>
      <c r="AZ28">
        <v>894.73500000000001</v>
      </c>
      <c r="BA28">
        <v>1431.88</v>
      </c>
      <c r="BB28">
        <f t="shared" si="27"/>
        <v>0.3751326926837445</v>
      </c>
      <c r="BC28">
        <v>0.5</v>
      </c>
      <c r="BD28">
        <f t="shared" si="28"/>
        <v>1261.1607005571286</v>
      </c>
      <c r="BE28">
        <f t="shared" si="29"/>
        <v>44.862225473009687</v>
      </c>
      <c r="BF28">
        <f t="shared" si="30"/>
        <v>236.55130475345663</v>
      </c>
      <c r="BG28">
        <f t="shared" si="31"/>
        <v>3.6365092452333513E-2</v>
      </c>
      <c r="BH28">
        <f t="shared" si="32"/>
        <v>-1</v>
      </c>
      <c r="BI28" t="e">
        <f t="shared" si="33"/>
        <v>#DIV/0!</v>
      </c>
      <c r="BJ28" t="s">
        <v>421</v>
      </c>
      <c r="BK28">
        <v>0</v>
      </c>
      <c r="BL28" t="e">
        <f t="shared" si="34"/>
        <v>#DIV/0!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>
        <f t="shared" si="38"/>
        <v>0.3751326926837445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s">
        <v>421</v>
      </c>
      <c r="BU28" t="s">
        <v>421</v>
      </c>
      <c r="BV28" t="s">
        <v>421</v>
      </c>
      <c r="BW28" t="s">
        <v>421</v>
      </c>
      <c r="BX28" t="s">
        <v>421</v>
      </c>
      <c r="BY28" t="s">
        <v>421</v>
      </c>
      <c r="BZ28" t="s">
        <v>421</v>
      </c>
      <c r="CA28" t="s">
        <v>421</v>
      </c>
      <c r="CB28" t="s">
        <v>421</v>
      </c>
      <c r="CC28" t="s">
        <v>421</v>
      </c>
      <c r="CD28" t="s">
        <v>421</v>
      </c>
      <c r="CE28" t="s">
        <v>421</v>
      </c>
      <c r="CF28" t="s">
        <v>421</v>
      </c>
      <c r="CG28" t="s">
        <v>421</v>
      </c>
      <c r="CH28" t="s">
        <v>421</v>
      </c>
      <c r="CI28" t="s">
        <v>421</v>
      </c>
      <c r="CJ28" t="s">
        <v>421</v>
      </c>
      <c r="CK28" t="s">
        <v>421</v>
      </c>
      <c r="CL28">
        <f t="shared" si="42"/>
        <v>1499.94</v>
      </c>
      <c r="CM28">
        <f t="shared" si="43"/>
        <v>1261.1607005571286</v>
      </c>
      <c r="CN28">
        <f t="shared" si="44"/>
        <v>0.84080743266872582</v>
      </c>
      <c r="CO28">
        <f t="shared" si="45"/>
        <v>0.16115834505064075</v>
      </c>
      <c r="CP28">
        <v>6</v>
      </c>
      <c r="CQ28">
        <v>0.5</v>
      </c>
      <c r="CR28" t="s">
        <v>423</v>
      </c>
      <c r="CS28">
        <v>2</v>
      </c>
      <c r="CT28">
        <v>1658761526.0999999</v>
      </c>
      <c r="CU28">
        <v>998.952</v>
      </c>
      <c r="CV28">
        <v>1050.26</v>
      </c>
      <c r="CW28">
        <v>25.6752</v>
      </c>
      <c r="CX28">
        <v>19.3825</v>
      </c>
      <c r="CY28">
        <v>963.59699999999998</v>
      </c>
      <c r="CZ28">
        <v>22.353200000000001</v>
      </c>
      <c r="DA28">
        <v>600.08000000000004</v>
      </c>
      <c r="DB28">
        <v>100.836</v>
      </c>
      <c r="DC28">
        <v>9.9699399999999994E-2</v>
      </c>
      <c r="DD28">
        <v>30.000599999999999</v>
      </c>
      <c r="DE28">
        <v>29.897200000000002</v>
      </c>
      <c r="DF28">
        <v>999.9</v>
      </c>
      <c r="DG28">
        <v>0</v>
      </c>
      <c r="DH28">
        <v>0</v>
      </c>
      <c r="DI28">
        <v>10002.5</v>
      </c>
      <c r="DJ28">
        <v>0</v>
      </c>
      <c r="DK28">
        <v>1279.3900000000001</v>
      </c>
      <c r="DL28">
        <v>-51.598399999999998</v>
      </c>
      <c r="DM28">
        <v>1025.44</v>
      </c>
      <c r="DN28">
        <v>1071.02</v>
      </c>
      <c r="DO28">
        <v>6.7314800000000004</v>
      </c>
      <c r="DP28">
        <v>1050.26</v>
      </c>
      <c r="DQ28">
        <v>19.3825</v>
      </c>
      <c r="DR28">
        <v>2.6332300000000002</v>
      </c>
      <c r="DS28">
        <v>1.9544600000000001</v>
      </c>
      <c r="DT28">
        <v>21.874300000000002</v>
      </c>
      <c r="DU28">
        <v>17.080100000000002</v>
      </c>
      <c r="DV28">
        <v>1499.94</v>
      </c>
      <c r="DW28">
        <v>0.97299599999999997</v>
      </c>
      <c r="DX28">
        <v>2.7003900000000001E-2</v>
      </c>
      <c r="DY28">
        <v>0</v>
      </c>
      <c r="DZ28">
        <v>896.93499999999995</v>
      </c>
      <c r="EA28">
        <v>4.9993100000000004</v>
      </c>
      <c r="EB28">
        <v>19295.599999999999</v>
      </c>
      <c r="EC28">
        <v>13258.6</v>
      </c>
      <c r="ED28">
        <v>38.561999999999998</v>
      </c>
      <c r="EE28">
        <v>40.436999999999998</v>
      </c>
      <c r="EF28">
        <v>39</v>
      </c>
      <c r="EG28">
        <v>39.75</v>
      </c>
      <c r="EH28">
        <v>40.125</v>
      </c>
      <c r="EI28">
        <v>1454.57</v>
      </c>
      <c r="EJ28">
        <v>40.369999999999997</v>
      </c>
      <c r="EK28">
        <v>0</v>
      </c>
      <c r="EL28">
        <v>133.10000014305109</v>
      </c>
      <c r="EM28">
        <v>0</v>
      </c>
      <c r="EN28">
        <v>894.73500000000001</v>
      </c>
      <c r="EO28">
        <v>8.3483077143910371</v>
      </c>
      <c r="EP28">
        <v>-1440.738456494714</v>
      </c>
      <c r="EQ28">
        <v>19200.23076923077</v>
      </c>
      <c r="ER28">
        <v>15</v>
      </c>
      <c r="ES28">
        <v>1658761566.5999999</v>
      </c>
      <c r="ET28" t="s">
        <v>473</v>
      </c>
      <c r="EU28">
        <v>1658761566.5999999</v>
      </c>
      <c r="EV28">
        <v>1658761564.0999999</v>
      </c>
      <c r="EW28">
        <v>12</v>
      </c>
      <c r="EX28">
        <v>-0.28000000000000003</v>
      </c>
      <c r="EY28">
        <v>8.0000000000000002E-3</v>
      </c>
      <c r="EZ28">
        <v>35.354999999999997</v>
      </c>
      <c r="FA28">
        <v>3.3220000000000001</v>
      </c>
      <c r="FB28">
        <v>1051</v>
      </c>
      <c r="FC28">
        <v>20</v>
      </c>
      <c r="FD28">
        <v>0.08</v>
      </c>
      <c r="FE28">
        <v>0.01</v>
      </c>
      <c r="FF28">
        <v>-51.611047500000012</v>
      </c>
      <c r="FG28">
        <v>1.6787133208256111</v>
      </c>
      <c r="FH28">
        <v>0.18280014084718299</v>
      </c>
      <c r="FI28">
        <v>1</v>
      </c>
      <c r="FJ28">
        <v>998.28550000000007</v>
      </c>
      <c r="FK28">
        <v>4.5405917686283122</v>
      </c>
      <c r="FL28">
        <v>0.3418945987679059</v>
      </c>
      <c r="FM28">
        <v>1</v>
      </c>
      <c r="FN28">
        <v>6.7255969999999996</v>
      </c>
      <c r="FO28">
        <v>0.18135489681050379</v>
      </c>
      <c r="FP28">
        <v>1.8047235411552641E-2</v>
      </c>
      <c r="FQ28">
        <v>1</v>
      </c>
      <c r="FR28">
        <v>26.10775666666666</v>
      </c>
      <c r="FS28">
        <v>4.7786429361727458E-4</v>
      </c>
      <c r="FT28">
        <v>1.4666704545403791E-3</v>
      </c>
      <c r="FU28">
        <v>1</v>
      </c>
      <c r="FV28">
        <v>29.816516666666669</v>
      </c>
      <c r="FW28">
        <v>0.61661312569526994</v>
      </c>
      <c r="FX28">
        <v>4.4567552347220041E-2</v>
      </c>
      <c r="FY28">
        <v>1</v>
      </c>
      <c r="FZ28">
        <v>5</v>
      </c>
      <c r="GA28">
        <v>5</v>
      </c>
      <c r="GB28" t="s">
        <v>425</v>
      </c>
      <c r="GC28">
        <v>3.1741199999999998</v>
      </c>
      <c r="GD28">
        <v>2.7966799999999998</v>
      </c>
      <c r="GE28">
        <v>0.18577099999999999</v>
      </c>
      <c r="GF28">
        <v>0.19717799999999999</v>
      </c>
      <c r="GG28">
        <v>0.11417099999999999</v>
      </c>
      <c r="GH28">
        <v>0.10340299999999999</v>
      </c>
      <c r="GI28">
        <v>25154.799999999999</v>
      </c>
      <c r="GJ28">
        <v>19851.099999999999</v>
      </c>
      <c r="GK28">
        <v>29022</v>
      </c>
      <c r="GL28">
        <v>24194.9</v>
      </c>
      <c r="GM28">
        <v>32249.5</v>
      </c>
      <c r="GN28">
        <v>31676.400000000001</v>
      </c>
      <c r="GO28">
        <v>40011.800000000003</v>
      </c>
      <c r="GP28">
        <v>39467.800000000003</v>
      </c>
      <c r="GQ28">
        <v>2.1398000000000001</v>
      </c>
      <c r="GR28">
        <v>1.8103</v>
      </c>
      <c r="GS28">
        <v>6.9294099999999997E-2</v>
      </c>
      <c r="GT28">
        <v>0</v>
      </c>
      <c r="GU28">
        <v>28.7683</v>
      </c>
      <c r="GV28">
        <v>999.9</v>
      </c>
      <c r="GW28">
        <v>55.5</v>
      </c>
      <c r="GX28">
        <v>34.299999999999997</v>
      </c>
      <c r="GY28">
        <v>29.9053</v>
      </c>
      <c r="GZ28">
        <v>62.467300000000002</v>
      </c>
      <c r="HA28">
        <v>40.148200000000003</v>
      </c>
      <c r="HB28">
        <v>1</v>
      </c>
      <c r="HC28">
        <v>0.241148</v>
      </c>
      <c r="HD28">
        <v>-0.71873100000000001</v>
      </c>
      <c r="HE28">
        <v>20.258600000000001</v>
      </c>
      <c r="HF28">
        <v>5.2187900000000003</v>
      </c>
      <c r="HG28">
        <v>11.908099999999999</v>
      </c>
      <c r="HH28">
        <v>4.9626999999999999</v>
      </c>
      <c r="HI28">
        <v>3.2907799999999998</v>
      </c>
      <c r="HJ28">
        <v>9999</v>
      </c>
      <c r="HK28">
        <v>9999</v>
      </c>
      <c r="HL28">
        <v>9999</v>
      </c>
      <c r="HM28">
        <v>999.9</v>
      </c>
      <c r="HN28">
        <v>1.8772899999999999</v>
      </c>
      <c r="HO28">
        <v>1.8755599999999999</v>
      </c>
      <c r="HP28">
        <v>1.87436</v>
      </c>
      <c r="HQ28">
        <v>1.87351</v>
      </c>
      <c r="HR28">
        <v>1.8749899999999999</v>
      </c>
      <c r="HS28">
        <v>1.86992</v>
      </c>
      <c r="HT28">
        <v>1.87409</v>
      </c>
      <c r="HU28">
        <v>1.8792</v>
      </c>
      <c r="HV28">
        <v>0</v>
      </c>
      <c r="HW28">
        <v>0</v>
      </c>
      <c r="HX28">
        <v>0</v>
      </c>
      <c r="HY28">
        <v>0</v>
      </c>
      <c r="HZ28" t="s">
        <v>426</v>
      </c>
      <c r="IA28" t="s">
        <v>427</v>
      </c>
      <c r="IB28" t="s">
        <v>428</v>
      </c>
      <c r="IC28" t="s">
        <v>429</v>
      </c>
      <c r="ID28" t="s">
        <v>429</v>
      </c>
      <c r="IE28" t="s">
        <v>428</v>
      </c>
      <c r="IF28">
        <v>0</v>
      </c>
      <c r="IG28">
        <v>100</v>
      </c>
      <c r="IH28">
        <v>100</v>
      </c>
      <c r="II28">
        <v>35.354999999999997</v>
      </c>
      <c r="IJ28">
        <v>3.3220000000000001</v>
      </c>
      <c r="IK28">
        <v>18.285113838173341</v>
      </c>
      <c r="IL28">
        <v>2.443445124059429E-2</v>
      </c>
      <c r="IM28">
        <v>-8.2928544765861496E-6</v>
      </c>
      <c r="IN28">
        <v>1.0408807524181441E-9</v>
      </c>
      <c r="IO28">
        <v>1.62852525691658</v>
      </c>
      <c r="IP28">
        <v>0.1564633526802634</v>
      </c>
      <c r="IQ28">
        <v>-4.6183934311035462E-3</v>
      </c>
      <c r="IR28">
        <v>8.4382536102645058E-5</v>
      </c>
      <c r="IS28">
        <v>-13</v>
      </c>
      <c r="IT28">
        <v>1890</v>
      </c>
      <c r="IU28">
        <v>0</v>
      </c>
      <c r="IV28">
        <v>23</v>
      </c>
      <c r="IW28">
        <v>1.6</v>
      </c>
      <c r="IX28">
        <v>11.5</v>
      </c>
      <c r="IY28">
        <v>2.2851599999999999</v>
      </c>
      <c r="IZ28">
        <v>2.3974600000000001</v>
      </c>
      <c r="JA28">
        <v>1.42578</v>
      </c>
      <c r="JB28">
        <v>2.2863799999999999</v>
      </c>
      <c r="JC28">
        <v>1.5478499999999999</v>
      </c>
      <c r="JD28">
        <v>2.3999000000000001</v>
      </c>
      <c r="JE28">
        <v>37.505899999999997</v>
      </c>
      <c r="JF28">
        <v>15.559200000000001</v>
      </c>
      <c r="JG28">
        <v>18</v>
      </c>
      <c r="JH28">
        <v>638.12199999999996</v>
      </c>
      <c r="JI28">
        <v>409.04</v>
      </c>
      <c r="JJ28">
        <v>29.530999999999999</v>
      </c>
      <c r="JK28">
        <v>30.407900000000001</v>
      </c>
      <c r="JL28">
        <v>30.000299999999999</v>
      </c>
      <c r="JM28">
        <v>30.157599999999999</v>
      </c>
      <c r="JN28">
        <v>30.074100000000001</v>
      </c>
      <c r="JO28">
        <v>45.753300000000003</v>
      </c>
      <c r="JP28">
        <v>34.178899999999999</v>
      </c>
      <c r="JQ28">
        <v>24.743500000000001</v>
      </c>
      <c r="JR28">
        <v>29.565999999999999</v>
      </c>
      <c r="JS28">
        <v>1050.77</v>
      </c>
      <c r="JT28">
        <v>19.671399999999998</v>
      </c>
      <c r="JU28">
        <v>94.532300000000006</v>
      </c>
      <c r="JV28">
        <v>100.42</v>
      </c>
    </row>
    <row r="29" spans="1:282" x14ac:dyDescent="0.2">
      <c r="A29">
        <v>13</v>
      </c>
      <c r="B29">
        <v>1658761687.5999999</v>
      </c>
      <c r="C29">
        <v>1564.599999904633</v>
      </c>
      <c r="D29" t="s">
        <v>474</v>
      </c>
      <c r="E29" t="s">
        <v>475</v>
      </c>
      <c r="F29" t="s">
        <v>413</v>
      </c>
      <c r="G29" t="s">
        <v>414</v>
      </c>
      <c r="H29" t="s">
        <v>415</v>
      </c>
      <c r="I29" t="s">
        <v>416</v>
      </c>
      <c r="J29" t="s">
        <v>417</v>
      </c>
      <c r="L29" t="s">
        <v>418</v>
      </c>
      <c r="M29" t="s">
        <v>419</v>
      </c>
      <c r="N29" t="s">
        <v>420</v>
      </c>
      <c r="O29">
        <v>1658761687.5999999</v>
      </c>
      <c r="P29">
        <f t="shared" si="0"/>
        <v>6.9189187747182163E-3</v>
      </c>
      <c r="Q29">
        <f t="shared" si="1"/>
        <v>6.9189187747182164</v>
      </c>
      <c r="R29">
        <f t="shared" si="2"/>
        <v>45.770919244640517</v>
      </c>
      <c r="S29">
        <f t="shared" si="3"/>
        <v>1199.2239999999999</v>
      </c>
      <c r="T29">
        <f t="shared" si="4"/>
        <v>1011.6716218642879</v>
      </c>
      <c r="U29">
        <f t="shared" si="5"/>
        <v>102.10881196865736</v>
      </c>
      <c r="V29">
        <f t="shared" si="6"/>
        <v>121.038620910064</v>
      </c>
      <c r="W29">
        <f t="shared" si="7"/>
        <v>0.49167798812212682</v>
      </c>
      <c r="X29">
        <f t="shared" si="8"/>
        <v>2.9463891156219524</v>
      </c>
      <c r="Y29">
        <f t="shared" si="9"/>
        <v>0.4502264938273694</v>
      </c>
      <c r="Z29">
        <f t="shared" si="10"/>
        <v>0.28482402296981801</v>
      </c>
      <c r="AA29">
        <f t="shared" si="11"/>
        <v>241.71508007531543</v>
      </c>
      <c r="AB29">
        <f t="shared" si="12"/>
        <v>29.797166923544459</v>
      </c>
      <c r="AC29">
        <f t="shared" si="13"/>
        <v>29.797166923544459</v>
      </c>
      <c r="AD29">
        <f t="shared" si="14"/>
        <v>4.2110643982049032</v>
      </c>
      <c r="AE29">
        <f t="shared" si="15"/>
        <v>63.071161138580777</v>
      </c>
      <c r="AF29">
        <f t="shared" si="16"/>
        <v>2.7132012030947998</v>
      </c>
      <c r="AG29">
        <f t="shared" si="17"/>
        <v>4.3018095023386662</v>
      </c>
      <c r="AH29">
        <f t="shared" si="18"/>
        <v>1.4978631951101034</v>
      </c>
      <c r="AI29">
        <f t="shared" si="19"/>
        <v>-305.12431796507332</v>
      </c>
      <c r="AJ29">
        <f t="shared" si="20"/>
        <v>58.952904457249495</v>
      </c>
      <c r="AK29">
        <f t="shared" si="21"/>
        <v>4.4481570662479459</v>
      </c>
      <c r="AL29">
        <f t="shared" si="22"/>
        <v>-8.1763662604501519E-3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52825.666013136528</v>
      </c>
      <c r="AR29" t="s">
        <v>421</v>
      </c>
      <c r="AS29">
        <v>0</v>
      </c>
      <c r="AT29">
        <v>0</v>
      </c>
      <c r="AU29">
        <v>0</v>
      </c>
      <c r="AV29" t="e">
        <f t="shared" si="26"/>
        <v>#DIV/0!</v>
      </c>
      <c r="AW29">
        <v>-1</v>
      </c>
      <c r="AX29" t="s">
        <v>476</v>
      </c>
      <c r="AY29">
        <v>10406.299999999999</v>
      </c>
      <c r="AZ29">
        <v>886.24420000000009</v>
      </c>
      <c r="BA29">
        <v>1433.13</v>
      </c>
      <c r="BB29">
        <f t="shared" si="27"/>
        <v>0.38160236684738991</v>
      </c>
      <c r="BC29">
        <v>0.5</v>
      </c>
      <c r="BD29">
        <f t="shared" si="28"/>
        <v>1261.093500557158</v>
      </c>
      <c r="BE29">
        <f t="shared" si="29"/>
        <v>45.770919244640517</v>
      </c>
      <c r="BF29">
        <f t="shared" si="30"/>
        <v>240.61813231423585</v>
      </c>
      <c r="BG29">
        <f t="shared" si="31"/>
        <v>3.7087590431618966E-2</v>
      </c>
      <c r="BH29">
        <f t="shared" si="32"/>
        <v>-1</v>
      </c>
      <c r="BI29" t="e">
        <f t="shared" si="33"/>
        <v>#DIV/0!</v>
      </c>
      <c r="BJ29" t="s">
        <v>421</v>
      </c>
      <c r="BK29">
        <v>0</v>
      </c>
      <c r="BL29" t="e">
        <f t="shared" si="34"/>
        <v>#DIV/0!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>
        <f t="shared" si="38"/>
        <v>0.38160236684738996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s">
        <v>421</v>
      </c>
      <c r="BU29" t="s">
        <v>421</v>
      </c>
      <c r="BV29" t="s">
        <v>421</v>
      </c>
      <c r="BW29" t="s">
        <v>421</v>
      </c>
      <c r="BX29" t="s">
        <v>421</v>
      </c>
      <c r="BY29" t="s">
        <v>421</v>
      </c>
      <c r="BZ29" t="s">
        <v>421</v>
      </c>
      <c r="CA29" t="s">
        <v>421</v>
      </c>
      <c r="CB29" t="s">
        <v>421</v>
      </c>
      <c r="CC29" t="s">
        <v>421</v>
      </c>
      <c r="CD29" t="s">
        <v>421</v>
      </c>
      <c r="CE29" t="s">
        <v>421</v>
      </c>
      <c r="CF29" t="s">
        <v>421</v>
      </c>
      <c r="CG29" t="s">
        <v>421</v>
      </c>
      <c r="CH29" t="s">
        <v>421</v>
      </c>
      <c r="CI29" t="s">
        <v>421</v>
      </c>
      <c r="CJ29" t="s">
        <v>421</v>
      </c>
      <c r="CK29" t="s">
        <v>421</v>
      </c>
      <c r="CL29">
        <f t="shared" si="42"/>
        <v>1499.86</v>
      </c>
      <c r="CM29">
        <f t="shared" si="43"/>
        <v>1261.093500557158</v>
      </c>
      <c r="CN29">
        <f t="shared" si="44"/>
        <v>0.8408074757358408</v>
      </c>
      <c r="CO29">
        <f t="shared" si="45"/>
        <v>0.16115842817017284</v>
      </c>
      <c r="CP29">
        <v>6</v>
      </c>
      <c r="CQ29">
        <v>0.5</v>
      </c>
      <c r="CR29" t="s">
        <v>423</v>
      </c>
      <c r="CS29">
        <v>2</v>
      </c>
      <c r="CT29">
        <v>1658761687.5999999</v>
      </c>
      <c r="CU29">
        <v>1199.2239999999999</v>
      </c>
      <c r="CV29">
        <v>1253.28</v>
      </c>
      <c r="CW29">
        <v>26.881799999999998</v>
      </c>
      <c r="CX29">
        <v>20.150400000000001</v>
      </c>
      <c r="CY29">
        <v>1162.29</v>
      </c>
      <c r="CZ29">
        <v>23.058299999999999</v>
      </c>
      <c r="DA29">
        <v>600.13599999999997</v>
      </c>
      <c r="DB29">
        <v>100.831</v>
      </c>
      <c r="DC29">
        <v>9.9786E-2</v>
      </c>
      <c r="DD29">
        <v>30.168299999999999</v>
      </c>
      <c r="DE29">
        <v>30.127199999999998</v>
      </c>
      <c r="DF29">
        <v>999.9</v>
      </c>
      <c r="DG29">
        <v>0</v>
      </c>
      <c r="DH29">
        <v>0</v>
      </c>
      <c r="DI29">
        <v>10013.1</v>
      </c>
      <c r="DJ29">
        <v>0</v>
      </c>
      <c r="DK29">
        <v>1287.31</v>
      </c>
      <c r="DL29">
        <v>-54.157499999999999</v>
      </c>
      <c r="DM29">
        <v>1232.25</v>
      </c>
      <c r="DN29">
        <v>1279.06</v>
      </c>
      <c r="DO29">
        <v>6.7314400000000001</v>
      </c>
      <c r="DP29">
        <v>1253.28</v>
      </c>
      <c r="DQ29">
        <v>20.150400000000001</v>
      </c>
      <c r="DR29">
        <v>2.7105199999999998</v>
      </c>
      <c r="DS29">
        <v>2.0317799999999999</v>
      </c>
      <c r="DT29">
        <v>22.349</v>
      </c>
      <c r="DU29">
        <v>17.694199999999999</v>
      </c>
      <c r="DV29">
        <v>1499.86</v>
      </c>
      <c r="DW29">
        <v>0.97299599999999997</v>
      </c>
      <c r="DX29">
        <v>2.7003900000000001E-2</v>
      </c>
      <c r="DY29">
        <v>0</v>
      </c>
      <c r="DZ29">
        <v>892.72199999999998</v>
      </c>
      <c r="EA29">
        <v>4.9993100000000004</v>
      </c>
      <c r="EB29">
        <v>19778.8</v>
      </c>
      <c r="EC29">
        <v>13258</v>
      </c>
      <c r="ED29">
        <v>38.75</v>
      </c>
      <c r="EE29">
        <v>40.5</v>
      </c>
      <c r="EF29">
        <v>39.061999999999998</v>
      </c>
      <c r="EG29">
        <v>40.125</v>
      </c>
      <c r="EH29">
        <v>40.375</v>
      </c>
      <c r="EI29">
        <v>1454.49</v>
      </c>
      <c r="EJ29">
        <v>40.369999999999997</v>
      </c>
      <c r="EK29">
        <v>0</v>
      </c>
      <c r="EL29">
        <v>160.9000000953674</v>
      </c>
      <c r="EM29">
        <v>0</v>
      </c>
      <c r="EN29">
        <v>886.24420000000009</v>
      </c>
      <c r="EO29">
        <v>43.757230678893727</v>
      </c>
      <c r="EP29">
        <v>1618.2538424330539</v>
      </c>
      <c r="EQ29">
        <v>19587.916000000001</v>
      </c>
      <c r="ER29">
        <v>15</v>
      </c>
      <c r="ES29">
        <v>1658761720.5999999</v>
      </c>
      <c r="ET29" t="s">
        <v>477</v>
      </c>
      <c r="EU29">
        <v>1658761720.5999999</v>
      </c>
      <c r="EV29">
        <v>1658761564.0999999</v>
      </c>
      <c r="EW29">
        <v>13</v>
      </c>
      <c r="EX29">
        <v>-0.315</v>
      </c>
      <c r="EY29">
        <v>8.0000000000000002E-3</v>
      </c>
      <c r="EZ29">
        <v>36.933999999999997</v>
      </c>
      <c r="FA29">
        <v>3.3220000000000001</v>
      </c>
      <c r="FB29">
        <v>1244</v>
      </c>
      <c r="FC29">
        <v>20</v>
      </c>
      <c r="FD29">
        <v>0.06</v>
      </c>
      <c r="FE29">
        <v>0.01</v>
      </c>
      <c r="FF29">
        <v>-53.451821951219507</v>
      </c>
      <c r="FG29">
        <v>0.95075540069677478</v>
      </c>
      <c r="FH29">
        <v>0.36561003249310292</v>
      </c>
      <c r="FI29">
        <v>1</v>
      </c>
      <c r="FJ29">
        <v>1199.6806451612911</v>
      </c>
      <c r="FK29">
        <v>-3.9938709677420401</v>
      </c>
      <c r="FL29">
        <v>0.32776796950194909</v>
      </c>
      <c r="FM29">
        <v>1</v>
      </c>
      <c r="FN29">
        <v>6.6733109756097564</v>
      </c>
      <c r="FO29">
        <v>1.3289491986062849</v>
      </c>
      <c r="FP29">
        <v>0.13995862759427369</v>
      </c>
      <c r="FQ29">
        <v>0</v>
      </c>
      <c r="FR29">
        <v>27.11938709677419</v>
      </c>
      <c r="FS29">
        <v>-1.4025290322581081</v>
      </c>
      <c r="FT29">
        <v>0.1088867797358737</v>
      </c>
      <c r="FU29">
        <v>0</v>
      </c>
      <c r="FV29">
        <v>30.05623870967742</v>
      </c>
      <c r="FW29">
        <v>0.62444999999993778</v>
      </c>
      <c r="FX29">
        <v>4.6739364340780402E-2</v>
      </c>
      <c r="FY29">
        <v>1</v>
      </c>
      <c r="FZ29">
        <v>3</v>
      </c>
      <c r="GA29">
        <v>5</v>
      </c>
      <c r="GB29" t="s">
        <v>478</v>
      </c>
      <c r="GC29">
        <v>3.17414</v>
      </c>
      <c r="GD29">
        <v>2.7968600000000001</v>
      </c>
      <c r="GE29">
        <v>0.209399</v>
      </c>
      <c r="GF29">
        <v>0.220413</v>
      </c>
      <c r="GG29">
        <v>0.11665399999999999</v>
      </c>
      <c r="GH29">
        <v>0.10623299999999999</v>
      </c>
      <c r="GI29">
        <v>24418.1</v>
      </c>
      <c r="GJ29">
        <v>19272.099999999999</v>
      </c>
      <c r="GK29">
        <v>29015.9</v>
      </c>
      <c r="GL29">
        <v>24191.1</v>
      </c>
      <c r="GM29">
        <v>32152.9</v>
      </c>
      <c r="GN29">
        <v>31571.8</v>
      </c>
      <c r="GO29">
        <v>40004.199999999997</v>
      </c>
      <c r="GP29">
        <v>39462</v>
      </c>
      <c r="GQ29">
        <v>2.1388199999999999</v>
      </c>
      <c r="GR29">
        <v>1.8098000000000001</v>
      </c>
      <c r="GS29">
        <v>4.39733E-2</v>
      </c>
      <c r="GT29">
        <v>0</v>
      </c>
      <c r="GU29">
        <v>29.411300000000001</v>
      </c>
      <c r="GV29">
        <v>999.9</v>
      </c>
      <c r="GW29">
        <v>54.8</v>
      </c>
      <c r="GX29">
        <v>34.5</v>
      </c>
      <c r="GY29">
        <v>29.856300000000001</v>
      </c>
      <c r="GZ29">
        <v>61.997300000000003</v>
      </c>
      <c r="HA29">
        <v>38.918300000000002</v>
      </c>
      <c r="HB29">
        <v>1</v>
      </c>
      <c r="HC29">
        <v>0.25040099999999998</v>
      </c>
      <c r="HD29">
        <v>1.4383600000000001</v>
      </c>
      <c r="HE29">
        <v>20.255099999999999</v>
      </c>
      <c r="HF29">
        <v>5.2229799999999997</v>
      </c>
      <c r="HG29">
        <v>11.9084</v>
      </c>
      <c r="HH29">
        <v>4.9635999999999996</v>
      </c>
      <c r="HI29">
        <v>3.2917800000000002</v>
      </c>
      <c r="HJ29">
        <v>9999</v>
      </c>
      <c r="HK29">
        <v>9999</v>
      </c>
      <c r="HL29">
        <v>9999</v>
      </c>
      <c r="HM29">
        <v>999.9</v>
      </c>
      <c r="HN29">
        <v>1.8772899999999999</v>
      </c>
      <c r="HO29">
        <v>1.87557</v>
      </c>
      <c r="HP29">
        <v>1.87436</v>
      </c>
      <c r="HQ29">
        <v>1.8735599999999999</v>
      </c>
      <c r="HR29">
        <v>1.875</v>
      </c>
      <c r="HS29">
        <v>1.8699300000000001</v>
      </c>
      <c r="HT29">
        <v>1.8741099999999999</v>
      </c>
      <c r="HU29">
        <v>1.8792500000000001</v>
      </c>
      <c r="HV29">
        <v>0</v>
      </c>
      <c r="HW29">
        <v>0</v>
      </c>
      <c r="HX29">
        <v>0</v>
      </c>
      <c r="HY29">
        <v>0</v>
      </c>
      <c r="HZ29" t="s">
        <v>426</v>
      </c>
      <c r="IA29" t="s">
        <v>427</v>
      </c>
      <c r="IB29" t="s">
        <v>428</v>
      </c>
      <c r="IC29" t="s">
        <v>429</v>
      </c>
      <c r="ID29" t="s">
        <v>429</v>
      </c>
      <c r="IE29" t="s">
        <v>428</v>
      </c>
      <c r="IF29">
        <v>0</v>
      </c>
      <c r="IG29">
        <v>100</v>
      </c>
      <c r="IH29">
        <v>100</v>
      </c>
      <c r="II29">
        <v>36.933999999999997</v>
      </c>
      <c r="IJ29">
        <v>3.8235000000000001</v>
      </c>
      <c r="IK29">
        <v>18.004570520506821</v>
      </c>
      <c r="IL29">
        <v>2.443445124059429E-2</v>
      </c>
      <c r="IM29">
        <v>-8.2928544765861496E-6</v>
      </c>
      <c r="IN29">
        <v>1.0408807524181441E-9</v>
      </c>
      <c r="IO29">
        <v>1.636779658690414</v>
      </c>
      <c r="IP29">
        <v>0.1564633526802634</v>
      </c>
      <c r="IQ29">
        <v>-4.6183934311035462E-3</v>
      </c>
      <c r="IR29">
        <v>8.4382536102645058E-5</v>
      </c>
      <c r="IS29">
        <v>-13</v>
      </c>
      <c r="IT29">
        <v>1890</v>
      </c>
      <c r="IU29">
        <v>0</v>
      </c>
      <c r="IV29">
        <v>23</v>
      </c>
      <c r="IW29">
        <v>2</v>
      </c>
      <c r="IX29">
        <v>2.1</v>
      </c>
      <c r="IY29">
        <v>2.64771</v>
      </c>
      <c r="IZ29">
        <v>2.3974600000000001</v>
      </c>
      <c r="JA29">
        <v>1.42578</v>
      </c>
      <c r="JB29">
        <v>2.2875999999999999</v>
      </c>
      <c r="JC29">
        <v>1.5478499999999999</v>
      </c>
      <c r="JD29">
        <v>2.3107899999999999</v>
      </c>
      <c r="JE29">
        <v>37.505899999999997</v>
      </c>
      <c r="JF29">
        <v>15.515499999999999</v>
      </c>
      <c r="JG29">
        <v>18</v>
      </c>
      <c r="JH29">
        <v>638.37099999999998</v>
      </c>
      <c r="JI29">
        <v>409.41800000000001</v>
      </c>
      <c r="JJ29">
        <v>27.9788</v>
      </c>
      <c r="JK29">
        <v>30.5063</v>
      </c>
      <c r="JL29">
        <v>30.000699999999998</v>
      </c>
      <c r="JM29">
        <v>30.253699999999998</v>
      </c>
      <c r="JN29">
        <v>30.1724</v>
      </c>
      <c r="JO29">
        <v>53.0227</v>
      </c>
      <c r="JP29">
        <v>32.4527</v>
      </c>
      <c r="JQ29">
        <v>20.560700000000001</v>
      </c>
      <c r="JR29">
        <v>27.710100000000001</v>
      </c>
      <c r="JS29">
        <v>1253.8</v>
      </c>
      <c r="JT29">
        <v>20.257300000000001</v>
      </c>
      <c r="JU29">
        <v>94.5137</v>
      </c>
      <c r="JV29">
        <v>100.405</v>
      </c>
    </row>
    <row r="30" spans="1:282" x14ac:dyDescent="0.2">
      <c r="A30">
        <v>14</v>
      </c>
      <c r="B30">
        <v>1658761841.5999999</v>
      </c>
      <c r="C30">
        <v>1718.599999904633</v>
      </c>
      <c r="D30" t="s">
        <v>479</v>
      </c>
      <c r="E30" t="s">
        <v>480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L30" t="s">
        <v>418</v>
      </c>
      <c r="M30" t="s">
        <v>419</v>
      </c>
      <c r="N30" t="s">
        <v>420</v>
      </c>
      <c r="O30">
        <v>1658761841.5999999</v>
      </c>
      <c r="P30">
        <f t="shared" si="0"/>
        <v>6.4680976043172585E-3</v>
      </c>
      <c r="Q30">
        <f t="shared" si="1"/>
        <v>6.4680976043172587</v>
      </c>
      <c r="R30">
        <f t="shared" si="2"/>
        <v>43.581336450767971</v>
      </c>
      <c r="S30">
        <f t="shared" si="3"/>
        <v>1500.5609999999999</v>
      </c>
      <c r="T30">
        <f t="shared" si="4"/>
        <v>1302.6303669883698</v>
      </c>
      <c r="U30">
        <f t="shared" si="5"/>
        <v>131.46250681706815</v>
      </c>
      <c r="V30">
        <f t="shared" si="6"/>
        <v>151.43782587227818</v>
      </c>
      <c r="W30">
        <f t="shared" si="7"/>
        <v>0.45679979142353516</v>
      </c>
      <c r="X30">
        <f t="shared" si="8"/>
        <v>2.945564378495821</v>
      </c>
      <c r="Y30">
        <f t="shared" si="9"/>
        <v>0.42078081344182466</v>
      </c>
      <c r="Z30">
        <f t="shared" si="10"/>
        <v>0.26598709523808073</v>
      </c>
      <c r="AA30">
        <f t="shared" si="11"/>
        <v>241.74221207519358</v>
      </c>
      <c r="AB30">
        <f t="shared" si="12"/>
        <v>29.71338836953106</v>
      </c>
      <c r="AC30">
        <f t="shared" si="13"/>
        <v>29.71338836953106</v>
      </c>
      <c r="AD30">
        <f t="shared" si="14"/>
        <v>4.190812236982234</v>
      </c>
      <c r="AE30">
        <f t="shared" si="15"/>
        <v>63.311013985774146</v>
      </c>
      <c r="AF30">
        <f t="shared" si="16"/>
        <v>2.6923955440454601</v>
      </c>
      <c r="AG30">
        <f t="shared" si="17"/>
        <v>4.2526495384364491</v>
      </c>
      <c r="AH30">
        <f t="shared" si="18"/>
        <v>1.4984166929367739</v>
      </c>
      <c r="AI30">
        <f t="shared" si="19"/>
        <v>-285.24310435039109</v>
      </c>
      <c r="AJ30">
        <f t="shared" si="20"/>
        <v>40.448529580402756</v>
      </c>
      <c r="AK30">
        <f t="shared" si="21"/>
        <v>3.0485155738659633</v>
      </c>
      <c r="AL30">
        <f t="shared" si="22"/>
        <v>-3.8471209288033492E-3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52836.603028803613</v>
      </c>
      <c r="AR30" t="s">
        <v>421</v>
      </c>
      <c r="AS30">
        <v>0</v>
      </c>
      <c r="AT30">
        <v>0</v>
      </c>
      <c r="AU30">
        <v>0</v>
      </c>
      <c r="AV30" t="e">
        <f t="shared" si="26"/>
        <v>#DIV/0!</v>
      </c>
      <c r="AW30">
        <v>-1</v>
      </c>
      <c r="AX30" t="s">
        <v>481</v>
      </c>
      <c r="AY30">
        <v>10406</v>
      </c>
      <c r="AZ30">
        <v>884.79711538461549</v>
      </c>
      <c r="BA30">
        <v>1361.91</v>
      </c>
      <c r="BB30">
        <f t="shared" si="27"/>
        <v>0.35032629514093039</v>
      </c>
      <c r="BC30">
        <v>0.5</v>
      </c>
      <c r="BD30">
        <f t="shared" si="28"/>
        <v>1261.2363005570951</v>
      </c>
      <c r="BE30">
        <f t="shared" si="29"/>
        <v>43.581336450767971</v>
      </c>
      <c r="BF30">
        <f t="shared" si="30"/>
        <v>220.92212023571005</v>
      </c>
      <c r="BG30">
        <f t="shared" si="31"/>
        <v>3.5347330576416286E-2</v>
      </c>
      <c r="BH30">
        <f t="shared" si="32"/>
        <v>-1</v>
      </c>
      <c r="BI30" t="e">
        <f t="shared" si="33"/>
        <v>#DIV/0!</v>
      </c>
      <c r="BJ30" t="s">
        <v>421</v>
      </c>
      <c r="BK30">
        <v>0</v>
      </c>
      <c r="BL30" t="e">
        <f t="shared" si="34"/>
        <v>#DIV/0!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>
        <f t="shared" si="38"/>
        <v>0.35032629514093044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s">
        <v>421</v>
      </c>
      <c r="BU30" t="s">
        <v>421</v>
      </c>
      <c r="BV30" t="s">
        <v>421</v>
      </c>
      <c r="BW30" t="s">
        <v>421</v>
      </c>
      <c r="BX30" t="s">
        <v>421</v>
      </c>
      <c r="BY30" t="s">
        <v>421</v>
      </c>
      <c r="BZ30" t="s">
        <v>421</v>
      </c>
      <c r="CA30" t="s">
        <v>421</v>
      </c>
      <c r="CB30" t="s">
        <v>421</v>
      </c>
      <c r="CC30" t="s">
        <v>421</v>
      </c>
      <c r="CD30" t="s">
        <v>421</v>
      </c>
      <c r="CE30" t="s">
        <v>421</v>
      </c>
      <c r="CF30" t="s">
        <v>421</v>
      </c>
      <c r="CG30" t="s">
        <v>421</v>
      </c>
      <c r="CH30" t="s">
        <v>421</v>
      </c>
      <c r="CI30" t="s">
        <v>421</v>
      </c>
      <c r="CJ30" t="s">
        <v>421</v>
      </c>
      <c r="CK30" t="s">
        <v>421</v>
      </c>
      <c r="CL30">
        <f t="shared" si="42"/>
        <v>1500.03</v>
      </c>
      <c r="CM30">
        <f t="shared" si="43"/>
        <v>1261.2363005570951</v>
      </c>
      <c r="CN30">
        <f t="shared" si="44"/>
        <v>0.84080738422371226</v>
      </c>
      <c r="CO30">
        <f t="shared" si="45"/>
        <v>0.16115825155176469</v>
      </c>
      <c r="CP30">
        <v>6</v>
      </c>
      <c r="CQ30">
        <v>0.5</v>
      </c>
      <c r="CR30" t="s">
        <v>423</v>
      </c>
      <c r="CS30">
        <v>2</v>
      </c>
      <c r="CT30">
        <v>1658761841.5999999</v>
      </c>
      <c r="CU30">
        <v>1500.5609999999999</v>
      </c>
      <c r="CV30">
        <v>1553.83</v>
      </c>
      <c r="CW30">
        <v>26.6783</v>
      </c>
      <c r="CX30">
        <v>20.384899999999998</v>
      </c>
      <c r="CY30">
        <v>1461.69</v>
      </c>
      <c r="CZ30">
        <v>22.869399999999999</v>
      </c>
      <c r="DA30">
        <v>600.20399999999995</v>
      </c>
      <c r="DB30">
        <v>100.821</v>
      </c>
      <c r="DC30">
        <v>9.9806199999999998E-2</v>
      </c>
      <c r="DD30">
        <v>29.9681</v>
      </c>
      <c r="DE30">
        <v>29.9664</v>
      </c>
      <c r="DF30">
        <v>999.9</v>
      </c>
      <c r="DG30">
        <v>0</v>
      </c>
      <c r="DH30">
        <v>0</v>
      </c>
      <c r="DI30">
        <v>10009.4</v>
      </c>
      <c r="DJ30">
        <v>0</v>
      </c>
      <c r="DK30">
        <v>1299.8399999999999</v>
      </c>
      <c r="DL30">
        <v>-53.206699999999998</v>
      </c>
      <c r="DM30">
        <v>1541.76</v>
      </c>
      <c r="DN30">
        <v>1586.17</v>
      </c>
      <c r="DO30">
        <v>6.2933599999999998</v>
      </c>
      <c r="DP30">
        <v>1553.83</v>
      </c>
      <c r="DQ30">
        <v>20.384899999999998</v>
      </c>
      <c r="DR30">
        <v>2.68973</v>
      </c>
      <c r="DS30">
        <v>2.0552299999999999</v>
      </c>
      <c r="DT30">
        <v>22.2225</v>
      </c>
      <c r="DU30">
        <v>17.8764</v>
      </c>
      <c r="DV30">
        <v>1500.03</v>
      </c>
      <c r="DW30">
        <v>0.97299599999999997</v>
      </c>
      <c r="DX30">
        <v>2.7003900000000001E-2</v>
      </c>
      <c r="DY30">
        <v>0</v>
      </c>
      <c r="DZ30">
        <v>871.97400000000005</v>
      </c>
      <c r="EA30">
        <v>4.9993100000000004</v>
      </c>
      <c r="EB30">
        <v>19983.099999999999</v>
      </c>
      <c r="EC30">
        <v>13259.5</v>
      </c>
      <c r="ED30">
        <v>38.811999999999998</v>
      </c>
      <c r="EE30">
        <v>40.75</v>
      </c>
      <c r="EF30">
        <v>39.25</v>
      </c>
      <c r="EG30">
        <v>40.186999999999998</v>
      </c>
      <c r="EH30">
        <v>40.561999999999998</v>
      </c>
      <c r="EI30">
        <v>1454.66</v>
      </c>
      <c r="EJ30">
        <v>40.369999999999997</v>
      </c>
      <c r="EK30">
        <v>0</v>
      </c>
      <c r="EL30">
        <v>153.5</v>
      </c>
      <c r="EM30">
        <v>0</v>
      </c>
      <c r="EN30">
        <v>884.79711538461549</v>
      </c>
      <c r="EO30">
        <v>-92.6886495446537</v>
      </c>
      <c r="EP30">
        <v>-816.42394544772412</v>
      </c>
      <c r="EQ30">
        <v>19728.74615384615</v>
      </c>
      <c r="ER30">
        <v>15</v>
      </c>
      <c r="ES30">
        <v>1658761881.0999999</v>
      </c>
      <c r="ET30" t="s">
        <v>482</v>
      </c>
      <c r="EU30">
        <v>1658761881.0999999</v>
      </c>
      <c r="EV30">
        <v>1658761564.0999999</v>
      </c>
      <c r="EW30">
        <v>14</v>
      </c>
      <c r="EX30">
        <v>-0.34</v>
      </c>
      <c r="EY30">
        <v>8.0000000000000002E-3</v>
      </c>
      <c r="EZ30">
        <v>38.871000000000002</v>
      </c>
      <c r="FA30">
        <v>3.3220000000000001</v>
      </c>
      <c r="FB30">
        <v>1541</v>
      </c>
      <c r="FC30">
        <v>20</v>
      </c>
      <c r="FD30">
        <v>0.1</v>
      </c>
      <c r="FE30">
        <v>0.01</v>
      </c>
      <c r="FF30">
        <v>-55.862267499999987</v>
      </c>
      <c r="FG30">
        <v>10.07321088180133</v>
      </c>
      <c r="FH30">
        <v>1.2210197732607571</v>
      </c>
      <c r="FI30">
        <v>0</v>
      </c>
      <c r="FJ30">
        <v>1499.567666666667</v>
      </c>
      <c r="FK30">
        <v>12.67888765294901</v>
      </c>
      <c r="FL30">
        <v>0.93012072095807186</v>
      </c>
      <c r="FM30">
        <v>0</v>
      </c>
      <c r="FN30">
        <v>6.3105842499999998</v>
      </c>
      <c r="FO30">
        <v>3.2063414633999119E-3</v>
      </c>
      <c r="FP30">
        <v>5.4147344752536169E-3</v>
      </c>
      <c r="FQ30">
        <v>1</v>
      </c>
      <c r="FR30">
        <v>26.705986666666671</v>
      </c>
      <c r="FS30">
        <v>-0.1229953281423871</v>
      </c>
      <c r="FT30">
        <v>9.0727332645066504E-3</v>
      </c>
      <c r="FU30">
        <v>1</v>
      </c>
      <c r="FV30">
        <v>30.009666666666671</v>
      </c>
      <c r="FW30">
        <v>-0.1499319243604183</v>
      </c>
      <c r="FX30">
        <v>1.131477892944518E-2</v>
      </c>
      <c r="FY30">
        <v>1</v>
      </c>
      <c r="FZ30">
        <v>3</v>
      </c>
      <c r="GA30">
        <v>5</v>
      </c>
      <c r="GB30" t="s">
        <v>478</v>
      </c>
      <c r="GC30">
        <v>3.1740699999999999</v>
      </c>
      <c r="GD30">
        <v>2.7968500000000001</v>
      </c>
      <c r="GE30">
        <v>0.24127299999999999</v>
      </c>
      <c r="GF30">
        <v>0.25134099999999998</v>
      </c>
      <c r="GG30">
        <v>0.115929</v>
      </c>
      <c r="GH30">
        <v>0.107048</v>
      </c>
      <c r="GI30">
        <v>23422.7</v>
      </c>
      <c r="GJ30">
        <v>18500.099999999999</v>
      </c>
      <c r="GK30">
        <v>29005.9</v>
      </c>
      <c r="GL30">
        <v>24184.400000000001</v>
      </c>
      <c r="GM30">
        <v>32169.9</v>
      </c>
      <c r="GN30">
        <v>31535.599999999999</v>
      </c>
      <c r="GO30">
        <v>39990.1</v>
      </c>
      <c r="GP30">
        <v>39451.4</v>
      </c>
      <c r="GQ30">
        <v>2.1364999999999998</v>
      </c>
      <c r="GR30">
        <v>1.8072999999999999</v>
      </c>
      <c r="GS30">
        <v>3.4533399999999999E-2</v>
      </c>
      <c r="GT30">
        <v>0</v>
      </c>
      <c r="GU30">
        <v>29.4041</v>
      </c>
      <c r="GV30">
        <v>999.9</v>
      </c>
      <c r="GW30">
        <v>54.2</v>
      </c>
      <c r="GX30">
        <v>34.6</v>
      </c>
      <c r="GY30">
        <v>29.6982</v>
      </c>
      <c r="GZ30">
        <v>62.137300000000003</v>
      </c>
      <c r="HA30">
        <v>39.387</v>
      </c>
      <c r="HB30">
        <v>1</v>
      </c>
      <c r="HC30">
        <v>0.26619399999999999</v>
      </c>
      <c r="HD30">
        <v>1.4906999999999999</v>
      </c>
      <c r="HE30">
        <v>20.254899999999999</v>
      </c>
      <c r="HF30">
        <v>5.2241799999999996</v>
      </c>
      <c r="HG30">
        <v>11.908099999999999</v>
      </c>
      <c r="HH30">
        <v>4.9637000000000002</v>
      </c>
      <c r="HI30">
        <v>3.2919999999999998</v>
      </c>
      <c r="HJ30">
        <v>9999</v>
      </c>
      <c r="HK30">
        <v>9999</v>
      </c>
      <c r="HL30">
        <v>9999</v>
      </c>
      <c r="HM30">
        <v>999.9</v>
      </c>
      <c r="HN30">
        <v>1.8772899999999999</v>
      </c>
      <c r="HO30">
        <v>1.8755599999999999</v>
      </c>
      <c r="HP30">
        <v>1.8743700000000001</v>
      </c>
      <c r="HQ30">
        <v>1.87351</v>
      </c>
      <c r="HR30">
        <v>1.875</v>
      </c>
      <c r="HS30">
        <v>1.8699300000000001</v>
      </c>
      <c r="HT30">
        <v>1.87409</v>
      </c>
      <c r="HU30">
        <v>1.87923</v>
      </c>
      <c r="HV30">
        <v>0</v>
      </c>
      <c r="HW30">
        <v>0</v>
      </c>
      <c r="HX30">
        <v>0</v>
      </c>
      <c r="HY30">
        <v>0</v>
      </c>
      <c r="HZ30" t="s">
        <v>426</v>
      </c>
      <c r="IA30" t="s">
        <v>427</v>
      </c>
      <c r="IB30" t="s">
        <v>428</v>
      </c>
      <c r="IC30" t="s">
        <v>429</v>
      </c>
      <c r="ID30" t="s">
        <v>429</v>
      </c>
      <c r="IE30" t="s">
        <v>428</v>
      </c>
      <c r="IF30">
        <v>0</v>
      </c>
      <c r="IG30">
        <v>100</v>
      </c>
      <c r="IH30">
        <v>100</v>
      </c>
      <c r="II30">
        <v>38.871000000000002</v>
      </c>
      <c r="IJ30">
        <v>3.8089</v>
      </c>
      <c r="IK30">
        <v>17.689702642148958</v>
      </c>
      <c r="IL30">
        <v>2.443445124059429E-2</v>
      </c>
      <c r="IM30">
        <v>-8.2928544765861496E-6</v>
      </c>
      <c r="IN30">
        <v>1.0408807524181441E-9</v>
      </c>
      <c r="IO30">
        <v>1.636779658690414</v>
      </c>
      <c r="IP30">
        <v>0.1564633526802634</v>
      </c>
      <c r="IQ30">
        <v>-4.6183934311035462E-3</v>
      </c>
      <c r="IR30">
        <v>8.4382536102645058E-5</v>
      </c>
      <c r="IS30">
        <v>-13</v>
      </c>
      <c r="IT30">
        <v>1890</v>
      </c>
      <c r="IU30">
        <v>0</v>
      </c>
      <c r="IV30">
        <v>23</v>
      </c>
      <c r="IW30">
        <v>2</v>
      </c>
      <c r="IX30">
        <v>4.5999999999999996</v>
      </c>
      <c r="IY30">
        <v>3.1616200000000001</v>
      </c>
      <c r="IZ30">
        <v>2.3828100000000001</v>
      </c>
      <c r="JA30">
        <v>1.42578</v>
      </c>
      <c r="JB30">
        <v>2.2863799999999999</v>
      </c>
      <c r="JC30">
        <v>1.5478499999999999</v>
      </c>
      <c r="JD30">
        <v>2.3156699999999999</v>
      </c>
      <c r="JE30">
        <v>37.53</v>
      </c>
      <c r="JF30">
        <v>15.4892</v>
      </c>
      <c r="JG30">
        <v>18</v>
      </c>
      <c r="JH30">
        <v>638.26300000000003</v>
      </c>
      <c r="JI30">
        <v>409.09399999999999</v>
      </c>
      <c r="JJ30">
        <v>27.323899999999998</v>
      </c>
      <c r="JK30">
        <v>30.679500000000001</v>
      </c>
      <c r="JL30">
        <v>30.000299999999999</v>
      </c>
      <c r="JM30">
        <v>30.415099999999999</v>
      </c>
      <c r="JN30">
        <v>30.332999999999998</v>
      </c>
      <c r="JO30">
        <v>63.301200000000001</v>
      </c>
      <c r="JP30">
        <v>31.096499999999999</v>
      </c>
      <c r="JQ30">
        <v>15.3024</v>
      </c>
      <c r="JR30">
        <v>27.331399999999999</v>
      </c>
      <c r="JS30">
        <v>1553.49</v>
      </c>
      <c r="JT30">
        <v>20.484500000000001</v>
      </c>
      <c r="JU30">
        <v>94.480599999999995</v>
      </c>
      <c r="JV30">
        <v>100.378</v>
      </c>
    </row>
    <row r="31" spans="1:282" x14ac:dyDescent="0.2">
      <c r="A31">
        <v>15</v>
      </c>
      <c r="B31">
        <v>1658762002.0999999</v>
      </c>
      <c r="C31">
        <v>1879.099999904633</v>
      </c>
      <c r="D31" t="s">
        <v>483</v>
      </c>
      <c r="E31" t="s">
        <v>484</v>
      </c>
      <c r="F31" t="s">
        <v>413</v>
      </c>
      <c r="G31" t="s">
        <v>414</v>
      </c>
      <c r="H31" t="s">
        <v>415</v>
      </c>
      <c r="I31" t="s">
        <v>416</v>
      </c>
      <c r="J31" t="s">
        <v>417</v>
      </c>
      <c r="L31" t="s">
        <v>418</v>
      </c>
      <c r="M31" t="s">
        <v>419</v>
      </c>
      <c r="N31" t="s">
        <v>420</v>
      </c>
      <c r="O31">
        <v>1658762002.0999999</v>
      </c>
      <c r="P31">
        <f t="shared" si="0"/>
        <v>6.3577044584695701E-3</v>
      </c>
      <c r="Q31">
        <f t="shared" si="1"/>
        <v>6.3577044584695699</v>
      </c>
      <c r="R31">
        <f t="shared" si="2"/>
        <v>42.956415067249708</v>
      </c>
      <c r="S31">
        <f t="shared" si="3"/>
        <v>2001.5650000000001</v>
      </c>
      <c r="T31">
        <f t="shared" si="4"/>
        <v>1789.4802452052652</v>
      </c>
      <c r="U31">
        <f t="shared" si="5"/>
        <v>180.60401687630849</v>
      </c>
      <c r="V31">
        <f t="shared" si="6"/>
        <v>202.0087564574165</v>
      </c>
      <c r="W31">
        <f t="shared" si="7"/>
        <v>0.44458189281615224</v>
      </c>
      <c r="X31">
        <f t="shared" si="8"/>
        <v>2.9492697656302989</v>
      </c>
      <c r="Y31">
        <f t="shared" si="9"/>
        <v>0.41042611250544864</v>
      </c>
      <c r="Z31">
        <f t="shared" si="10"/>
        <v>0.2593660621638707</v>
      </c>
      <c r="AA31">
        <f t="shared" si="11"/>
        <v>241.7272690749918</v>
      </c>
      <c r="AB31">
        <f t="shared" si="12"/>
        <v>29.822383529141188</v>
      </c>
      <c r="AC31">
        <f t="shared" si="13"/>
        <v>29.822383529141188</v>
      </c>
      <c r="AD31">
        <f t="shared" si="14"/>
        <v>4.2171767975557826</v>
      </c>
      <c r="AE31">
        <f t="shared" si="15"/>
        <v>63.371475644772943</v>
      </c>
      <c r="AF31">
        <f t="shared" si="16"/>
        <v>2.7074248903866001</v>
      </c>
      <c r="AG31">
        <f t="shared" si="17"/>
        <v>4.2723084208469366</v>
      </c>
      <c r="AH31">
        <f t="shared" si="18"/>
        <v>1.5097519071691825</v>
      </c>
      <c r="AI31">
        <f t="shared" si="19"/>
        <v>-280.37476661850803</v>
      </c>
      <c r="AJ31">
        <f t="shared" si="20"/>
        <v>35.936852026195965</v>
      </c>
      <c r="AK31">
        <f t="shared" si="21"/>
        <v>2.7076145857440324</v>
      </c>
      <c r="AL31">
        <f t="shared" si="22"/>
        <v>-3.0309315762337974E-3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52929.440566014266</v>
      </c>
      <c r="AR31" t="s">
        <v>421</v>
      </c>
      <c r="AS31">
        <v>0</v>
      </c>
      <c r="AT31">
        <v>0</v>
      </c>
      <c r="AU31">
        <v>0</v>
      </c>
      <c r="AV31" t="e">
        <f t="shared" si="26"/>
        <v>#DIV/0!</v>
      </c>
      <c r="AW31">
        <v>-1</v>
      </c>
      <c r="AX31" t="s">
        <v>485</v>
      </c>
      <c r="AY31">
        <v>10404.700000000001</v>
      </c>
      <c r="AZ31">
        <v>883.43875999999989</v>
      </c>
      <c r="BA31">
        <v>1319.91</v>
      </c>
      <c r="BB31">
        <f t="shared" si="27"/>
        <v>0.33068257684236058</v>
      </c>
      <c r="BC31">
        <v>0.5</v>
      </c>
      <c r="BD31">
        <f t="shared" si="28"/>
        <v>1261.1604005569907</v>
      </c>
      <c r="BE31">
        <f t="shared" si="29"/>
        <v>42.956415067249708</v>
      </c>
      <c r="BF31">
        <f t="shared" si="30"/>
        <v>208.52188553386466</v>
      </c>
      <c r="BG31">
        <f t="shared" si="31"/>
        <v>3.48539448652498E-2</v>
      </c>
      <c r="BH31">
        <f t="shared" si="32"/>
        <v>-1</v>
      </c>
      <c r="BI31" t="e">
        <f t="shared" si="33"/>
        <v>#DIV/0!</v>
      </c>
      <c r="BJ31" t="s">
        <v>421</v>
      </c>
      <c r="BK31">
        <v>0</v>
      </c>
      <c r="BL31" t="e">
        <f t="shared" si="34"/>
        <v>#DIV/0!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>
        <f t="shared" si="38"/>
        <v>0.33068257684236058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s">
        <v>421</v>
      </c>
      <c r="BU31" t="s">
        <v>421</v>
      </c>
      <c r="BV31" t="s">
        <v>421</v>
      </c>
      <c r="BW31" t="s">
        <v>421</v>
      </c>
      <c r="BX31" t="s">
        <v>421</v>
      </c>
      <c r="BY31" t="s">
        <v>421</v>
      </c>
      <c r="BZ31" t="s">
        <v>421</v>
      </c>
      <c r="CA31" t="s">
        <v>421</v>
      </c>
      <c r="CB31" t="s">
        <v>421</v>
      </c>
      <c r="CC31" t="s">
        <v>421</v>
      </c>
      <c r="CD31" t="s">
        <v>421</v>
      </c>
      <c r="CE31" t="s">
        <v>421</v>
      </c>
      <c r="CF31" t="s">
        <v>421</v>
      </c>
      <c r="CG31" t="s">
        <v>421</v>
      </c>
      <c r="CH31" t="s">
        <v>421</v>
      </c>
      <c r="CI31" t="s">
        <v>421</v>
      </c>
      <c r="CJ31" t="s">
        <v>421</v>
      </c>
      <c r="CK31" t="s">
        <v>421</v>
      </c>
      <c r="CL31">
        <f t="shared" si="42"/>
        <v>1499.94</v>
      </c>
      <c r="CM31">
        <f t="shared" si="43"/>
        <v>1261.1604005569907</v>
      </c>
      <c r="CN31">
        <f t="shared" si="44"/>
        <v>0.84080723266063351</v>
      </c>
      <c r="CO31">
        <f t="shared" si="45"/>
        <v>0.16115795903502259</v>
      </c>
      <c r="CP31">
        <v>6</v>
      </c>
      <c r="CQ31">
        <v>0.5</v>
      </c>
      <c r="CR31" t="s">
        <v>423</v>
      </c>
      <c r="CS31">
        <v>2</v>
      </c>
      <c r="CT31">
        <v>1658762002.0999999</v>
      </c>
      <c r="CU31">
        <v>2001.5650000000001</v>
      </c>
      <c r="CV31">
        <v>2057.2399999999998</v>
      </c>
      <c r="CW31">
        <v>26.826000000000001</v>
      </c>
      <c r="CX31">
        <v>20.639600000000002</v>
      </c>
      <c r="CY31">
        <v>1959.35</v>
      </c>
      <c r="CZ31">
        <v>23.006499999999999</v>
      </c>
      <c r="DA31">
        <v>600.07299999999998</v>
      </c>
      <c r="DB31">
        <v>100.82599999999999</v>
      </c>
      <c r="DC31">
        <v>9.9404099999999995E-2</v>
      </c>
      <c r="DD31">
        <v>30.048400000000001</v>
      </c>
      <c r="DE31">
        <v>30.0549</v>
      </c>
      <c r="DF31">
        <v>999.9</v>
      </c>
      <c r="DG31">
        <v>0</v>
      </c>
      <c r="DH31">
        <v>0</v>
      </c>
      <c r="DI31">
        <v>10030</v>
      </c>
      <c r="DJ31">
        <v>0</v>
      </c>
      <c r="DK31">
        <v>1311.41</v>
      </c>
      <c r="DL31">
        <v>-56.668700000000001</v>
      </c>
      <c r="DM31">
        <v>2055.7199999999998</v>
      </c>
      <c r="DN31">
        <v>2100.59</v>
      </c>
      <c r="DO31">
        <v>6.1864400000000002</v>
      </c>
      <c r="DP31">
        <v>2057.2399999999998</v>
      </c>
      <c r="DQ31">
        <v>20.639600000000002</v>
      </c>
      <c r="DR31">
        <v>2.7047500000000002</v>
      </c>
      <c r="DS31">
        <v>2.081</v>
      </c>
      <c r="DT31">
        <v>22.314</v>
      </c>
      <c r="DU31">
        <v>18.0745</v>
      </c>
      <c r="DV31">
        <v>1499.94</v>
      </c>
      <c r="DW31">
        <v>0.973001</v>
      </c>
      <c r="DX31">
        <v>2.6998899999999999E-2</v>
      </c>
      <c r="DY31">
        <v>0</v>
      </c>
      <c r="DZ31">
        <v>868.94299999999998</v>
      </c>
      <c r="EA31">
        <v>4.9993100000000004</v>
      </c>
      <c r="EB31">
        <v>19214.2</v>
      </c>
      <c r="EC31">
        <v>13258.7</v>
      </c>
      <c r="ED31">
        <v>38.936999999999998</v>
      </c>
      <c r="EE31">
        <v>40.75</v>
      </c>
      <c r="EF31">
        <v>39.311999999999998</v>
      </c>
      <c r="EG31">
        <v>40.25</v>
      </c>
      <c r="EH31">
        <v>40.436999999999998</v>
      </c>
      <c r="EI31">
        <v>1454.58</v>
      </c>
      <c r="EJ31">
        <v>40.36</v>
      </c>
      <c r="EK31">
        <v>0</v>
      </c>
      <c r="EL31">
        <v>160.10000014305109</v>
      </c>
      <c r="EM31">
        <v>0</v>
      </c>
      <c r="EN31">
        <v>883.43875999999989</v>
      </c>
      <c r="EO31">
        <v>-80.870307669029813</v>
      </c>
      <c r="EP31">
        <v>643.87692293451585</v>
      </c>
      <c r="EQ31">
        <v>19779.116000000002</v>
      </c>
      <c r="ER31">
        <v>15</v>
      </c>
      <c r="ES31">
        <v>1658762042.5999999</v>
      </c>
      <c r="ET31" t="s">
        <v>486</v>
      </c>
      <c r="EU31">
        <v>1658762042.5999999</v>
      </c>
      <c r="EV31">
        <v>1658761564.0999999</v>
      </c>
      <c r="EW31">
        <v>15</v>
      </c>
      <c r="EX31">
        <v>0.84199999999999997</v>
      </c>
      <c r="EY31">
        <v>8.0000000000000002E-3</v>
      </c>
      <c r="EZ31">
        <v>42.215000000000003</v>
      </c>
      <c r="FA31">
        <v>3.3220000000000001</v>
      </c>
      <c r="FB31">
        <v>2042</v>
      </c>
      <c r="FC31">
        <v>20</v>
      </c>
      <c r="FD31">
        <v>0.06</v>
      </c>
      <c r="FE31">
        <v>0.01</v>
      </c>
      <c r="FF31">
        <v>-60.096265853658537</v>
      </c>
      <c r="FG31">
        <v>10.578380487804729</v>
      </c>
      <c r="FH31">
        <v>1.610449967360245</v>
      </c>
      <c r="FI31">
        <v>0</v>
      </c>
      <c r="FJ31">
        <v>1998.836774193549</v>
      </c>
      <c r="FK31">
        <v>16.641774193541071</v>
      </c>
      <c r="FL31">
        <v>1.249679667591707</v>
      </c>
      <c r="FM31">
        <v>0</v>
      </c>
      <c r="FN31">
        <v>6.1816029268292683</v>
      </c>
      <c r="FO31">
        <v>4.9968083623698617E-2</v>
      </c>
      <c r="FP31">
        <v>5.3881995019389346E-3</v>
      </c>
      <c r="FQ31">
        <v>1</v>
      </c>
      <c r="FR31">
        <v>26.83869032258065</v>
      </c>
      <c r="FS31">
        <v>-2.5330645161412209E-2</v>
      </c>
      <c r="FT31">
        <v>2.713568634593658E-3</v>
      </c>
      <c r="FU31">
        <v>1</v>
      </c>
      <c r="FV31">
        <v>30.046961290322582</v>
      </c>
      <c r="FW31">
        <v>0.1132887096773835</v>
      </c>
      <c r="FX31">
        <v>8.9472532249040716E-3</v>
      </c>
      <c r="FY31">
        <v>1</v>
      </c>
      <c r="FZ31">
        <v>3</v>
      </c>
      <c r="GA31">
        <v>5</v>
      </c>
      <c r="GB31" t="s">
        <v>478</v>
      </c>
      <c r="GC31">
        <v>3.1737099999999998</v>
      </c>
      <c r="GD31">
        <v>2.7966299999999999</v>
      </c>
      <c r="GE31">
        <v>0.28694999999999998</v>
      </c>
      <c r="GF31">
        <v>0.296072</v>
      </c>
      <c r="GG31">
        <v>0.116399</v>
      </c>
      <c r="GH31">
        <v>0.10796600000000001</v>
      </c>
      <c r="GI31">
        <v>22006.799999999999</v>
      </c>
      <c r="GJ31">
        <v>17389.5</v>
      </c>
      <c r="GK31">
        <v>29003.3</v>
      </c>
      <c r="GL31">
        <v>24181.4</v>
      </c>
      <c r="GM31">
        <v>32150.799999999999</v>
      </c>
      <c r="GN31">
        <v>31502.1</v>
      </c>
      <c r="GO31">
        <v>39985.4</v>
      </c>
      <c r="GP31">
        <v>39448.300000000003</v>
      </c>
      <c r="GQ31">
        <v>2.1352500000000001</v>
      </c>
      <c r="GR31">
        <v>1.80907</v>
      </c>
      <c r="GS31">
        <v>4.6700199999999997E-2</v>
      </c>
      <c r="GT31">
        <v>0</v>
      </c>
      <c r="GU31">
        <v>29.294599999999999</v>
      </c>
      <c r="GV31">
        <v>999.9</v>
      </c>
      <c r="GW31">
        <v>53.2</v>
      </c>
      <c r="GX31">
        <v>34.700000000000003</v>
      </c>
      <c r="GY31">
        <v>29.311800000000002</v>
      </c>
      <c r="GZ31">
        <v>61.817300000000003</v>
      </c>
      <c r="HA31">
        <v>39.086500000000001</v>
      </c>
      <c r="HB31">
        <v>1</v>
      </c>
      <c r="HC31">
        <v>0.27053100000000002</v>
      </c>
      <c r="HD31">
        <v>1.4694100000000001</v>
      </c>
      <c r="HE31">
        <v>20.255099999999999</v>
      </c>
      <c r="HF31">
        <v>5.2265699999999997</v>
      </c>
      <c r="HG31">
        <v>11.908099999999999</v>
      </c>
      <c r="HH31">
        <v>4.9637000000000002</v>
      </c>
      <c r="HI31">
        <v>3.2919999999999998</v>
      </c>
      <c r="HJ31">
        <v>9999</v>
      </c>
      <c r="HK31">
        <v>9999</v>
      </c>
      <c r="HL31">
        <v>9999</v>
      </c>
      <c r="HM31">
        <v>999.9</v>
      </c>
      <c r="HN31">
        <v>1.8772899999999999</v>
      </c>
      <c r="HO31">
        <v>1.87558</v>
      </c>
      <c r="HP31">
        <v>1.8743000000000001</v>
      </c>
      <c r="HQ31">
        <v>1.8734900000000001</v>
      </c>
      <c r="HR31">
        <v>1.875</v>
      </c>
      <c r="HS31">
        <v>1.8699300000000001</v>
      </c>
      <c r="HT31">
        <v>1.87408</v>
      </c>
      <c r="HU31">
        <v>1.87917</v>
      </c>
      <c r="HV31">
        <v>0</v>
      </c>
      <c r="HW31">
        <v>0</v>
      </c>
      <c r="HX31">
        <v>0</v>
      </c>
      <c r="HY31">
        <v>0</v>
      </c>
      <c r="HZ31" t="s">
        <v>426</v>
      </c>
      <c r="IA31" t="s">
        <v>427</v>
      </c>
      <c r="IB31" t="s">
        <v>428</v>
      </c>
      <c r="IC31" t="s">
        <v>429</v>
      </c>
      <c r="ID31" t="s">
        <v>429</v>
      </c>
      <c r="IE31" t="s">
        <v>428</v>
      </c>
      <c r="IF31">
        <v>0</v>
      </c>
      <c r="IG31">
        <v>100</v>
      </c>
      <c r="IH31">
        <v>100</v>
      </c>
      <c r="II31">
        <v>42.215000000000003</v>
      </c>
      <c r="IJ31">
        <v>3.8195000000000001</v>
      </c>
      <c r="IK31">
        <v>17.349860472411759</v>
      </c>
      <c r="IL31">
        <v>2.443445124059429E-2</v>
      </c>
      <c r="IM31">
        <v>-8.2928544765861496E-6</v>
      </c>
      <c r="IN31">
        <v>1.0408807524181441E-9</v>
      </c>
      <c r="IO31">
        <v>1.636779658690414</v>
      </c>
      <c r="IP31">
        <v>0.1564633526802634</v>
      </c>
      <c r="IQ31">
        <v>-4.6183934311035462E-3</v>
      </c>
      <c r="IR31">
        <v>8.4382536102645058E-5</v>
      </c>
      <c r="IS31">
        <v>-13</v>
      </c>
      <c r="IT31">
        <v>1890</v>
      </c>
      <c r="IU31">
        <v>0</v>
      </c>
      <c r="IV31">
        <v>23</v>
      </c>
      <c r="IW31">
        <v>2</v>
      </c>
      <c r="IX31">
        <v>7.3</v>
      </c>
      <c r="IY31">
        <v>3.9660600000000001</v>
      </c>
      <c r="IZ31">
        <v>2.3559600000000001</v>
      </c>
      <c r="JA31">
        <v>1.42578</v>
      </c>
      <c r="JB31">
        <v>2.2875999999999999</v>
      </c>
      <c r="JC31">
        <v>1.5478499999999999</v>
      </c>
      <c r="JD31">
        <v>2.4121100000000002</v>
      </c>
      <c r="JE31">
        <v>37.505899999999997</v>
      </c>
      <c r="JF31">
        <v>15.4717</v>
      </c>
      <c r="JG31">
        <v>18</v>
      </c>
      <c r="JH31">
        <v>638.17200000000003</v>
      </c>
      <c r="JI31">
        <v>410.64</v>
      </c>
      <c r="JJ31">
        <v>27.634599999999999</v>
      </c>
      <c r="JK31">
        <v>30.739100000000001</v>
      </c>
      <c r="JL31">
        <v>30.000499999999999</v>
      </c>
      <c r="JM31">
        <v>30.498899999999999</v>
      </c>
      <c r="JN31">
        <v>30.415099999999999</v>
      </c>
      <c r="JO31">
        <v>79.402799999999999</v>
      </c>
      <c r="JP31">
        <v>29.302499999999998</v>
      </c>
      <c r="JQ31">
        <v>10.9763</v>
      </c>
      <c r="JR31">
        <v>27.5746</v>
      </c>
      <c r="JS31">
        <v>2057.02</v>
      </c>
      <c r="JT31">
        <v>20.707999999999998</v>
      </c>
      <c r="JU31">
        <v>94.470699999999994</v>
      </c>
      <c r="JV31">
        <v>100.36799999999999</v>
      </c>
    </row>
    <row r="32" spans="1:282" x14ac:dyDescent="0.2">
      <c r="A32">
        <v>16</v>
      </c>
      <c r="B32">
        <v>1658762640.5</v>
      </c>
      <c r="C32">
        <v>2517.5</v>
      </c>
      <c r="D32" t="s">
        <v>487</v>
      </c>
      <c r="E32" t="s">
        <v>488</v>
      </c>
      <c r="F32" t="s">
        <v>413</v>
      </c>
      <c r="G32" t="s">
        <v>489</v>
      </c>
      <c r="H32" t="s">
        <v>490</v>
      </c>
      <c r="I32" t="s">
        <v>416</v>
      </c>
      <c r="J32" t="s">
        <v>417</v>
      </c>
      <c r="L32" t="s">
        <v>418</v>
      </c>
      <c r="M32" t="s">
        <v>491</v>
      </c>
      <c r="N32" t="s">
        <v>492</v>
      </c>
      <c r="O32">
        <v>1658762640.5</v>
      </c>
      <c r="P32">
        <f t="shared" si="0"/>
        <v>6.2451686861408088E-3</v>
      </c>
      <c r="Q32">
        <f t="shared" si="1"/>
        <v>6.2451686861408087</v>
      </c>
      <c r="R32">
        <f t="shared" si="2"/>
        <v>25.434413044376036</v>
      </c>
      <c r="S32">
        <f t="shared" si="3"/>
        <v>409.73899999999998</v>
      </c>
      <c r="T32">
        <f t="shared" si="4"/>
        <v>296.88951349490247</v>
      </c>
      <c r="U32">
        <f t="shared" si="5"/>
        <v>29.963561887936123</v>
      </c>
      <c r="V32">
        <f t="shared" si="6"/>
        <v>41.352891652779299</v>
      </c>
      <c r="W32">
        <f t="shared" si="7"/>
        <v>0.41825425707297909</v>
      </c>
      <c r="X32">
        <f t="shared" si="8"/>
        <v>2.9432110141981016</v>
      </c>
      <c r="Y32">
        <f t="shared" si="9"/>
        <v>0.38781829416776575</v>
      </c>
      <c r="Z32">
        <f t="shared" si="10"/>
        <v>0.244936162609245</v>
      </c>
      <c r="AA32">
        <f t="shared" si="11"/>
        <v>241.76078507484129</v>
      </c>
      <c r="AB32">
        <f t="shared" si="12"/>
        <v>29.361759218609087</v>
      </c>
      <c r="AC32">
        <f t="shared" si="13"/>
        <v>29.361759218609087</v>
      </c>
      <c r="AD32">
        <f t="shared" si="14"/>
        <v>4.1067343682005797</v>
      </c>
      <c r="AE32">
        <f t="shared" si="15"/>
        <v>61.029308432967824</v>
      </c>
      <c r="AF32">
        <f t="shared" si="16"/>
        <v>2.5349826501472501</v>
      </c>
      <c r="AG32">
        <f t="shared" si="17"/>
        <v>4.1537135439304134</v>
      </c>
      <c r="AH32">
        <f t="shared" si="18"/>
        <v>1.5717517180533296</v>
      </c>
      <c r="AI32">
        <f t="shared" si="19"/>
        <v>-275.41193905880965</v>
      </c>
      <c r="AJ32">
        <f t="shared" si="20"/>
        <v>31.297061103752945</v>
      </c>
      <c r="AK32">
        <f t="shared" si="21"/>
        <v>2.351791900796917</v>
      </c>
      <c r="AL32">
        <f t="shared" si="22"/>
        <v>-2.3009794185000487E-3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52840.28218901233</v>
      </c>
      <c r="AR32" t="s">
        <v>421</v>
      </c>
      <c r="AS32">
        <v>0</v>
      </c>
      <c r="AT32">
        <v>0</v>
      </c>
      <c r="AU32">
        <v>0</v>
      </c>
      <c r="AV32" t="e">
        <f t="shared" si="26"/>
        <v>#DIV/0!</v>
      </c>
      <c r="AW32">
        <v>-1</v>
      </c>
      <c r="AX32" t="s">
        <v>493</v>
      </c>
      <c r="AY32">
        <v>10441.1</v>
      </c>
      <c r="AZ32">
        <v>802.5139999999999</v>
      </c>
      <c r="BA32">
        <v>1157.99</v>
      </c>
      <c r="BB32">
        <f t="shared" si="27"/>
        <v>0.30697674418604659</v>
      </c>
      <c r="BC32">
        <v>0.5</v>
      </c>
      <c r="BD32">
        <f t="shared" si="28"/>
        <v>1261.3368005569125</v>
      </c>
      <c r="BE32">
        <f t="shared" si="29"/>
        <v>25.434413044376036</v>
      </c>
      <c r="BF32">
        <f t="shared" si="30"/>
        <v>193.6005321785029</v>
      </c>
      <c r="BG32">
        <f t="shared" si="31"/>
        <v>2.0957458018115833E-2</v>
      </c>
      <c r="BH32">
        <f t="shared" si="32"/>
        <v>-1</v>
      </c>
      <c r="BI32" t="e">
        <f t="shared" si="33"/>
        <v>#DIV/0!</v>
      </c>
      <c r="BJ32" t="s">
        <v>421</v>
      </c>
      <c r="BK32">
        <v>0</v>
      </c>
      <c r="BL32" t="e">
        <f t="shared" si="34"/>
        <v>#DIV/0!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>
        <f t="shared" si="38"/>
        <v>0.30697674418604659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s">
        <v>421</v>
      </c>
      <c r="BU32" t="s">
        <v>421</v>
      </c>
      <c r="BV32" t="s">
        <v>421</v>
      </c>
      <c r="BW32" t="s">
        <v>421</v>
      </c>
      <c r="BX32" t="s">
        <v>421</v>
      </c>
      <c r="BY32" t="s">
        <v>421</v>
      </c>
      <c r="BZ32" t="s">
        <v>421</v>
      </c>
      <c r="CA32" t="s">
        <v>421</v>
      </c>
      <c r="CB32" t="s">
        <v>421</v>
      </c>
      <c r="CC32" t="s">
        <v>421</v>
      </c>
      <c r="CD32" t="s">
        <v>421</v>
      </c>
      <c r="CE32" t="s">
        <v>421</v>
      </c>
      <c r="CF32" t="s">
        <v>421</v>
      </c>
      <c r="CG32" t="s">
        <v>421</v>
      </c>
      <c r="CH32" t="s">
        <v>421</v>
      </c>
      <c r="CI32" t="s">
        <v>421</v>
      </c>
      <c r="CJ32" t="s">
        <v>421</v>
      </c>
      <c r="CK32" t="s">
        <v>421</v>
      </c>
      <c r="CL32">
        <f t="shared" si="42"/>
        <v>1500.15</v>
      </c>
      <c r="CM32">
        <f t="shared" si="43"/>
        <v>1261.3368005569125</v>
      </c>
      <c r="CN32">
        <f t="shared" si="44"/>
        <v>0.8408071196593091</v>
      </c>
      <c r="CO32">
        <f t="shared" si="45"/>
        <v>0.1611577409424666</v>
      </c>
      <c r="CP32">
        <v>6</v>
      </c>
      <c r="CQ32">
        <v>0.5</v>
      </c>
      <c r="CR32" t="s">
        <v>423</v>
      </c>
      <c r="CS32">
        <v>2</v>
      </c>
      <c r="CT32">
        <v>1658762640.5</v>
      </c>
      <c r="CU32">
        <v>409.73899999999998</v>
      </c>
      <c r="CV32">
        <v>437.72399999999999</v>
      </c>
      <c r="CW32">
        <v>25.1175</v>
      </c>
      <c r="CX32">
        <v>19.030999999999999</v>
      </c>
      <c r="CY32">
        <v>383.08499999999998</v>
      </c>
      <c r="CZ32">
        <v>21.819500000000001</v>
      </c>
      <c r="DA32">
        <v>600.178</v>
      </c>
      <c r="DB32">
        <v>100.825</v>
      </c>
      <c r="DC32">
        <v>9.9958699999999998E-2</v>
      </c>
      <c r="DD32">
        <v>29.559000000000001</v>
      </c>
      <c r="DE32">
        <v>29.893999999999998</v>
      </c>
      <c r="DF32">
        <v>999.9</v>
      </c>
      <c r="DG32">
        <v>0</v>
      </c>
      <c r="DH32">
        <v>0</v>
      </c>
      <c r="DI32">
        <v>9995.6200000000008</v>
      </c>
      <c r="DJ32">
        <v>0</v>
      </c>
      <c r="DK32">
        <v>1450.32</v>
      </c>
      <c r="DL32">
        <v>-27.806699999999999</v>
      </c>
      <c r="DM32">
        <v>420.66399999999999</v>
      </c>
      <c r="DN32">
        <v>446.21600000000001</v>
      </c>
      <c r="DO32">
        <v>6.51708</v>
      </c>
      <c r="DP32">
        <v>437.72399999999999</v>
      </c>
      <c r="DQ32">
        <v>19.030999999999999</v>
      </c>
      <c r="DR32">
        <v>2.5758700000000001</v>
      </c>
      <c r="DS32">
        <v>1.91879</v>
      </c>
      <c r="DT32">
        <v>21.513999999999999</v>
      </c>
      <c r="DU32">
        <v>16.7897</v>
      </c>
      <c r="DV32">
        <v>1500.15</v>
      </c>
      <c r="DW32">
        <v>0.97300600000000004</v>
      </c>
      <c r="DX32">
        <v>2.69936E-2</v>
      </c>
      <c r="DY32">
        <v>0</v>
      </c>
      <c r="DZ32">
        <v>802.08299999999997</v>
      </c>
      <c r="EA32">
        <v>4.9993100000000004</v>
      </c>
      <c r="EB32">
        <v>19856.7</v>
      </c>
      <c r="EC32">
        <v>13260.6</v>
      </c>
      <c r="ED32">
        <v>38.936999999999998</v>
      </c>
      <c r="EE32">
        <v>40.5</v>
      </c>
      <c r="EF32">
        <v>39.186999999999998</v>
      </c>
      <c r="EG32">
        <v>40.186999999999998</v>
      </c>
      <c r="EH32">
        <v>40.5</v>
      </c>
      <c r="EI32">
        <v>1454.79</v>
      </c>
      <c r="EJ32">
        <v>40.36</v>
      </c>
      <c r="EK32">
        <v>0</v>
      </c>
      <c r="EL32">
        <v>638.30000019073486</v>
      </c>
      <c r="EM32">
        <v>0</v>
      </c>
      <c r="EN32">
        <v>802.5139999999999</v>
      </c>
      <c r="EO32">
        <v>1.408548770763539E-2</v>
      </c>
      <c r="EP32">
        <v>550.85128608325533</v>
      </c>
      <c r="EQ32">
        <v>19863.707692307689</v>
      </c>
      <c r="ER32">
        <v>15</v>
      </c>
      <c r="ES32">
        <v>1658762677</v>
      </c>
      <c r="ET32" t="s">
        <v>494</v>
      </c>
      <c r="EU32">
        <v>1658762670.5</v>
      </c>
      <c r="EV32">
        <v>1658762677</v>
      </c>
      <c r="EW32">
        <v>16</v>
      </c>
      <c r="EX32">
        <v>-0.69099999999999995</v>
      </c>
      <c r="EY32">
        <v>1.4E-2</v>
      </c>
      <c r="EZ32">
        <v>26.654</v>
      </c>
      <c r="FA32">
        <v>3.298</v>
      </c>
      <c r="FB32">
        <v>438</v>
      </c>
      <c r="FC32">
        <v>19</v>
      </c>
      <c r="FD32">
        <v>0.1</v>
      </c>
      <c r="FE32">
        <v>0.01</v>
      </c>
      <c r="FF32">
        <v>-27.647745</v>
      </c>
      <c r="FG32">
        <v>-9.1879924952986136E-2</v>
      </c>
      <c r="FH32">
        <v>4.6830566673915081E-2</v>
      </c>
      <c r="FI32">
        <v>1</v>
      </c>
      <c r="FJ32">
        <v>409.94900000000001</v>
      </c>
      <c r="FK32">
        <v>-0.28928142380400867</v>
      </c>
      <c r="FL32">
        <v>3.043901005836407E-2</v>
      </c>
      <c r="FM32">
        <v>1</v>
      </c>
      <c r="FN32">
        <v>6.5131284999999988</v>
      </c>
      <c r="FO32">
        <v>-4.0725253283316512E-2</v>
      </c>
      <c r="FP32">
        <v>6.6596068014560927E-3</v>
      </c>
      <c r="FQ32">
        <v>1</v>
      </c>
      <c r="FR32">
        <v>25.536936666666669</v>
      </c>
      <c r="FS32">
        <v>3.1536373748626799E-2</v>
      </c>
      <c r="FT32">
        <v>3.1293751594991389E-3</v>
      </c>
      <c r="FU32">
        <v>1</v>
      </c>
      <c r="FV32">
        <v>29.867103333333329</v>
      </c>
      <c r="FW32">
        <v>0.26720622914347908</v>
      </c>
      <c r="FX32">
        <v>1.9480956227956571E-2</v>
      </c>
      <c r="FY32">
        <v>1</v>
      </c>
      <c r="FZ32">
        <v>5</v>
      </c>
      <c r="GA32">
        <v>5</v>
      </c>
      <c r="GB32" t="s">
        <v>425</v>
      </c>
      <c r="GC32">
        <v>3.1737600000000001</v>
      </c>
      <c r="GD32">
        <v>2.7968799999999998</v>
      </c>
      <c r="GE32">
        <v>9.6729899999999994E-2</v>
      </c>
      <c r="GF32">
        <v>0.107641</v>
      </c>
      <c r="GG32">
        <v>0.112095</v>
      </c>
      <c r="GH32">
        <v>0.101939</v>
      </c>
      <c r="GI32">
        <v>27877.8</v>
      </c>
      <c r="GJ32">
        <v>22048.5</v>
      </c>
      <c r="GK32">
        <v>28992.6</v>
      </c>
      <c r="GL32">
        <v>24176.1</v>
      </c>
      <c r="GM32">
        <v>32289.3</v>
      </c>
      <c r="GN32">
        <v>31702.799999999999</v>
      </c>
      <c r="GO32">
        <v>39968.9</v>
      </c>
      <c r="GP32">
        <v>39439.1</v>
      </c>
      <c r="GQ32">
        <v>2.1326000000000001</v>
      </c>
      <c r="GR32">
        <v>1.79688</v>
      </c>
      <c r="GS32">
        <v>1.3474399999999999E-2</v>
      </c>
      <c r="GT32">
        <v>0</v>
      </c>
      <c r="GU32">
        <v>29.674700000000001</v>
      </c>
      <c r="GV32">
        <v>999.9</v>
      </c>
      <c r="GW32">
        <v>51</v>
      </c>
      <c r="GX32">
        <v>34.799999999999997</v>
      </c>
      <c r="GY32">
        <v>28.2559</v>
      </c>
      <c r="GZ32">
        <v>61.917299999999997</v>
      </c>
      <c r="HA32">
        <v>39.627400000000002</v>
      </c>
      <c r="HB32">
        <v>1</v>
      </c>
      <c r="HC32">
        <v>0.28121699999999999</v>
      </c>
      <c r="HD32">
        <v>1.1580299999999999</v>
      </c>
      <c r="HE32">
        <v>20.258299999999998</v>
      </c>
      <c r="HF32">
        <v>5.2264200000000001</v>
      </c>
      <c r="HG32">
        <v>11.908099999999999</v>
      </c>
      <c r="HH32">
        <v>4.9637500000000001</v>
      </c>
      <c r="HI32">
        <v>3.2919999999999998</v>
      </c>
      <c r="HJ32">
        <v>9999</v>
      </c>
      <c r="HK32">
        <v>9999</v>
      </c>
      <c r="HL32">
        <v>9999</v>
      </c>
      <c r="HM32">
        <v>999.9</v>
      </c>
      <c r="HN32">
        <v>1.8772899999999999</v>
      </c>
      <c r="HO32">
        <v>1.87551</v>
      </c>
      <c r="HP32">
        <v>1.87426</v>
      </c>
      <c r="HQ32">
        <v>1.87347</v>
      </c>
      <c r="HR32">
        <v>1.8749899999999999</v>
      </c>
      <c r="HS32">
        <v>1.86991</v>
      </c>
      <c r="HT32">
        <v>1.87409</v>
      </c>
      <c r="HU32">
        <v>1.87913</v>
      </c>
      <c r="HV32">
        <v>0</v>
      </c>
      <c r="HW32">
        <v>0</v>
      </c>
      <c r="HX32">
        <v>0</v>
      </c>
      <c r="HY32">
        <v>0</v>
      </c>
      <c r="HZ32" t="s">
        <v>426</v>
      </c>
      <c r="IA32" t="s">
        <v>427</v>
      </c>
      <c r="IB32" t="s">
        <v>428</v>
      </c>
      <c r="IC32" t="s">
        <v>429</v>
      </c>
      <c r="ID32" t="s">
        <v>429</v>
      </c>
      <c r="IE32" t="s">
        <v>428</v>
      </c>
      <c r="IF32">
        <v>0</v>
      </c>
      <c r="IG32">
        <v>100</v>
      </c>
      <c r="IH32">
        <v>100</v>
      </c>
      <c r="II32">
        <v>26.654</v>
      </c>
      <c r="IJ32">
        <v>3.298</v>
      </c>
      <c r="IK32">
        <v>18.63041170783012</v>
      </c>
      <c r="IL32">
        <v>2.443445124059429E-2</v>
      </c>
      <c r="IM32">
        <v>-8.2928544765861496E-6</v>
      </c>
      <c r="IN32">
        <v>1.0408807524181441E-9</v>
      </c>
      <c r="IO32">
        <v>1.636779658690414</v>
      </c>
      <c r="IP32">
        <v>0.1564633526802634</v>
      </c>
      <c r="IQ32">
        <v>-4.6183934311035462E-3</v>
      </c>
      <c r="IR32">
        <v>8.4382536102645058E-5</v>
      </c>
      <c r="IS32">
        <v>-13</v>
      </c>
      <c r="IT32">
        <v>1890</v>
      </c>
      <c r="IU32">
        <v>0</v>
      </c>
      <c r="IV32">
        <v>23</v>
      </c>
      <c r="IW32">
        <v>10</v>
      </c>
      <c r="IX32">
        <v>17.899999999999999</v>
      </c>
      <c r="IY32">
        <v>1.1145</v>
      </c>
      <c r="IZ32">
        <v>2.4169900000000002</v>
      </c>
      <c r="JA32">
        <v>1.42578</v>
      </c>
      <c r="JB32">
        <v>2.2875999999999999</v>
      </c>
      <c r="JC32">
        <v>1.5478499999999999</v>
      </c>
      <c r="JD32">
        <v>2.3779300000000001</v>
      </c>
      <c r="JE32">
        <v>37.194099999999999</v>
      </c>
      <c r="JF32">
        <v>15.375400000000001</v>
      </c>
      <c r="JG32">
        <v>18</v>
      </c>
      <c r="JH32">
        <v>638.09</v>
      </c>
      <c r="JI32">
        <v>405.10599999999999</v>
      </c>
      <c r="JJ32">
        <v>27.052499999999998</v>
      </c>
      <c r="JK32">
        <v>30.904900000000001</v>
      </c>
      <c r="JL32">
        <v>30</v>
      </c>
      <c r="JM32">
        <v>30.687799999999999</v>
      </c>
      <c r="JN32">
        <v>30.610199999999999</v>
      </c>
      <c r="JO32">
        <v>22.320499999999999</v>
      </c>
      <c r="JP32">
        <v>32.175400000000003</v>
      </c>
      <c r="JQ32">
        <v>0</v>
      </c>
      <c r="JR32">
        <v>27.1174</v>
      </c>
      <c r="JS32">
        <v>437.64299999999997</v>
      </c>
      <c r="JT32">
        <v>19.1081</v>
      </c>
      <c r="JU32">
        <v>94.433400000000006</v>
      </c>
      <c r="JV32">
        <v>100.345</v>
      </c>
    </row>
    <row r="33" spans="1:282" x14ac:dyDescent="0.2">
      <c r="A33">
        <v>17</v>
      </c>
      <c r="B33">
        <v>1658762874</v>
      </c>
      <c r="C33">
        <v>2751</v>
      </c>
      <c r="D33" t="s">
        <v>495</v>
      </c>
      <c r="E33" t="s">
        <v>496</v>
      </c>
      <c r="F33" t="s">
        <v>413</v>
      </c>
      <c r="G33" t="s">
        <v>489</v>
      </c>
      <c r="H33" t="s">
        <v>490</v>
      </c>
      <c r="I33" t="s">
        <v>416</v>
      </c>
      <c r="J33" t="s">
        <v>417</v>
      </c>
      <c r="L33" t="s">
        <v>418</v>
      </c>
      <c r="M33" t="s">
        <v>491</v>
      </c>
      <c r="N33" t="s">
        <v>492</v>
      </c>
      <c r="O33">
        <v>1658762874</v>
      </c>
      <c r="P33">
        <f t="shared" si="0"/>
        <v>6.675673008280412E-3</v>
      </c>
      <c r="Q33">
        <f t="shared" si="1"/>
        <v>6.6756730082804117</v>
      </c>
      <c r="R33">
        <f t="shared" si="2"/>
        <v>25.156973616786516</v>
      </c>
      <c r="S33">
        <f t="shared" si="3"/>
        <v>400.03699999999998</v>
      </c>
      <c r="T33">
        <f t="shared" si="4"/>
        <v>301.39298166223216</v>
      </c>
      <c r="U33">
        <f t="shared" si="5"/>
        <v>30.419096370888646</v>
      </c>
      <c r="V33">
        <f t="shared" si="6"/>
        <v>40.375074388953692</v>
      </c>
      <c r="W33">
        <f t="shared" si="7"/>
        <v>0.48042182482775558</v>
      </c>
      <c r="X33">
        <f t="shared" si="8"/>
        <v>2.9455985080744931</v>
      </c>
      <c r="Y33">
        <f t="shared" si="9"/>
        <v>0.44075490142719564</v>
      </c>
      <c r="Z33">
        <f t="shared" si="10"/>
        <v>0.2787622876485038</v>
      </c>
      <c r="AA33">
        <f t="shared" si="11"/>
        <v>241.71392207478269</v>
      </c>
      <c r="AB33">
        <f t="shared" si="12"/>
        <v>29.374164885315622</v>
      </c>
      <c r="AC33">
        <f t="shared" si="13"/>
        <v>29.374164885315622</v>
      </c>
      <c r="AD33">
        <f t="shared" si="14"/>
        <v>4.1096754613171402</v>
      </c>
      <c r="AE33">
        <f t="shared" si="15"/>
        <v>62.916780282523909</v>
      </c>
      <c r="AF33">
        <f t="shared" si="16"/>
        <v>2.6320700709178602</v>
      </c>
      <c r="AG33">
        <f t="shared" si="17"/>
        <v>4.1834150747999379</v>
      </c>
      <c r="AH33">
        <f t="shared" si="18"/>
        <v>1.4776053903992801</v>
      </c>
      <c r="AI33">
        <f t="shared" si="19"/>
        <v>-294.39717966516616</v>
      </c>
      <c r="AJ33">
        <f t="shared" si="20"/>
        <v>48.996334758688235</v>
      </c>
      <c r="AK33">
        <f t="shared" si="21"/>
        <v>3.6812893465511007</v>
      </c>
      <c r="AL33">
        <f t="shared" si="22"/>
        <v>-5.6334851441448563E-3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52887.579025659834</v>
      </c>
      <c r="AR33" t="s">
        <v>421</v>
      </c>
      <c r="AS33">
        <v>0</v>
      </c>
      <c r="AT33">
        <v>0</v>
      </c>
      <c r="AU33">
        <v>0</v>
      </c>
      <c r="AV33" t="e">
        <f t="shared" si="26"/>
        <v>#DIV/0!</v>
      </c>
      <c r="AW33">
        <v>-1</v>
      </c>
      <c r="AX33" t="s">
        <v>497</v>
      </c>
      <c r="AY33">
        <v>10440.799999999999</v>
      </c>
      <c r="AZ33">
        <v>789.64656000000002</v>
      </c>
      <c r="BA33">
        <v>1137.0999999999999</v>
      </c>
      <c r="BB33">
        <f t="shared" si="27"/>
        <v>0.30556102365667037</v>
      </c>
      <c r="BC33">
        <v>0.5</v>
      </c>
      <c r="BD33">
        <f t="shared" si="28"/>
        <v>1261.0929005568821</v>
      </c>
      <c r="BE33">
        <f t="shared" si="29"/>
        <v>25.156973616786516</v>
      </c>
      <c r="BF33">
        <f t="shared" si="30"/>
        <v>192.67041881016024</v>
      </c>
      <c r="BG33">
        <f t="shared" si="31"/>
        <v>2.0741512068806301E-2</v>
      </c>
      <c r="BH33">
        <f t="shared" si="32"/>
        <v>-1</v>
      </c>
      <c r="BI33" t="e">
        <f t="shared" si="33"/>
        <v>#DIV/0!</v>
      </c>
      <c r="BJ33" t="s">
        <v>421</v>
      </c>
      <c r="BK33">
        <v>0</v>
      </c>
      <c r="BL33" t="e">
        <f t="shared" si="34"/>
        <v>#DIV/0!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>
        <f t="shared" si="38"/>
        <v>0.30556102365667043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s">
        <v>421</v>
      </c>
      <c r="BU33" t="s">
        <v>421</v>
      </c>
      <c r="BV33" t="s">
        <v>421</v>
      </c>
      <c r="BW33" t="s">
        <v>421</v>
      </c>
      <c r="BX33" t="s">
        <v>421</v>
      </c>
      <c r="BY33" t="s">
        <v>421</v>
      </c>
      <c r="BZ33" t="s">
        <v>421</v>
      </c>
      <c r="CA33" t="s">
        <v>421</v>
      </c>
      <c r="CB33" t="s">
        <v>421</v>
      </c>
      <c r="CC33" t="s">
        <v>421</v>
      </c>
      <c r="CD33" t="s">
        <v>421</v>
      </c>
      <c r="CE33" t="s">
        <v>421</v>
      </c>
      <c r="CF33" t="s">
        <v>421</v>
      </c>
      <c r="CG33" t="s">
        <v>421</v>
      </c>
      <c r="CH33" t="s">
        <v>421</v>
      </c>
      <c r="CI33" t="s">
        <v>421</v>
      </c>
      <c r="CJ33" t="s">
        <v>421</v>
      </c>
      <c r="CK33" t="s">
        <v>421</v>
      </c>
      <c r="CL33">
        <f t="shared" si="42"/>
        <v>1499.86</v>
      </c>
      <c r="CM33">
        <f t="shared" si="43"/>
        <v>1261.0929005568821</v>
      </c>
      <c r="CN33">
        <f t="shared" si="44"/>
        <v>0.84080707569832003</v>
      </c>
      <c r="CO33">
        <f t="shared" si="45"/>
        <v>0.16115765609775759</v>
      </c>
      <c r="CP33">
        <v>6</v>
      </c>
      <c r="CQ33">
        <v>0.5</v>
      </c>
      <c r="CR33" t="s">
        <v>423</v>
      </c>
      <c r="CS33">
        <v>2</v>
      </c>
      <c r="CT33">
        <v>1658762874</v>
      </c>
      <c r="CU33">
        <v>400.03699999999998</v>
      </c>
      <c r="CV33">
        <v>427.86500000000001</v>
      </c>
      <c r="CW33">
        <v>26.078600000000002</v>
      </c>
      <c r="CX33">
        <v>19.576899999999998</v>
      </c>
      <c r="CY33">
        <v>374.09300000000002</v>
      </c>
      <c r="CZ33">
        <v>22.293700000000001</v>
      </c>
      <c r="DA33">
        <v>599.98900000000003</v>
      </c>
      <c r="DB33">
        <v>100.82899999999999</v>
      </c>
      <c r="DC33">
        <v>9.9350099999999997E-2</v>
      </c>
      <c r="DD33">
        <v>29.682700000000001</v>
      </c>
      <c r="DE33">
        <v>30.044899999999998</v>
      </c>
      <c r="DF33">
        <v>999.9</v>
      </c>
      <c r="DG33">
        <v>0</v>
      </c>
      <c r="DH33">
        <v>0</v>
      </c>
      <c r="DI33">
        <v>10008.799999999999</v>
      </c>
      <c r="DJ33">
        <v>0</v>
      </c>
      <c r="DK33">
        <v>1467.67</v>
      </c>
      <c r="DL33">
        <v>-27.828099999999999</v>
      </c>
      <c r="DM33">
        <v>410.74799999999999</v>
      </c>
      <c r="DN33">
        <v>436.40800000000002</v>
      </c>
      <c r="DO33">
        <v>6.5017399999999999</v>
      </c>
      <c r="DP33">
        <v>427.86500000000001</v>
      </c>
      <c r="DQ33">
        <v>19.576899999999998</v>
      </c>
      <c r="DR33">
        <v>2.62947</v>
      </c>
      <c r="DS33">
        <v>1.9739100000000001</v>
      </c>
      <c r="DT33">
        <v>21.850899999999999</v>
      </c>
      <c r="DU33">
        <v>17.236599999999999</v>
      </c>
      <c r="DV33">
        <v>1499.86</v>
      </c>
      <c r="DW33">
        <v>0.97300600000000004</v>
      </c>
      <c r="DX33">
        <v>2.69941E-2</v>
      </c>
      <c r="DY33">
        <v>0</v>
      </c>
      <c r="DZ33">
        <v>789.31899999999996</v>
      </c>
      <c r="EA33">
        <v>4.9993100000000004</v>
      </c>
      <c r="EB33">
        <v>19641.5</v>
      </c>
      <c r="EC33">
        <v>13258</v>
      </c>
      <c r="ED33">
        <v>38.875</v>
      </c>
      <c r="EE33">
        <v>40.5</v>
      </c>
      <c r="EF33">
        <v>39.186999999999998</v>
      </c>
      <c r="EG33">
        <v>40.125</v>
      </c>
      <c r="EH33">
        <v>40.436999999999998</v>
      </c>
      <c r="EI33">
        <v>1454.51</v>
      </c>
      <c r="EJ33">
        <v>40.35</v>
      </c>
      <c r="EK33">
        <v>0</v>
      </c>
      <c r="EL33">
        <v>233.10000014305109</v>
      </c>
      <c r="EM33">
        <v>0</v>
      </c>
      <c r="EN33">
        <v>789.64656000000002</v>
      </c>
      <c r="EO33">
        <v>-4.3777692315219614</v>
      </c>
      <c r="EP33">
        <v>-126.7307633436838</v>
      </c>
      <c r="EQ33">
        <v>19598.232</v>
      </c>
      <c r="ER33">
        <v>15</v>
      </c>
      <c r="ES33">
        <v>1658762829</v>
      </c>
      <c r="ET33" t="s">
        <v>498</v>
      </c>
      <c r="EU33">
        <v>1658762815.5</v>
      </c>
      <c r="EV33">
        <v>1658762829</v>
      </c>
      <c r="EW33">
        <v>17</v>
      </c>
      <c r="EX33">
        <v>-0.03</v>
      </c>
      <c r="EY33">
        <v>7.0000000000000001E-3</v>
      </c>
      <c r="EZ33">
        <v>26.460999999999999</v>
      </c>
      <c r="FA33">
        <v>3.3330000000000002</v>
      </c>
      <c r="FB33">
        <v>429</v>
      </c>
      <c r="FC33">
        <v>19</v>
      </c>
      <c r="FD33">
        <v>0.11</v>
      </c>
      <c r="FE33">
        <v>0.01</v>
      </c>
      <c r="FF33">
        <v>-27.63691</v>
      </c>
      <c r="FG33">
        <v>-2.169964727954905</v>
      </c>
      <c r="FH33">
        <v>0.22496574161414021</v>
      </c>
      <c r="FI33">
        <v>1</v>
      </c>
      <c r="FJ33">
        <v>400.03190000000001</v>
      </c>
      <c r="FK33">
        <v>-0.91095884315900499</v>
      </c>
      <c r="FL33">
        <v>0.1029447586491536</v>
      </c>
      <c r="FM33">
        <v>1</v>
      </c>
      <c r="FN33">
        <v>6.5398057499999993</v>
      </c>
      <c r="FO33">
        <v>-0.12770848030021631</v>
      </c>
      <c r="FP33">
        <v>3.194546923176271E-2</v>
      </c>
      <c r="FQ33">
        <v>1</v>
      </c>
      <c r="FR33">
        <v>26.186050000000002</v>
      </c>
      <c r="FS33">
        <v>-0.99767119021143413</v>
      </c>
      <c r="FT33">
        <v>7.3589894007261902E-2</v>
      </c>
      <c r="FU33">
        <v>1</v>
      </c>
      <c r="FV33">
        <v>30.054010000000002</v>
      </c>
      <c r="FW33">
        <v>-0.1129014460511898</v>
      </c>
      <c r="FX33">
        <v>8.7687076204725038E-3</v>
      </c>
      <c r="FY33">
        <v>1</v>
      </c>
      <c r="FZ33">
        <v>5</v>
      </c>
      <c r="GA33">
        <v>5</v>
      </c>
      <c r="GB33" t="s">
        <v>425</v>
      </c>
      <c r="GC33">
        <v>3.1732900000000002</v>
      </c>
      <c r="GD33">
        <v>2.7963800000000001</v>
      </c>
      <c r="GE33">
        <v>9.4951999999999995E-2</v>
      </c>
      <c r="GF33">
        <v>0.105804</v>
      </c>
      <c r="GG33">
        <v>0.11379599999999999</v>
      </c>
      <c r="GH33">
        <v>0.10398300000000001</v>
      </c>
      <c r="GI33">
        <v>27928.6</v>
      </c>
      <c r="GJ33">
        <v>22090.7</v>
      </c>
      <c r="GK33">
        <v>28988.5</v>
      </c>
      <c r="GL33">
        <v>24172.799999999999</v>
      </c>
      <c r="GM33">
        <v>32221.4</v>
      </c>
      <c r="GN33">
        <v>31625.9</v>
      </c>
      <c r="GO33">
        <v>39962.400000000001</v>
      </c>
      <c r="GP33">
        <v>39433.9</v>
      </c>
      <c r="GQ33">
        <v>2.1314700000000002</v>
      </c>
      <c r="GR33">
        <v>1.7988500000000001</v>
      </c>
      <c r="GS33">
        <v>1.7277899999999999E-2</v>
      </c>
      <c r="GT33">
        <v>0</v>
      </c>
      <c r="GU33">
        <v>29.7637</v>
      </c>
      <c r="GV33">
        <v>999.9</v>
      </c>
      <c r="GW33">
        <v>50.5</v>
      </c>
      <c r="GX33">
        <v>34.799999999999997</v>
      </c>
      <c r="GY33">
        <v>27.976800000000001</v>
      </c>
      <c r="GZ33">
        <v>62.577300000000001</v>
      </c>
      <c r="HA33">
        <v>39.875799999999998</v>
      </c>
      <c r="HB33">
        <v>1</v>
      </c>
      <c r="HC33">
        <v>0.29111500000000001</v>
      </c>
      <c r="HD33">
        <v>2.7385899999999999</v>
      </c>
      <c r="HE33">
        <v>20.239799999999999</v>
      </c>
      <c r="HF33">
        <v>5.2268699999999999</v>
      </c>
      <c r="HG33">
        <v>11.9107</v>
      </c>
      <c r="HH33">
        <v>4.9637500000000001</v>
      </c>
      <c r="HI33">
        <v>3.2919999999999998</v>
      </c>
      <c r="HJ33">
        <v>9999</v>
      </c>
      <c r="HK33">
        <v>9999</v>
      </c>
      <c r="HL33">
        <v>9999</v>
      </c>
      <c r="HM33">
        <v>999.9</v>
      </c>
      <c r="HN33">
        <v>1.8772899999999999</v>
      </c>
      <c r="HO33">
        <v>1.87548</v>
      </c>
      <c r="HP33">
        <v>1.87426</v>
      </c>
      <c r="HQ33">
        <v>1.87347</v>
      </c>
      <c r="HR33">
        <v>1.8749499999999999</v>
      </c>
      <c r="HS33">
        <v>1.8698999999999999</v>
      </c>
      <c r="HT33">
        <v>1.87408</v>
      </c>
      <c r="HU33">
        <v>1.8791500000000001</v>
      </c>
      <c r="HV33">
        <v>0</v>
      </c>
      <c r="HW33">
        <v>0</v>
      </c>
      <c r="HX33">
        <v>0</v>
      </c>
      <c r="HY33">
        <v>0</v>
      </c>
      <c r="HZ33" t="s">
        <v>426</v>
      </c>
      <c r="IA33" t="s">
        <v>427</v>
      </c>
      <c r="IB33" t="s">
        <v>428</v>
      </c>
      <c r="IC33" t="s">
        <v>429</v>
      </c>
      <c r="ID33" t="s">
        <v>429</v>
      </c>
      <c r="IE33" t="s">
        <v>428</v>
      </c>
      <c r="IF33">
        <v>0</v>
      </c>
      <c r="IG33">
        <v>100</v>
      </c>
      <c r="IH33">
        <v>100</v>
      </c>
      <c r="II33">
        <v>25.943999999999999</v>
      </c>
      <c r="IJ33">
        <v>3.7848999999999999</v>
      </c>
      <c r="IK33">
        <v>17.90898159268529</v>
      </c>
      <c r="IL33">
        <v>2.443445124059429E-2</v>
      </c>
      <c r="IM33">
        <v>-8.2928544765861496E-6</v>
      </c>
      <c r="IN33">
        <v>1.0408807524181441E-9</v>
      </c>
      <c r="IO33">
        <v>1.657174903326732</v>
      </c>
      <c r="IP33">
        <v>0.1564633526802634</v>
      </c>
      <c r="IQ33">
        <v>-4.6183934311035462E-3</v>
      </c>
      <c r="IR33">
        <v>8.4382536102645058E-5</v>
      </c>
      <c r="IS33">
        <v>-13</v>
      </c>
      <c r="IT33">
        <v>1890</v>
      </c>
      <c r="IU33">
        <v>0</v>
      </c>
      <c r="IV33">
        <v>23</v>
      </c>
      <c r="IW33">
        <v>1</v>
      </c>
      <c r="IX33">
        <v>0.8</v>
      </c>
      <c r="IY33">
        <v>1.09497</v>
      </c>
      <c r="IZ33">
        <v>2.4340799999999998</v>
      </c>
      <c r="JA33">
        <v>1.42578</v>
      </c>
      <c r="JB33">
        <v>2.2875999999999999</v>
      </c>
      <c r="JC33">
        <v>1.5478499999999999</v>
      </c>
      <c r="JD33">
        <v>2.2936999999999999</v>
      </c>
      <c r="JE33">
        <v>37.122500000000002</v>
      </c>
      <c r="JF33">
        <v>15.3141</v>
      </c>
      <c r="JG33">
        <v>18</v>
      </c>
      <c r="JH33">
        <v>637.72299999999996</v>
      </c>
      <c r="JI33">
        <v>406.505</v>
      </c>
      <c r="JJ33">
        <v>25.889800000000001</v>
      </c>
      <c r="JK33">
        <v>30.935099999999998</v>
      </c>
      <c r="JL33">
        <v>30.0002</v>
      </c>
      <c r="JM33">
        <v>30.735700000000001</v>
      </c>
      <c r="JN33">
        <v>30.655200000000001</v>
      </c>
      <c r="JO33">
        <v>21.935400000000001</v>
      </c>
      <c r="JP33">
        <v>30.3888</v>
      </c>
      <c r="JQ33">
        <v>0</v>
      </c>
      <c r="JR33">
        <v>25.867100000000001</v>
      </c>
      <c r="JS33">
        <v>427.91899999999998</v>
      </c>
      <c r="JT33">
        <v>19.532299999999999</v>
      </c>
      <c r="JU33">
        <v>94.418899999999994</v>
      </c>
      <c r="JV33">
        <v>100.33199999999999</v>
      </c>
    </row>
    <row r="34" spans="1:282" x14ac:dyDescent="0.2">
      <c r="A34">
        <v>18</v>
      </c>
      <c r="B34">
        <v>1658762996</v>
      </c>
      <c r="C34">
        <v>2873</v>
      </c>
      <c r="D34" t="s">
        <v>499</v>
      </c>
      <c r="E34" t="s">
        <v>500</v>
      </c>
      <c r="F34" t="s">
        <v>413</v>
      </c>
      <c r="G34" t="s">
        <v>489</v>
      </c>
      <c r="H34" t="s">
        <v>490</v>
      </c>
      <c r="I34" t="s">
        <v>416</v>
      </c>
      <c r="J34" t="s">
        <v>417</v>
      </c>
      <c r="L34" t="s">
        <v>418</v>
      </c>
      <c r="M34" t="s">
        <v>491</v>
      </c>
      <c r="N34" t="s">
        <v>492</v>
      </c>
      <c r="O34">
        <v>1658762996</v>
      </c>
      <c r="P34">
        <f t="shared" si="0"/>
        <v>2.424395367290957E-3</v>
      </c>
      <c r="Q34">
        <f t="shared" si="1"/>
        <v>2.4243953672909568</v>
      </c>
      <c r="R34">
        <f t="shared" si="2"/>
        <v>17.9208234237448</v>
      </c>
      <c r="S34">
        <f t="shared" si="3"/>
        <v>299.899</v>
      </c>
      <c r="T34">
        <f t="shared" si="4"/>
        <v>161.98498822680887</v>
      </c>
      <c r="U34">
        <f t="shared" si="5"/>
        <v>16.34866522418168</v>
      </c>
      <c r="V34">
        <f t="shared" si="6"/>
        <v>30.267918069060997</v>
      </c>
      <c r="W34">
        <f t="shared" si="7"/>
        <v>0.22206997643596918</v>
      </c>
      <c r="X34">
        <f t="shared" si="8"/>
        <v>2.9457745281089074</v>
      </c>
      <c r="Y34">
        <f t="shared" si="9"/>
        <v>0.21317108473262097</v>
      </c>
      <c r="Z34">
        <f t="shared" si="10"/>
        <v>0.13400174417940258</v>
      </c>
      <c r="AA34">
        <f t="shared" si="11"/>
        <v>241.74119507546709</v>
      </c>
      <c r="AB34">
        <f t="shared" si="12"/>
        <v>30.208394092535837</v>
      </c>
      <c r="AC34">
        <f t="shared" si="13"/>
        <v>30.208394092535837</v>
      </c>
      <c r="AD34">
        <f t="shared" si="14"/>
        <v>4.3117140752195455</v>
      </c>
      <c r="AE34">
        <f t="shared" si="15"/>
        <v>77.825969710707938</v>
      </c>
      <c r="AF34">
        <f t="shared" si="16"/>
        <v>3.2066236049962993</v>
      </c>
      <c r="AG34">
        <f t="shared" si="17"/>
        <v>4.120248828142909</v>
      </c>
      <c r="AH34">
        <f t="shared" si="18"/>
        <v>1.1050904702232462</v>
      </c>
      <c r="AI34">
        <f t="shared" si="19"/>
        <v>-106.91583569753121</v>
      </c>
      <c r="AJ34">
        <f t="shared" si="20"/>
        <v>-125.41336916530223</v>
      </c>
      <c r="AK34">
        <f t="shared" si="21"/>
        <v>-9.4489201733598094</v>
      </c>
      <c r="AL34">
        <f t="shared" si="22"/>
        <v>-3.6929960726141076E-2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52938.783392210316</v>
      </c>
      <c r="AR34" t="s">
        <v>421</v>
      </c>
      <c r="AS34">
        <v>0</v>
      </c>
      <c r="AT34">
        <v>0</v>
      </c>
      <c r="AU34">
        <v>0</v>
      </c>
      <c r="AV34" t="e">
        <f t="shared" si="26"/>
        <v>#DIV/0!</v>
      </c>
      <c r="AW34">
        <v>-1</v>
      </c>
      <c r="AX34" t="s">
        <v>501</v>
      </c>
      <c r="AY34">
        <v>10439.299999999999</v>
      </c>
      <c r="AZ34">
        <v>734.19969230769232</v>
      </c>
      <c r="BA34">
        <v>1012.68</v>
      </c>
      <c r="BB34">
        <f t="shared" si="27"/>
        <v>0.27499339148823676</v>
      </c>
      <c r="BC34">
        <v>0.5</v>
      </c>
      <c r="BD34">
        <f t="shared" si="28"/>
        <v>1261.2282005572367</v>
      </c>
      <c r="BE34">
        <f t="shared" si="29"/>
        <v>17.9208234237448</v>
      </c>
      <c r="BF34">
        <f t="shared" si="30"/>
        <v>173.41471015592029</v>
      </c>
      <c r="BG34">
        <f t="shared" si="31"/>
        <v>1.5001903236373234E-2</v>
      </c>
      <c r="BH34">
        <f t="shared" si="32"/>
        <v>-1</v>
      </c>
      <c r="BI34" t="e">
        <f t="shared" si="33"/>
        <v>#DIV/0!</v>
      </c>
      <c r="BJ34" t="s">
        <v>421</v>
      </c>
      <c r="BK34">
        <v>0</v>
      </c>
      <c r="BL34" t="e">
        <f t="shared" si="34"/>
        <v>#DIV/0!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>
        <f t="shared" si="38"/>
        <v>0.27499339148823682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s">
        <v>421</v>
      </c>
      <c r="BU34" t="s">
        <v>421</v>
      </c>
      <c r="BV34" t="s">
        <v>421</v>
      </c>
      <c r="BW34" t="s">
        <v>421</v>
      </c>
      <c r="BX34" t="s">
        <v>421</v>
      </c>
      <c r="BY34" t="s">
        <v>421</v>
      </c>
      <c r="BZ34" t="s">
        <v>421</v>
      </c>
      <c r="CA34" t="s">
        <v>421</v>
      </c>
      <c r="CB34" t="s">
        <v>421</v>
      </c>
      <c r="CC34" t="s">
        <v>421</v>
      </c>
      <c r="CD34" t="s">
        <v>421</v>
      </c>
      <c r="CE34" t="s">
        <v>421</v>
      </c>
      <c r="CF34" t="s">
        <v>421</v>
      </c>
      <c r="CG34" t="s">
        <v>421</v>
      </c>
      <c r="CH34" t="s">
        <v>421</v>
      </c>
      <c r="CI34" t="s">
        <v>421</v>
      </c>
      <c r="CJ34" t="s">
        <v>421</v>
      </c>
      <c r="CK34" t="s">
        <v>421</v>
      </c>
      <c r="CL34">
        <f t="shared" si="42"/>
        <v>1500.02</v>
      </c>
      <c r="CM34">
        <f t="shared" si="43"/>
        <v>1261.2282005572367</v>
      </c>
      <c r="CN34">
        <f t="shared" si="44"/>
        <v>0.84080758960362978</v>
      </c>
      <c r="CO34">
        <f t="shared" si="45"/>
        <v>0.16115864793500559</v>
      </c>
      <c r="CP34">
        <v>6</v>
      </c>
      <c r="CQ34">
        <v>0.5</v>
      </c>
      <c r="CR34" t="s">
        <v>423</v>
      </c>
      <c r="CS34">
        <v>2</v>
      </c>
      <c r="CT34">
        <v>1658762996</v>
      </c>
      <c r="CU34">
        <v>299.899</v>
      </c>
      <c r="CV34">
        <v>318.54000000000002</v>
      </c>
      <c r="CW34">
        <v>31.771699999999999</v>
      </c>
      <c r="CX34">
        <v>29.4252</v>
      </c>
      <c r="CY34">
        <v>276.21699999999998</v>
      </c>
      <c r="CZ34">
        <v>27.745699999999999</v>
      </c>
      <c r="DA34">
        <v>600.22199999999998</v>
      </c>
      <c r="DB34">
        <v>100.827</v>
      </c>
      <c r="DC34">
        <v>0.100039</v>
      </c>
      <c r="DD34">
        <v>29.418700000000001</v>
      </c>
      <c r="DE34">
        <v>30.006799999999998</v>
      </c>
      <c r="DF34">
        <v>999.9</v>
      </c>
      <c r="DG34">
        <v>0</v>
      </c>
      <c r="DH34">
        <v>0</v>
      </c>
      <c r="DI34">
        <v>10010</v>
      </c>
      <c r="DJ34">
        <v>0</v>
      </c>
      <c r="DK34">
        <v>1475.07</v>
      </c>
      <c r="DL34">
        <v>-18.274799999999999</v>
      </c>
      <c r="DM34">
        <v>310.048</v>
      </c>
      <c r="DN34">
        <v>328.197</v>
      </c>
      <c r="DO34">
        <v>2.1290800000000001</v>
      </c>
      <c r="DP34">
        <v>318.54000000000002</v>
      </c>
      <c r="DQ34">
        <v>29.4252</v>
      </c>
      <c r="DR34">
        <v>3.18154</v>
      </c>
      <c r="DS34">
        <v>2.9668700000000001</v>
      </c>
      <c r="DT34">
        <v>25.009799999999998</v>
      </c>
      <c r="DU34">
        <v>23.8431</v>
      </c>
      <c r="DV34">
        <v>1500.02</v>
      </c>
      <c r="DW34">
        <v>0.97299100000000005</v>
      </c>
      <c r="DX34">
        <v>2.7008899999999999E-2</v>
      </c>
      <c r="DY34">
        <v>0</v>
      </c>
      <c r="DZ34">
        <v>733.51900000000001</v>
      </c>
      <c r="EA34">
        <v>4.9993100000000004</v>
      </c>
      <c r="EB34">
        <v>18614.900000000001</v>
      </c>
      <c r="EC34">
        <v>13259.4</v>
      </c>
      <c r="ED34">
        <v>39</v>
      </c>
      <c r="EE34">
        <v>40.625</v>
      </c>
      <c r="EF34">
        <v>39.311999999999998</v>
      </c>
      <c r="EG34">
        <v>40.125</v>
      </c>
      <c r="EH34">
        <v>40.5</v>
      </c>
      <c r="EI34">
        <v>1454.64</v>
      </c>
      <c r="EJ34">
        <v>40.380000000000003</v>
      </c>
      <c r="EK34">
        <v>0</v>
      </c>
      <c r="EL34">
        <v>121.9000000953674</v>
      </c>
      <c r="EM34">
        <v>0</v>
      </c>
      <c r="EN34">
        <v>734.19969230769232</v>
      </c>
      <c r="EO34">
        <v>-4.4177093940905214</v>
      </c>
      <c r="EP34">
        <v>223.6923110541382</v>
      </c>
      <c r="EQ34">
        <v>18556.330769230772</v>
      </c>
      <c r="ER34">
        <v>15</v>
      </c>
      <c r="ES34">
        <v>1658763019</v>
      </c>
      <c r="ET34" t="s">
        <v>502</v>
      </c>
      <c r="EU34">
        <v>1658763016.5</v>
      </c>
      <c r="EV34">
        <v>1658763019</v>
      </c>
      <c r="EW34">
        <v>18</v>
      </c>
      <c r="EX34">
        <v>-0.73599999999999999</v>
      </c>
      <c r="EY34">
        <v>0.218</v>
      </c>
      <c r="EZ34">
        <v>23.681999999999999</v>
      </c>
      <c r="FA34">
        <v>4.0259999999999998</v>
      </c>
      <c r="FB34">
        <v>318</v>
      </c>
      <c r="FC34">
        <v>30</v>
      </c>
      <c r="FD34">
        <v>0.17</v>
      </c>
      <c r="FE34">
        <v>0.04</v>
      </c>
      <c r="FF34">
        <v>-18.352967499999998</v>
      </c>
      <c r="FG34">
        <v>0.1843733583490326</v>
      </c>
      <c r="FH34">
        <v>5.3733683046577482E-2</v>
      </c>
      <c r="FI34">
        <v>1</v>
      </c>
      <c r="FJ34">
        <v>300.32403333333332</v>
      </c>
      <c r="FK34">
        <v>-0.456854282536097</v>
      </c>
      <c r="FL34">
        <v>4.3168262518766029E-2</v>
      </c>
      <c r="FM34">
        <v>1</v>
      </c>
      <c r="FN34">
        <v>2.4736997500000002</v>
      </c>
      <c r="FO34">
        <v>-1.9383558348968151</v>
      </c>
      <c r="FP34">
        <v>0.18668403400515399</v>
      </c>
      <c r="FQ34">
        <v>0</v>
      </c>
      <c r="FR34">
        <v>31.455053333333328</v>
      </c>
      <c r="FS34">
        <v>0.76904115684093977</v>
      </c>
      <c r="FT34">
        <v>5.5480529517620218E-2</v>
      </c>
      <c r="FU34">
        <v>1</v>
      </c>
      <c r="FV34">
        <v>30.012673333333339</v>
      </c>
      <c r="FW34">
        <v>5.0509454949630604E-3</v>
      </c>
      <c r="FX34">
        <v>5.8800188964169128E-3</v>
      </c>
      <c r="FY34">
        <v>1</v>
      </c>
      <c r="FZ34">
        <v>4</v>
      </c>
      <c r="GA34">
        <v>5</v>
      </c>
      <c r="GB34" t="s">
        <v>503</v>
      </c>
      <c r="GC34">
        <v>3.17381</v>
      </c>
      <c r="GD34">
        <v>2.7970799999999998</v>
      </c>
      <c r="GE34">
        <v>7.4291800000000005E-2</v>
      </c>
      <c r="GF34">
        <v>8.4018700000000002E-2</v>
      </c>
      <c r="GG34">
        <v>0.13248599999999999</v>
      </c>
      <c r="GH34">
        <v>0.13766900000000001</v>
      </c>
      <c r="GI34">
        <v>28556.5</v>
      </c>
      <c r="GJ34">
        <v>22619.599999999999</v>
      </c>
      <c r="GK34">
        <v>28978.7</v>
      </c>
      <c r="GL34">
        <v>24162.799999999999</v>
      </c>
      <c r="GM34">
        <v>31523</v>
      </c>
      <c r="GN34">
        <v>30412</v>
      </c>
      <c r="GO34">
        <v>39951.199999999997</v>
      </c>
      <c r="GP34">
        <v>39417.5</v>
      </c>
      <c r="GQ34">
        <v>2.1284000000000001</v>
      </c>
      <c r="GR34">
        <v>1.8183499999999999</v>
      </c>
      <c r="GS34">
        <v>1.41785E-2</v>
      </c>
      <c r="GT34">
        <v>0</v>
      </c>
      <c r="GU34">
        <v>29.776</v>
      </c>
      <c r="GV34">
        <v>999.9</v>
      </c>
      <c r="GW34">
        <v>54.6</v>
      </c>
      <c r="GX34">
        <v>34.799999999999997</v>
      </c>
      <c r="GY34">
        <v>30.2499</v>
      </c>
      <c r="GZ34">
        <v>62.287300000000002</v>
      </c>
      <c r="HA34">
        <v>38.4495</v>
      </c>
      <c r="HB34">
        <v>1</v>
      </c>
      <c r="HC34">
        <v>0.29494900000000002</v>
      </c>
      <c r="HD34">
        <v>2.6916600000000002</v>
      </c>
      <c r="HE34">
        <v>20.241399999999999</v>
      </c>
      <c r="HF34">
        <v>5.2234299999999996</v>
      </c>
      <c r="HG34">
        <v>11.9093</v>
      </c>
      <c r="HH34">
        <v>4.9637000000000002</v>
      </c>
      <c r="HI34">
        <v>3.2919999999999998</v>
      </c>
      <c r="HJ34">
        <v>9999</v>
      </c>
      <c r="HK34">
        <v>9999</v>
      </c>
      <c r="HL34">
        <v>9999</v>
      </c>
      <c r="HM34">
        <v>999.9</v>
      </c>
      <c r="HN34">
        <v>1.8772899999999999</v>
      </c>
      <c r="HO34">
        <v>1.8755599999999999</v>
      </c>
      <c r="HP34">
        <v>1.87425</v>
      </c>
      <c r="HQ34">
        <v>1.87347</v>
      </c>
      <c r="HR34">
        <v>1.8749499999999999</v>
      </c>
      <c r="HS34">
        <v>1.86992</v>
      </c>
      <c r="HT34">
        <v>1.87409</v>
      </c>
      <c r="HU34">
        <v>1.87913</v>
      </c>
      <c r="HV34">
        <v>0</v>
      </c>
      <c r="HW34">
        <v>0</v>
      </c>
      <c r="HX34">
        <v>0</v>
      </c>
      <c r="HY34">
        <v>0</v>
      </c>
      <c r="HZ34" t="s">
        <v>426</v>
      </c>
      <c r="IA34" t="s">
        <v>427</v>
      </c>
      <c r="IB34" t="s">
        <v>428</v>
      </c>
      <c r="IC34" t="s">
        <v>429</v>
      </c>
      <c r="ID34" t="s">
        <v>429</v>
      </c>
      <c r="IE34" t="s">
        <v>428</v>
      </c>
      <c r="IF34">
        <v>0</v>
      </c>
      <c r="IG34">
        <v>100</v>
      </c>
      <c r="IH34">
        <v>100</v>
      </c>
      <c r="II34">
        <v>23.681999999999999</v>
      </c>
      <c r="IJ34">
        <v>4.0259999999999998</v>
      </c>
      <c r="IK34">
        <v>17.90898159268529</v>
      </c>
      <c r="IL34">
        <v>2.443445124059429E-2</v>
      </c>
      <c r="IM34">
        <v>-8.2928544765861496E-6</v>
      </c>
      <c r="IN34">
        <v>1.0408807524181441E-9</v>
      </c>
      <c r="IO34">
        <v>3.8086507289975868</v>
      </c>
      <c r="IP34">
        <v>0</v>
      </c>
      <c r="IQ34">
        <v>0</v>
      </c>
      <c r="IR34">
        <v>0</v>
      </c>
      <c r="IS34">
        <v>-13</v>
      </c>
      <c r="IT34">
        <v>1890</v>
      </c>
      <c r="IU34">
        <v>0</v>
      </c>
      <c r="IV34">
        <v>23</v>
      </c>
      <c r="IW34">
        <v>3</v>
      </c>
      <c r="IX34">
        <v>2.8</v>
      </c>
      <c r="IY34">
        <v>0.86792000000000002</v>
      </c>
      <c r="IZ34">
        <v>2.4218799999999998</v>
      </c>
      <c r="JA34">
        <v>1.42578</v>
      </c>
      <c r="JB34">
        <v>2.2863799999999999</v>
      </c>
      <c r="JC34">
        <v>1.5478499999999999</v>
      </c>
      <c r="JD34">
        <v>2.3706100000000001</v>
      </c>
      <c r="JE34">
        <v>37.098599999999998</v>
      </c>
      <c r="JF34">
        <v>15.305300000000001</v>
      </c>
      <c r="JG34">
        <v>18</v>
      </c>
      <c r="JH34">
        <v>635.82600000000002</v>
      </c>
      <c r="JI34">
        <v>417.80399999999997</v>
      </c>
      <c r="JJ34">
        <v>25.5243</v>
      </c>
      <c r="JK34">
        <v>30.980499999999999</v>
      </c>
      <c r="JL34">
        <v>30.000399999999999</v>
      </c>
      <c r="JM34">
        <v>30.778500000000001</v>
      </c>
      <c r="JN34">
        <v>30.697600000000001</v>
      </c>
      <c r="JO34">
        <v>17.397400000000001</v>
      </c>
      <c r="JP34">
        <v>0</v>
      </c>
      <c r="JQ34">
        <v>44.136499999999998</v>
      </c>
      <c r="JR34">
        <v>25.516400000000001</v>
      </c>
      <c r="JS34">
        <v>318.63299999999998</v>
      </c>
      <c r="JT34">
        <v>33.038699999999999</v>
      </c>
      <c r="JU34">
        <v>94.390100000000004</v>
      </c>
      <c r="JV34">
        <v>100.29</v>
      </c>
    </row>
    <row r="35" spans="1:282" x14ac:dyDescent="0.2">
      <c r="A35">
        <v>19</v>
      </c>
      <c r="B35">
        <v>1658763140</v>
      </c>
      <c r="C35">
        <v>3017</v>
      </c>
      <c r="D35" t="s">
        <v>504</v>
      </c>
      <c r="E35" t="s">
        <v>505</v>
      </c>
      <c r="F35" t="s">
        <v>413</v>
      </c>
      <c r="G35" t="s">
        <v>489</v>
      </c>
      <c r="H35" t="s">
        <v>490</v>
      </c>
      <c r="I35" t="s">
        <v>416</v>
      </c>
      <c r="J35" t="s">
        <v>417</v>
      </c>
      <c r="L35" t="s">
        <v>418</v>
      </c>
      <c r="M35" t="s">
        <v>491</v>
      </c>
      <c r="N35" t="s">
        <v>492</v>
      </c>
      <c r="O35">
        <v>1658763140</v>
      </c>
      <c r="P35">
        <f t="shared" si="0"/>
        <v>6.5328019692297611E-3</v>
      </c>
      <c r="Q35">
        <f t="shared" si="1"/>
        <v>6.5328019692297614</v>
      </c>
      <c r="R35">
        <f t="shared" si="2"/>
        <v>10.434772752299972</v>
      </c>
      <c r="S35">
        <f t="shared" si="3"/>
        <v>200.36600000000001</v>
      </c>
      <c r="T35">
        <f t="shared" si="4"/>
        <v>152.4645181812981</v>
      </c>
      <c r="U35">
        <f t="shared" si="5"/>
        <v>15.387488785251479</v>
      </c>
      <c r="V35">
        <f t="shared" si="6"/>
        <v>20.221948127494798</v>
      </c>
      <c r="W35">
        <f t="shared" si="7"/>
        <v>0.41271397932031612</v>
      </c>
      <c r="X35">
        <f t="shared" si="8"/>
        <v>2.9442099581361796</v>
      </c>
      <c r="Y35">
        <f t="shared" si="9"/>
        <v>0.38305764296817763</v>
      </c>
      <c r="Z35">
        <f t="shared" si="10"/>
        <v>0.24189770888811205</v>
      </c>
      <c r="AA35">
        <f t="shared" si="11"/>
        <v>241.73800307548137</v>
      </c>
      <c r="AB35">
        <f t="shared" si="12"/>
        <v>29.360576333473041</v>
      </c>
      <c r="AC35">
        <f t="shared" si="13"/>
        <v>29.360576333473041</v>
      </c>
      <c r="AD35">
        <f t="shared" si="14"/>
        <v>4.1064540296782006</v>
      </c>
      <c r="AE35">
        <f t="shared" si="15"/>
        <v>58.521163381250794</v>
      </c>
      <c r="AF35">
        <f t="shared" si="16"/>
        <v>2.4410741311385999</v>
      </c>
      <c r="AG35">
        <f t="shared" si="17"/>
        <v>4.1712672648621325</v>
      </c>
      <c r="AH35">
        <f t="shared" si="18"/>
        <v>1.6653798985396007</v>
      </c>
      <c r="AI35">
        <f t="shared" si="19"/>
        <v>-288.09656684303246</v>
      </c>
      <c r="AJ35">
        <f t="shared" si="20"/>
        <v>43.114348502984178</v>
      </c>
      <c r="AK35">
        <f t="shared" si="21"/>
        <v>3.2398501714595782</v>
      </c>
      <c r="AL35">
        <f t="shared" si="22"/>
        <v>-4.3650931073315746E-3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52856.311638795058</v>
      </c>
      <c r="AR35" t="s">
        <v>421</v>
      </c>
      <c r="AS35">
        <v>0</v>
      </c>
      <c r="AT35">
        <v>0</v>
      </c>
      <c r="AU35">
        <v>0</v>
      </c>
      <c r="AV35" t="e">
        <f t="shared" si="26"/>
        <v>#DIV/0!</v>
      </c>
      <c r="AW35">
        <v>-1</v>
      </c>
      <c r="AX35" t="s">
        <v>506</v>
      </c>
      <c r="AY35">
        <v>10439.1</v>
      </c>
      <c r="AZ35">
        <v>697.26142307692317</v>
      </c>
      <c r="BA35">
        <v>898.84</v>
      </c>
      <c r="BB35">
        <f t="shared" si="27"/>
        <v>0.22426524956953053</v>
      </c>
      <c r="BC35">
        <v>0.5</v>
      </c>
      <c r="BD35">
        <f t="shared" si="28"/>
        <v>1261.2114005572441</v>
      </c>
      <c r="BE35">
        <f t="shared" si="29"/>
        <v>10.434772752299972</v>
      </c>
      <c r="BF35">
        <f t="shared" si="30"/>
        <v>141.42294475295375</v>
      </c>
      <c r="BG35">
        <f t="shared" si="31"/>
        <v>9.066499674239956E-3</v>
      </c>
      <c r="BH35">
        <f t="shared" si="32"/>
        <v>-1</v>
      </c>
      <c r="BI35" t="e">
        <f t="shared" si="33"/>
        <v>#DIV/0!</v>
      </c>
      <c r="BJ35" t="s">
        <v>421</v>
      </c>
      <c r="BK35">
        <v>0</v>
      </c>
      <c r="BL35" t="e">
        <f t="shared" si="34"/>
        <v>#DIV/0!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>
        <f t="shared" si="38"/>
        <v>0.22426524956953056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s">
        <v>421</v>
      </c>
      <c r="BU35" t="s">
        <v>421</v>
      </c>
      <c r="BV35" t="s">
        <v>421</v>
      </c>
      <c r="BW35" t="s">
        <v>421</v>
      </c>
      <c r="BX35" t="s">
        <v>421</v>
      </c>
      <c r="BY35" t="s">
        <v>421</v>
      </c>
      <c r="BZ35" t="s">
        <v>421</v>
      </c>
      <c r="CA35" t="s">
        <v>421</v>
      </c>
      <c r="CB35" t="s">
        <v>421</v>
      </c>
      <c r="CC35" t="s">
        <v>421</v>
      </c>
      <c r="CD35" t="s">
        <v>421</v>
      </c>
      <c r="CE35" t="s">
        <v>421</v>
      </c>
      <c r="CF35" t="s">
        <v>421</v>
      </c>
      <c r="CG35" t="s">
        <v>421</v>
      </c>
      <c r="CH35" t="s">
        <v>421</v>
      </c>
      <c r="CI35" t="s">
        <v>421</v>
      </c>
      <c r="CJ35" t="s">
        <v>421</v>
      </c>
      <c r="CK35" t="s">
        <v>421</v>
      </c>
      <c r="CL35">
        <f t="shared" si="42"/>
        <v>1500</v>
      </c>
      <c r="CM35">
        <f t="shared" si="43"/>
        <v>1261.2114005572441</v>
      </c>
      <c r="CN35">
        <f t="shared" si="44"/>
        <v>0.84080760037149616</v>
      </c>
      <c r="CO35">
        <f t="shared" si="45"/>
        <v>0.16115866871698759</v>
      </c>
      <c r="CP35">
        <v>6</v>
      </c>
      <c r="CQ35">
        <v>0.5</v>
      </c>
      <c r="CR35" t="s">
        <v>423</v>
      </c>
      <c r="CS35">
        <v>2</v>
      </c>
      <c r="CT35">
        <v>1658763140</v>
      </c>
      <c r="CU35">
        <v>200.36600000000001</v>
      </c>
      <c r="CV35">
        <v>212.10900000000001</v>
      </c>
      <c r="CW35">
        <v>24.187000000000001</v>
      </c>
      <c r="CX35">
        <v>17.8126</v>
      </c>
      <c r="CY35">
        <v>178.91200000000001</v>
      </c>
      <c r="CZ35">
        <v>20.98</v>
      </c>
      <c r="DA35">
        <v>600.03700000000003</v>
      </c>
      <c r="DB35">
        <v>100.82599999999999</v>
      </c>
      <c r="DC35">
        <v>9.9047800000000005E-2</v>
      </c>
      <c r="DD35">
        <v>29.632200000000001</v>
      </c>
      <c r="DE35">
        <v>30.0383</v>
      </c>
      <c r="DF35">
        <v>999.9</v>
      </c>
      <c r="DG35">
        <v>0</v>
      </c>
      <c r="DH35">
        <v>0</v>
      </c>
      <c r="DI35">
        <v>10001.200000000001</v>
      </c>
      <c r="DJ35">
        <v>0</v>
      </c>
      <c r="DK35">
        <v>1484.24</v>
      </c>
      <c r="DL35">
        <v>-11.912000000000001</v>
      </c>
      <c r="DM35">
        <v>205.30600000000001</v>
      </c>
      <c r="DN35">
        <v>215.95599999999999</v>
      </c>
      <c r="DO35">
        <v>7.0714600000000001</v>
      </c>
      <c r="DP35">
        <v>212.10900000000001</v>
      </c>
      <c r="DQ35">
        <v>17.8126</v>
      </c>
      <c r="DR35">
        <v>2.50895</v>
      </c>
      <c r="DS35">
        <v>1.7959700000000001</v>
      </c>
      <c r="DT35">
        <v>21.084700000000002</v>
      </c>
      <c r="DU35">
        <v>15.7517</v>
      </c>
      <c r="DV35">
        <v>1500</v>
      </c>
      <c r="DW35">
        <v>0.97299100000000005</v>
      </c>
      <c r="DX35">
        <v>2.7008899999999999E-2</v>
      </c>
      <c r="DY35">
        <v>0</v>
      </c>
      <c r="DZ35">
        <v>696.66600000000005</v>
      </c>
      <c r="EA35">
        <v>4.9993100000000004</v>
      </c>
      <c r="EB35">
        <v>17586.400000000001</v>
      </c>
      <c r="EC35">
        <v>13259.2</v>
      </c>
      <c r="ED35">
        <v>39</v>
      </c>
      <c r="EE35">
        <v>40.625</v>
      </c>
      <c r="EF35">
        <v>39.311999999999998</v>
      </c>
      <c r="EG35">
        <v>40.061999999999998</v>
      </c>
      <c r="EH35">
        <v>40.436999999999998</v>
      </c>
      <c r="EI35">
        <v>1454.62</v>
      </c>
      <c r="EJ35">
        <v>40.380000000000003</v>
      </c>
      <c r="EK35">
        <v>0</v>
      </c>
      <c r="EL35">
        <v>143.70000004768369</v>
      </c>
      <c r="EM35">
        <v>0</v>
      </c>
      <c r="EN35">
        <v>697.26142307692317</v>
      </c>
      <c r="EO35">
        <v>-6.2332649615647542</v>
      </c>
      <c r="EP35">
        <v>-582.71794899141275</v>
      </c>
      <c r="EQ35">
        <v>17794.06538461538</v>
      </c>
      <c r="ER35">
        <v>15</v>
      </c>
      <c r="ES35">
        <v>1658763179.5</v>
      </c>
      <c r="ET35" t="s">
        <v>507</v>
      </c>
      <c r="EU35">
        <v>1658763162.5</v>
      </c>
      <c r="EV35">
        <v>1658763179.5</v>
      </c>
      <c r="EW35">
        <v>19</v>
      </c>
      <c r="EX35">
        <v>-8.2000000000000003E-2</v>
      </c>
      <c r="EY35">
        <v>-0.23499999999999999</v>
      </c>
      <c r="EZ35">
        <v>21.454000000000001</v>
      </c>
      <c r="FA35">
        <v>3.2069999999999999</v>
      </c>
      <c r="FB35">
        <v>212</v>
      </c>
      <c r="FC35">
        <v>18</v>
      </c>
      <c r="FD35">
        <v>0.19</v>
      </c>
      <c r="FE35">
        <v>0.01</v>
      </c>
      <c r="FF35">
        <v>-11.995195000000001</v>
      </c>
      <c r="FG35">
        <v>0.12559249530958749</v>
      </c>
      <c r="FH35">
        <v>3.0793172538730079E-2</v>
      </c>
      <c r="FI35">
        <v>1</v>
      </c>
      <c r="FJ35">
        <v>200.23096666666669</v>
      </c>
      <c r="FK35">
        <v>-0.55504338153528643</v>
      </c>
      <c r="FL35">
        <v>4.664152894387396E-2</v>
      </c>
      <c r="FM35">
        <v>1</v>
      </c>
      <c r="FN35">
        <v>7.2153357499999986</v>
      </c>
      <c r="FO35">
        <v>-0.42590645403378291</v>
      </c>
      <c r="FP35">
        <v>4.8614171282019163E-2</v>
      </c>
      <c r="FQ35">
        <v>1</v>
      </c>
      <c r="FR35">
        <v>24.71626333333333</v>
      </c>
      <c r="FS35">
        <v>1.195731256952107</v>
      </c>
      <c r="FT35">
        <v>8.637509472578804E-2</v>
      </c>
      <c r="FU35">
        <v>0</v>
      </c>
      <c r="FV35">
        <v>29.99081</v>
      </c>
      <c r="FW35">
        <v>0.36606807563954191</v>
      </c>
      <c r="FX35">
        <v>2.6458147453415091E-2</v>
      </c>
      <c r="FY35">
        <v>1</v>
      </c>
      <c r="FZ35">
        <v>4</v>
      </c>
      <c r="GA35">
        <v>5</v>
      </c>
      <c r="GB35" t="s">
        <v>503</v>
      </c>
      <c r="GC35">
        <v>3.17333</v>
      </c>
      <c r="GD35">
        <v>2.7960199999999999</v>
      </c>
      <c r="GE35">
        <v>5.0767199999999998E-2</v>
      </c>
      <c r="GF35">
        <v>5.9467100000000002E-2</v>
      </c>
      <c r="GG35">
        <v>0.109011</v>
      </c>
      <c r="GH35">
        <v>9.72576E-2</v>
      </c>
      <c r="GI35">
        <v>29286.799999999999</v>
      </c>
      <c r="GJ35">
        <v>23233.599999999999</v>
      </c>
      <c r="GK35">
        <v>28982.9</v>
      </c>
      <c r="GL35">
        <v>24170.5</v>
      </c>
      <c r="GM35">
        <v>32390.5</v>
      </c>
      <c r="GN35">
        <v>31860.5</v>
      </c>
      <c r="GO35">
        <v>39955.599999999999</v>
      </c>
      <c r="GP35">
        <v>39430.1</v>
      </c>
      <c r="GQ35">
        <v>2.13178</v>
      </c>
      <c r="GR35">
        <v>1.7925800000000001</v>
      </c>
      <c r="GS35">
        <v>1.5147000000000001E-2</v>
      </c>
      <c r="GT35">
        <v>0</v>
      </c>
      <c r="GU35">
        <v>29.791699999999999</v>
      </c>
      <c r="GV35">
        <v>999.9</v>
      </c>
      <c r="GW35">
        <v>54.6</v>
      </c>
      <c r="GX35">
        <v>34.700000000000003</v>
      </c>
      <c r="GY35">
        <v>30.082999999999998</v>
      </c>
      <c r="GZ35">
        <v>62.617400000000004</v>
      </c>
      <c r="HA35">
        <v>39.162700000000001</v>
      </c>
      <c r="HB35">
        <v>1</v>
      </c>
      <c r="HC35">
        <v>0.29740100000000003</v>
      </c>
      <c r="HD35">
        <v>4.4250699999999998</v>
      </c>
      <c r="HE35">
        <v>20.199400000000001</v>
      </c>
      <c r="HF35">
        <v>5.2226800000000004</v>
      </c>
      <c r="HG35">
        <v>11.9099</v>
      </c>
      <c r="HH35">
        <v>4.9633000000000003</v>
      </c>
      <c r="HI35">
        <v>3.2912499999999998</v>
      </c>
      <c r="HJ35">
        <v>9999</v>
      </c>
      <c r="HK35">
        <v>9999</v>
      </c>
      <c r="HL35">
        <v>9999</v>
      </c>
      <c r="HM35">
        <v>999.9</v>
      </c>
      <c r="HN35">
        <v>1.8772800000000001</v>
      </c>
      <c r="HO35">
        <v>1.8755299999999999</v>
      </c>
      <c r="HP35">
        <v>1.87425</v>
      </c>
      <c r="HQ35">
        <v>1.87347</v>
      </c>
      <c r="HR35">
        <v>1.8748899999999999</v>
      </c>
      <c r="HS35">
        <v>1.86982</v>
      </c>
      <c r="HT35">
        <v>1.87408</v>
      </c>
      <c r="HU35">
        <v>1.87913</v>
      </c>
      <c r="HV35">
        <v>0</v>
      </c>
      <c r="HW35">
        <v>0</v>
      </c>
      <c r="HX35">
        <v>0</v>
      </c>
      <c r="HY35">
        <v>0</v>
      </c>
      <c r="HZ35" t="s">
        <v>426</v>
      </c>
      <c r="IA35" t="s">
        <v>427</v>
      </c>
      <c r="IB35" t="s">
        <v>428</v>
      </c>
      <c r="IC35" t="s">
        <v>429</v>
      </c>
      <c r="ID35" t="s">
        <v>429</v>
      </c>
      <c r="IE35" t="s">
        <v>428</v>
      </c>
      <c r="IF35">
        <v>0</v>
      </c>
      <c r="IG35">
        <v>100</v>
      </c>
      <c r="IH35">
        <v>100</v>
      </c>
      <c r="II35">
        <v>21.454000000000001</v>
      </c>
      <c r="IJ35">
        <v>3.2069999999999999</v>
      </c>
      <c r="IK35">
        <v>17.172614685569251</v>
      </c>
      <c r="IL35">
        <v>2.443445124059429E-2</v>
      </c>
      <c r="IM35">
        <v>-8.2928544765861496E-6</v>
      </c>
      <c r="IN35">
        <v>1.0408807524181441E-9</v>
      </c>
      <c r="IO35">
        <v>1.8749841743291491</v>
      </c>
      <c r="IP35">
        <v>0.1564633526802634</v>
      </c>
      <c r="IQ35">
        <v>-4.6183934311035462E-3</v>
      </c>
      <c r="IR35">
        <v>8.4382536102645058E-5</v>
      </c>
      <c r="IS35">
        <v>-13</v>
      </c>
      <c r="IT35">
        <v>1890</v>
      </c>
      <c r="IU35">
        <v>0</v>
      </c>
      <c r="IV35">
        <v>23</v>
      </c>
      <c r="IW35">
        <v>2.1</v>
      </c>
      <c r="IX35">
        <v>2</v>
      </c>
      <c r="IY35">
        <v>0.62133799999999995</v>
      </c>
      <c r="IZ35">
        <v>2.4487299999999999</v>
      </c>
      <c r="JA35">
        <v>1.42578</v>
      </c>
      <c r="JB35">
        <v>2.2851599999999999</v>
      </c>
      <c r="JC35">
        <v>1.5478499999999999</v>
      </c>
      <c r="JD35">
        <v>2.2961399999999998</v>
      </c>
      <c r="JE35">
        <v>37.098599999999998</v>
      </c>
      <c r="JF35">
        <v>15.2615</v>
      </c>
      <c r="JG35">
        <v>18</v>
      </c>
      <c r="JH35">
        <v>638.40899999999999</v>
      </c>
      <c r="JI35">
        <v>403.30399999999997</v>
      </c>
      <c r="JJ35">
        <v>27.058499999999999</v>
      </c>
      <c r="JK35">
        <v>30.9832</v>
      </c>
      <c r="JL35">
        <v>30.0059</v>
      </c>
      <c r="JM35">
        <v>30.780899999999999</v>
      </c>
      <c r="JN35">
        <v>30.700199999999999</v>
      </c>
      <c r="JO35">
        <v>12.460599999999999</v>
      </c>
      <c r="JP35">
        <v>40.126100000000001</v>
      </c>
      <c r="JQ35">
        <v>27.7028</v>
      </c>
      <c r="JR35">
        <v>26.581700000000001</v>
      </c>
      <c r="JS35">
        <v>211.99600000000001</v>
      </c>
      <c r="JT35">
        <v>17.913399999999999</v>
      </c>
      <c r="JU35">
        <v>94.401899999999998</v>
      </c>
      <c r="JV35">
        <v>100.322</v>
      </c>
    </row>
    <row r="36" spans="1:282" x14ac:dyDescent="0.2">
      <c r="A36">
        <v>20</v>
      </c>
      <c r="B36">
        <v>1658763258.5</v>
      </c>
      <c r="C36">
        <v>3135.5</v>
      </c>
      <c r="D36" t="s">
        <v>508</v>
      </c>
      <c r="E36" t="s">
        <v>509</v>
      </c>
      <c r="F36" t="s">
        <v>413</v>
      </c>
      <c r="G36" t="s">
        <v>489</v>
      </c>
      <c r="H36" t="s">
        <v>490</v>
      </c>
      <c r="I36" t="s">
        <v>416</v>
      </c>
      <c r="J36" t="s">
        <v>417</v>
      </c>
      <c r="L36" t="s">
        <v>418</v>
      </c>
      <c r="M36" t="s">
        <v>491</v>
      </c>
      <c r="N36" t="s">
        <v>492</v>
      </c>
      <c r="O36">
        <v>1658763258.5</v>
      </c>
      <c r="P36">
        <f t="shared" si="0"/>
        <v>6.9083947531542005E-3</v>
      </c>
      <c r="Q36">
        <f t="shared" si="1"/>
        <v>6.9083947531542007</v>
      </c>
      <c r="R36">
        <f t="shared" si="2"/>
        <v>2.6765856080008144</v>
      </c>
      <c r="S36">
        <f t="shared" si="3"/>
        <v>101.42489999999999</v>
      </c>
      <c r="T36">
        <f t="shared" si="4"/>
        <v>89.663061239352942</v>
      </c>
      <c r="U36">
        <f t="shared" si="5"/>
        <v>9.0488390799155276</v>
      </c>
      <c r="V36">
        <f t="shared" si="6"/>
        <v>10.23584948038461</v>
      </c>
      <c r="W36">
        <f t="shared" si="7"/>
        <v>0.48952354321701613</v>
      </c>
      <c r="X36">
        <f t="shared" si="8"/>
        <v>2.9488664334304318</v>
      </c>
      <c r="Y36">
        <f t="shared" si="9"/>
        <v>0.44844969731585982</v>
      </c>
      <c r="Z36">
        <f t="shared" si="10"/>
        <v>0.28368363232227251</v>
      </c>
      <c r="AA36">
        <f t="shared" si="11"/>
        <v>241.77311507532366</v>
      </c>
      <c r="AB36">
        <f t="shared" si="12"/>
        <v>29.271875641599216</v>
      </c>
      <c r="AC36">
        <f t="shared" si="13"/>
        <v>29.271875641599216</v>
      </c>
      <c r="AD36">
        <f t="shared" si="14"/>
        <v>4.0854798327914503</v>
      </c>
      <c r="AE36">
        <f t="shared" si="15"/>
        <v>61.876192903772989</v>
      </c>
      <c r="AF36">
        <f t="shared" si="16"/>
        <v>2.5821513731354</v>
      </c>
      <c r="AG36">
        <f t="shared" si="17"/>
        <v>4.1730934822558385</v>
      </c>
      <c r="AH36">
        <f t="shared" si="18"/>
        <v>1.5033284596560503</v>
      </c>
      <c r="AI36">
        <f t="shared" si="19"/>
        <v>-304.66020861410021</v>
      </c>
      <c r="AJ36">
        <f t="shared" si="20"/>
        <v>58.492352227026558</v>
      </c>
      <c r="AK36">
        <f t="shared" si="21"/>
        <v>4.3867336622883739</v>
      </c>
      <c r="AL36">
        <f t="shared" si="22"/>
        <v>-8.0076494616179161E-3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52989.176653239469</v>
      </c>
      <c r="AR36" t="s">
        <v>421</v>
      </c>
      <c r="AS36">
        <v>0</v>
      </c>
      <c r="AT36">
        <v>0</v>
      </c>
      <c r="AU36">
        <v>0</v>
      </c>
      <c r="AV36" t="e">
        <f t="shared" si="26"/>
        <v>#DIV/0!</v>
      </c>
      <c r="AW36">
        <v>-1</v>
      </c>
      <c r="AX36" t="s">
        <v>510</v>
      </c>
      <c r="AY36">
        <v>10438.9</v>
      </c>
      <c r="AZ36">
        <v>687.63069230769224</v>
      </c>
      <c r="BA36">
        <v>842.71</v>
      </c>
      <c r="BB36">
        <f t="shared" si="27"/>
        <v>0.1840245252724042</v>
      </c>
      <c r="BC36">
        <v>0.5</v>
      </c>
      <c r="BD36">
        <f t="shared" si="28"/>
        <v>1261.3962005571625</v>
      </c>
      <c r="BE36">
        <f t="shared" si="29"/>
        <v>2.6765856080008144</v>
      </c>
      <c r="BF36">
        <f t="shared" si="30"/>
        <v>116.06391849397309</v>
      </c>
      <c r="BG36">
        <f t="shared" si="31"/>
        <v>2.9146953244165914E-3</v>
      </c>
      <c r="BH36">
        <f t="shared" si="32"/>
        <v>-1</v>
      </c>
      <c r="BI36" t="e">
        <f t="shared" si="33"/>
        <v>#DIV/0!</v>
      </c>
      <c r="BJ36" t="s">
        <v>421</v>
      </c>
      <c r="BK36">
        <v>0</v>
      </c>
      <c r="BL36" t="e">
        <f t="shared" si="34"/>
        <v>#DIV/0!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>
        <f t="shared" si="38"/>
        <v>0.18402452527240426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s">
        <v>421</v>
      </c>
      <c r="BU36" t="s">
        <v>421</v>
      </c>
      <c r="BV36" t="s">
        <v>421</v>
      </c>
      <c r="BW36" t="s">
        <v>421</v>
      </c>
      <c r="BX36" t="s">
        <v>421</v>
      </c>
      <c r="BY36" t="s">
        <v>421</v>
      </c>
      <c r="BZ36" t="s">
        <v>421</v>
      </c>
      <c r="CA36" t="s">
        <v>421</v>
      </c>
      <c r="CB36" t="s">
        <v>421</v>
      </c>
      <c r="CC36" t="s">
        <v>421</v>
      </c>
      <c r="CD36" t="s">
        <v>421</v>
      </c>
      <c r="CE36" t="s">
        <v>421</v>
      </c>
      <c r="CF36" t="s">
        <v>421</v>
      </c>
      <c r="CG36" t="s">
        <v>421</v>
      </c>
      <c r="CH36" t="s">
        <v>421</v>
      </c>
      <c r="CI36" t="s">
        <v>421</v>
      </c>
      <c r="CJ36" t="s">
        <v>421</v>
      </c>
      <c r="CK36" t="s">
        <v>421</v>
      </c>
      <c r="CL36">
        <f t="shared" si="42"/>
        <v>1500.22</v>
      </c>
      <c r="CM36">
        <f t="shared" si="43"/>
        <v>1261.3962005571625</v>
      </c>
      <c r="CN36">
        <f t="shared" si="44"/>
        <v>0.84080748194075694</v>
      </c>
      <c r="CO36">
        <f t="shared" si="45"/>
        <v>0.16115844014566108</v>
      </c>
      <c r="CP36">
        <v>6</v>
      </c>
      <c r="CQ36">
        <v>0.5</v>
      </c>
      <c r="CR36" t="s">
        <v>423</v>
      </c>
      <c r="CS36">
        <v>2</v>
      </c>
      <c r="CT36">
        <v>1658763258.5</v>
      </c>
      <c r="CU36">
        <v>101.42489999999999</v>
      </c>
      <c r="CV36">
        <v>104.80200000000001</v>
      </c>
      <c r="CW36">
        <v>25.585999999999999</v>
      </c>
      <c r="CX36">
        <v>18.854700000000001</v>
      </c>
      <c r="CY36">
        <v>82.029899999999998</v>
      </c>
      <c r="CZ36">
        <v>21.852</v>
      </c>
      <c r="DA36">
        <v>600.03</v>
      </c>
      <c r="DB36">
        <v>100.822</v>
      </c>
      <c r="DC36">
        <v>9.8478899999999994E-2</v>
      </c>
      <c r="DD36">
        <v>29.639800000000001</v>
      </c>
      <c r="DE36">
        <v>30.000499999999999</v>
      </c>
      <c r="DF36">
        <v>999.9</v>
      </c>
      <c r="DG36">
        <v>0</v>
      </c>
      <c r="DH36">
        <v>0</v>
      </c>
      <c r="DI36">
        <v>10028.1</v>
      </c>
      <c r="DJ36">
        <v>0</v>
      </c>
      <c r="DK36">
        <v>1491.3</v>
      </c>
      <c r="DL36">
        <v>-3.7325699999999999</v>
      </c>
      <c r="DM36">
        <v>103.723</v>
      </c>
      <c r="DN36">
        <v>106.816</v>
      </c>
      <c r="DO36">
        <v>6.7313599999999996</v>
      </c>
      <c r="DP36">
        <v>104.80200000000001</v>
      </c>
      <c r="DQ36">
        <v>18.854700000000001</v>
      </c>
      <c r="DR36">
        <v>2.5796199999999998</v>
      </c>
      <c r="DS36">
        <v>1.90096</v>
      </c>
      <c r="DT36">
        <v>21.537800000000001</v>
      </c>
      <c r="DU36">
        <v>16.642700000000001</v>
      </c>
      <c r="DV36">
        <v>1500.22</v>
      </c>
      <c r="DW36">
        <v>0.97299599999999997</v>
      </c>
      <c r="DX36">
        <v>2.7003800000000001E-2</v>
      </c>
      <c r="DY36">
        <v>0</v>
      </c>
      <c r="DZ36">
        <v>687.53</v>
      </c>
      <c r="EA36">
        <v>4.9993100000000004</v>
      </c>
      <c r="EB36">
        <v>17368.2</v>
      </c>
      <c r="EC36">
        <v>13261.2</v>
      </c>
      <c r="ED36">
        <v>39</v>
      </c>
      <c r="EE36">
        <v>40.625</v>
      </c>
      <c r="EF36">
        <v>39.311999999999998</v>
      </c>
      <c r="EG36">
        <v>40.061999999999998</v>
      </c>
      <c r="EH36">
        <v>40.5</v>
      </c>
      <c r="EI36">
        <v>1454.84</v>
      </c>
      <c r="EJ36">
        <v>40.380000000000003</v>
      </c>
      <c r="EK36">
        <v>0</v>
      </c>
      <c r="EL36">
        <v>118.30000019073491</v>
      </c>
      <c r="EM36">
        <v>0</v>
      </c>
      <c r="EN36">
        <v>687.63069230769224</v>
      </c>
      <c r="EO36">
        <v>-1.0167521298787521</v>
      </c>
      <c r="EP36">
        <v>-2348.5538425129871</v>
      </c>
      <c r="EQ36">
        <v>17320.946153846151</v>
      </c>
      <c r="ER36">
        <v>15</v>
      </c>
      <c r="ES36">
        <v>1658763274.5</v>
      </c>
      <c r="ET36" t="s">
        <v>511</v>
      </c>
      <c r="EU36">
        <v>1658763274.5</v>
      </c>
      <c r="EV36">
        <v>1658763179.5</v>
      </c>
      <c r="EW36">
        <v>20</v>
      </c>
      <c r="EX36">
        <v>0.28499999999999998</v>
      </c>
      <c r="EY36">
        <v>-0.23499999999999999</v>
      </c>
      <c r="EZ36">
        <v>19.395</v>
      </c>
      <c r="FA36">
        <v>3.2069999999999999</v>
      </c>
      <c r="FB36">
        <v>104</v>
      </c>
      <c r="FC36">
        <v>18</v>
      </c>
      <c r="FD36">
        <v>0.6</v>
      </c>
      <c r="FE36">
        <v>0.01</v>
      </c>
      <c r="FF36">
        <v>-3.579674634146341</v>
      </c>
      <c r="FG36">
        <v>-1.015287595818819</v>
      </c>
      <c r="FH36">
        <v>0.10466090075485381</v>
      </c>
      <c r="FI36">
        <v>1</v>
      </c>
      <c r="FJ36">
        <v>101.64522580645161</v>
      </c>
      <c r="FK36">
        <v>-4.9958225806454806</v>
      </c>
      <c r="FL36">
        <v>0.3743117305029196</v>
      </c>
      <c r="FM36">
        <v>1</v>
      </c>
      <c r="FN36">
        <v>6.6859651219512193</v>
      </c>
      <c r="FO36">
        <v>0.17348780487805721</v>
      </c>
      <c r="FP36">
        <v>2.66220359964238E-2</v>
      </c>
      <c r="FQ36">
        <v>1</v>
      </c>
      <c r="FR36">
        <v>25.59006451612904</v>
      </c>
      <c r="FS36">
        <v>5.8480645161245078E-2</v>
      </c>
      <c r="FT36">
        <v>8.075951891846048E-3</v>
      </c>
      <c r="FU36">
        <v>1</v>
      </c>
      <c r="FV36">
        <v>29.981732258064518</v>
      </c>
      <c r="FW36">
        <v>7.9485483870870732E-2</v>
      </c>
      <c r="FX36">
        <v>6.6379839096682601E-3</v>
      </c>
      <c r="FY36">
        <v>1</v>
      </c>
      <c r="FZ36">
        <v>5</v>
      </c>
      <c r="GA36">
        <v>5</v>
      </c>
      <c r="GB36" t="s">
        <v>425</v>
      </c>
      <c r="GC36">
        <v>3.1733600000000002</v>
      </c>
      <c r="GD36">
        <v>2.7956799999999999</v>
      </c>
      <c r="GE36">
        <v>2.4132500000000001E-2</v>
      </c>
      <c r="GF36">
        <v>3.0834500000000001E-2</v>
      </c>
      <c r="GG36">
        <v>0.112188</v>
      </c>
      <c r="GH36">
        <v>0.10125099999999999</v>
      </c>
      <c r="GI36">
        <v>30109.7</v>
      </c>
      <c r="GJ36">
        <v>23941.200000000001</v>
      </c>
      <c r="GK36">
        <v>28984</v>
      </c>
      <c r="GL36">
        <v>24170.799999999999</v>
      </c>
      <c r="GM36">
        <v>32273.4</v>
      </c>
      <c r="GN36">
        <v>31717.8</v>
      </c>
      <c r="GO36">
        <v>39956.699999999997</v>
      </c>
      <c r="GP36">
        <v>39430.699999999997</v>
      </c>
      <c r="GQ36">
        <v>2.13185</v>
      </c>
      <c r="GR36">
        <v>1.7941499999999999</v>
      </c>
      <c r="GS36">
        <v>1.8820199999999999E-2</v>
      </c>
      <c r="GT36">
        <v>0</v>
      </c>
      <c r="GU36">
        <v>29.694099999999999</v>
      </c>
      <c r="GV36">
        <v>999.9</v>
      </c>
      <c r="GW36">
        <v>54</v>
      </c>
      <c r="GX36">
        <v>34.700000000000003</v>
      </c>
      <c r="GY36">
        <v>29.7544</v>
      </c>
      <c r="GZ36">
        <v>61.677300000000002</v>
      </c>
      <c r="HA36">
        <v>39.0184</v>
      </c>
      <c r="HB36">
        <v>1</v>
      </c>
      <c r="HC36">
        <v>0.28897400000000001</v>
      </c>
      <c r="HD36">
        <v>1.63201</v>
      </c>
      <c r="HE36">
        <v>20.2547</v>
      </c>
      <c r="HF36">
        <v>5.2258300000000002</v>
      </c>
      <c r="HG36">
        <v>11.908099999999999</v>
      </c>
      <c r="HH36">
        <v>4.9636500000000003</v>
      </c>
      <c r="HI36">
        <v>3.2919999999999998</v>
      </c>
      <c r="HJ36">
        <v>9999</v>
      </c>
      <c r="HK36">
        <v>9999</v>
      </c>
      <c r="HL36">
        <v>9999</v>
      </c>
      <c r="HM36">
        <v>999.9</v>
      </c>
      <c r="HN36">
        <v>1.8772899999999999</v>
      </c>
      <c r="HO36">
        <v>1.8755500000000001</v>
      </c>
      <c r="HP36">
        <v>1.87425</v>
      </c>
      <c r="HQ36">
        <v>1.87347</v>
      </c>
      <c r="HR36">
        <v>1.87497</v>
      </c>
      <c r="HS36">
        <v>1.86991</v>
      </c>
      <c r="HT36">
        <v>1.87408</v>
      </c>
      <c r="HU36">
        <v>1.87914</v>
      </c>
      <c r="HV36">
        <v>0</v>
      </c>
      <c r="HW36">
        <v>0</v>
      </c>
      <c r="HX36">
        <v>0</v>
      </c>
      <c r="HY36">
        <v>0</v>
      </c>
      <c r="HZ36" t="s">
        <v>426</v>
      </c>
      <c r="IA36" t="s">
        <v>427</v>
      </c>
      <c r="IB36" t="s">
        <v>428</v>
      </c>
      <c r="IC36" t="s">
        <v>429</v>
      </c>
      <c r="ID36" t="s">
        <v>429</v>
      </c>
      <c r="IE36" t="s">
        <v>428</v>
      </c>
      <c r="IF36">
        <v>0</v>
      </c>
      <c r="IG36">
        <v>100</v>
      </c>
      <c r="IH36">
        <v>100</v>
      </c>
      <c r="II36">
        <v>19.395</v>
      </c>
      <c r="IJ36">
        <v>3.734</v>
      </c>
      <c r="IK36">
        <v>17.090250875008039</v>
      </c>
      <c r="IL36">
        <v>2.443445124059429E-2</v>
      </c>
      <c r="IM36">
        <v>-8.2928544765861496E-6</v>
      </c>
      <c r="IN36">
        <v>1.0408807524181441E-9</v>
      </c>
      <c r="IO36">
        <v>1.639864128303234</v>
      </c>
      <c r="IP36">
        <v>0.1564633526802634</v>
      </c>
      <c r="IQ36">
        <v>-4.6183934311035462E-3</v>
      </c>
      <c r="IR36">
        <v>8.4382536102645058E-5</v>
      </c>
      <c r="IS36">
        <v>-13</v>
      </c>
      <c r="IT36">
        <v>1890</v>
      </c>
      <c r="IU36">
        <v>0</v>
      </c>
      <c r="IV36">
        <v>23</v>
      </c>
      <c r="IW36">
        <v>1.6</v>
      </c>
      <c r="IX36">
        <v>1.3</v>
      </c>
      <c r="IY36">
        <v>0.37231399999999998</v>
      </c>
      <c r="IZ36">
        <v>2.4560499999999998</v>
      </c>
      <c r="JA36">
        <v>1.42578</v>
      </c>
      <c r="JB36">
        <v>2.2839399999999999</v>
      </c>
      <c r="JC36">
        <v>1.5478499999999999</v>
      </c>
      <c r="JD36">
        <v>2.4084500000000002</v>
      </c>
      <c r="JE36">
        <v>37.050899999999999</v>
      </c>
      <c r="JF36">
        <v>15.270300000000001</v>
      </c>
      <c r="JG36">
        <v>18</v>
      </c>
      <c r="JH36">
        <v>638.36099999999999</v>
      </c>
      <c r="JI36">
        <v>404.11</v>
      </c>
      <c r="JJ36">
        <v>26.806899999999999</v>
      </c>
      <c r="JK36">
        <v>30.956199999999999</v>
      </c>
      <c r="JL36">
        <v>29.9999</v>
      </c>
      <c r="JM36">
        <v>30.770499999999998</v>
      </c>
      <c r="JN36">
        <v>30.689599999999999</v>
      </c>
      <c r="JO36">
        <v>7.4838500000000003</v>
      </c>
      <c r="JP36">
        <v>36.1051</v>
      </c>
      <c r="JQ36">
        <v>23.6843</v>
      </c>
      <c r="JR36">
        <v>26.806100000000001</v>
      </c>
      <c r="JS36">
        <v>104.46299999999999</v>
      </c>
      <c r="JT36">
        <v>18.964600000000001</v>
      </c>
      <c r="JU36">
        <v>94.404899999999998</v>
      </c>
      <c r="JV36">
        <v>100.324</v>
      </c>
    </row>
    <row r="37" spans="1:282" x14ac:dyDescent="0.2">
      <c r="A37">
        <v>21</v>
      </c>
      <c r="B37">
        <v>1658763350.5</v>
      </c>
      <c r="C37">
        <v>3227.5</v>
      </c>
      <c r="D37" t="s">
        <v>512</v>
      </c>
      <c r="E37" t="s">
        <v>513</v>
      </c>
      <c r="F37" t="s">
        <v>413</v>
      </c>
      <c r="G37" t="s">
        <v>489</v>
      </c>
      <c r="H37" t="s">
        <v>490</v>
      </c>
      <c r="I37" t="s">
        <v>416</v>
      </c>
      <c r="J37" t="s">
        <v>417</v>
      </c>
      <c r="L37" t="s">
        <v>418</v>
      </c>
      <c r="M37" t="s">
        <v>491</v>
      </c>
      <c r="N37" t="s">
        <v>492</v>
      </c>
      <c r="O37">
        <v>1658763350.5</v>
      </c>
      <c r="P37">
        <f t="shared" si="0"/>
        <v>6.85836433162998E-3</v>
      </c>
      <c r="Q37">
        <f t="shared" si="1"/>
        <v>6.8583643316299803</v>
      </c>
      <c r="R37">
        <f t="shared" si="2"/>
        <v>-1.1208567731926118</v>
      </c>
      <c r="S37">
        <f t="shared" si="3"/>
        <v>51.611199999999997</v>
      </c>
      <c r="T37">
        <f t="shared" si="4"/>
        <v>54.308048932557682</v>
      </c>
      <c r="U37">
        <f t="shared" si="5"/>
        <v>5.4807093414558006</v>
      </c>
      <c r="V37">
        <f t="shared" si="6"/>
        <v>5.2085462748812796</v>
      </c>
      <c r="W37">
        <f t="shared" si="7"/>
        <v>0.48443377641929269</v>
      </c>
      <c r="X37">
        <f t="shared" si="8"/>
        <v>2.9473918459734807</v>
      </c>
      <c r="Y37">
        <f t="shared" si="9"/>
        <v>0.44415366460085559</v>
      </c>
      <c r="Z37">
        <f t="shared" si="10"/>
        <v>0.2809354148799208</v>
      </c>
      <c r="AA37">
        <f t="shared" si="11"/>
        <v>241.73002307551727</v>
      </c>
      <c r="AB37">
        <f t="shared" si="12"/>
        <v>29.329577671935567</v>
      </c>
      <c r="AC37">
        <f t="shared" si="13"/>
        <v>29.329577671935567</v>
      </c>
      <c r="AD37">
        <f t="shared" si="14"/>
        <v>4.0991134294873772</v>
      </c>
      <c r="AE37">
        <f t="shared" si="15"/>
        <v>61.961391069309471</v>
      </c>
      <c r="AF37">
        <f t="shared" si="16"/>
        <v>2.59244544067296</v>
      </c>
      <c r="AG37">
        <f t="shared" si="17"/>
        <v>4.183969074827699</v>
      </c>
      <c r="AH37">
        <f t="shared" si="18"/>
        <v>1.5066679888144172</v>
      </c>
      <c r="AI37">
        <f t="shared" si="19"/>
        <v>-302.45386702488213</v>
      </c>
      <c r="AJ37">
        <f t="shared" si="20"/>
        <v>56.476533006454879</v>
      </c>
      <c r="AK37">
        <f t="shared" si="21"/>
        <v>4.2398358066200243</v>
      </c>
      <c r="AL37">
        <f t="shared" si="22"/>
        <v>-7.4751362899618812E-3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52938.667129015368</v>
      </c>
      <c r="AR37" t="s">
        <v>421</v>
      </c>
      <c r="AS37">
        <v>0</v>
      </c>
      <c r="AT37">
        <v>0</v>
      </c>
      <c r="AU37">
        <v>0</v>
      </c>
      <c r="AV37" t="e">
        <f t="shared" si="26"/>
        <v>#DIV/0!</v>
      </c>
      <c r="AW37">
        <v>-1</v>
      </c>
      <c r="AX37" t="s">
        <v>514</v>
      </c>
      <c r="AY37">
        <v>10438.299999999999</v>
      </c>
      <c r="AZ37">
        <v>688.80935999999997</v>
      </c>
      <c r="BA37">
        <v>820.71</v>
      </c>
      <c r="BB37">
        <f t="shared" si="27"/>
        <v>0.16071528310852801</v>
      </c>
      <c r="BC37">
        <v>0.5</v>
      </c>
      <c r="BD37">
        <f t="shared" si="28"/>
        <v>1261.1694005572626</v>
      </c>
      <c r="BE37">
        <f t="shared" si="29"/>
        <v>-1.1208567731926118</v>
      </c>
      <c r="BF37">
        <f t="shared" si="30"/>
        <v>101.34459862918651</v>
      </c>
      <c r="BG37">
        <f t="shared" si="31"/>
        <v>-9.5829135355813262E-5</v>
      </c>
      <c r="BH37">
        <f t="shared" si="32"/>
        <v>-1</v>
      </c>
      <c r="BI37" t="e">
        <f t="shared" si="33"/>
        <v>#DIV/0!</v>
      </c>
      <c r="BJ37" t="s">
        <v>421</v>
      </c>
      <c r="BK37">
        <v>0</v>
      </c>
      <c r="BL37" t="e">
        <f t="shared" si="34"/>
        <v>#DIV/0!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>
        <f t="shared" si="38"/>
        <v>0.16071528310852806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s">
        <v>421</v>
      </c>
      <c r="BU37" t="s">
        <v>421</v>
      </c>
      <c r="BV37" t="s">
        <v>421</v>
      </c>
      <c r="BW37" t="s">
        <v>421</v>
      </c>
      <c r="BX37" t="s">
        <v>421</v>
      </c>
      <c r="BY37" t="s">
        <v>421</v>
      </c>
      <c r="BZ37" t="s">
        <v>421</v>
      </c>
      <c r="CA37" t="s">
        <v>421</v>
      </c>
      <c r="CB37" t="s">
        <v>421</v>
      </c>
      <c r="CC37" t="s">
        <v>421</v>
      </c>
      <c r="CD37" t="s">
        <v>421</v>
      </c>
      <c r="CE37" t="s">
        <v>421</v>
      </c>
      <c r="CF37" t="s">
        <v>421</v>
      </c>
      <c r="CG37" t="s">
        <v>421</v>
      </c>
      <c r="CH37" t="s">
        <v>421</v>
      </c>
      <c r="CI37" t="s">
        <v>421</v>
      </c>
      <c r="CJ37" t="s">
        <v>421</v>
      </c>
      <c r="CK37" t="s">
        <v>421</v>
      </c>
      <c r="CL37">
        <f t="shared" si="42"/>
        <v>1499.95</v>
      </c>
      <c r="CM37">
        <f t="shared" si="43"/>
        <v>1261.1694005572626</v>
      </c>
      <c r="CN37">
        <f t="shared" si="44"/>
        <v>0.8408076272924182</v>
      </c>
      <c r="CO37">
        <f t="shared" si="45"/>
        <v>0.16115872067436732</v>
      </c>
      <c r="CP37">
        <v>6</v>
      </c>
      <c r="CQ37">
        <v>0.5</v>
      </c>
      <c r="CR37" t="s">
        <v>423</v>
      </c>
      <c r="CS37">
        <v>2</v>
      </c>
      <c r="CT37">
        <v>1658763350.5</v>
      </c>
      <c r="CU37">
        <v>51.611199999999997</v>
      </c>
      <c r="CV37">
        <v>50.844700000000003</v>
      </c>
      <c r="CW37">
        <v>25.688400000000001</v>
      </c>
      <c r="CX37">
        <v>19.009599999999999</v>
      </c>
      <c r="CY37">
        <v>32.443199999999997</v>
      </c>
      <c r="CZ37">
        <v>21.947099999999999</v>
      </c>
      <c r="DA37">
        <v>600.30399999999997</v>
      </c>
      <c r="DB37">
        <v>100.819</v>
      </c>
      <c r="DC37">
        <v>9.99144E-2</v>
      </c>
      <c r="DD37">
        <v>29.684999999999999</v>
      </c>
      <c r="DE37">
        <v>30.031199999999998</v>
      </c>
      <c r="DF37">
        <v>999.9</v>
      </c>
      <c r="DG37">
        <v>0</v>
      </c>
      <c r="DH37">
        <v>0</v>
      </c>
      <c r="DI37">
        <v>10020</v>
      </c>
      <c r="DJ37">
        <v>0</v>
      </c>
      <c r="DK37">
        <v>1497.01</v>
      </c>
      <c r="DL37">
        <v>-0.242565</v>
      </c>
      <c r="DM37">
        <v>51.936199999999999</v>
      </c>
      <c r="DN37">
        <v>51.829900000000002</v>
      </c>
      <c r="DO37">
        <v>6.6788100000000004</v>
      </c>
      <c r="DP37">
        <v>50.844700000000003</v>
      </c>
      <c r="DQ37">
        <v>19.009599999999999</v>
      </c>
      <c r="DR37">
        <v>2.5898699999999999</v>
      </c>
      <c r="DS37">
        <v>1.91652</v>
      </c>
      <c r="DT37">
        <v>21.602599999999999</v>
      </c>
      <c r="DU37">
        <v>16.771000000000001</v>
      </c>
      <c r="DV37">
        <v>1499.95</v>
      </c>
      <c r="DW37">
        <v>0.97299100000000005</v>
      </c>
      <c r="DX37">
        <v>2.7008899999999999E-2</v>
      </c>
      <c r="DY37">
        <v>0</v>
      </c>
      <c r="DZ37">
        <v>688.75599999999997</v>
      </c>
      <c r="EA37">
        <v>4.9993100000000004</v>
      </c>
      <c r="EB37">
        <v>17649.7</v>
      </c>
      <c r="EC37">
        <v>13258.8</v>
      </c>
      <c r="ED37">
        <v>39</v>
      </c>
      <c r="EE37">
        <v>40.686999999999998</v>
      </c>
      <c r="EF37">
        <v>39.375</v>
      </c>
      <c r="EG37">
        <v>40</v>
      </c>
      <c r="EH37">
        <v>40.436999999999998</v>
      </c>
      <c r="EI37">
        <v>1454.57</v>
      </c>
      <c r="EJ37">
        <v>40.380000000000003</v>
      </c>
      <c r="EK37">
        <v>0</v>
      </c>
      <c r="EL37">
        <v>91.5</v>
      </c>
      <c r="EM37">
        <v>0</v>
      </c>
      <c r="EN37">
        <v>688.80935999999997</v>
      </c>
      <c r="EO37">
        <v>-0.34153848099824807</v>
      </c>
      <c r="EP37">
        <v>518.72307928069938</v>
      </c>
      <c r="EQ37">
        <v>17622.011999999999</v>
      </c>
      <c r="ER37">
        <v>15</v>
      </c>
      <c r="ES37">
        <v>1658763368.5</v>
      </c>
      <c r="ET37" t="s">
        <v>515</v>
      </c>
      <c r="EU37">
        <v>1658763368.5</v>
      </c>
      <c r="EV37">
        <v>1658763179.5</v>
      </c>
      <c r="EW37">
        <v>21</v>
      </c>
      <c r="EX37">
        <v>1.032</v>
      </c>
      <c r="EY37">
        <v>-0.23499999999999999</v>
      </c>
      <c r="EZ37">
        <v>19.167999999999999</v>
      </c>
      <c r="FA37">
        <v>3.2069999999999999</v>
      </c>
      <c r="FB37">
        <v>50</v>
      </c>
      <c r="FC37">
        <v>18</v>
      </c>
      <c r="FD37">
        <v>0.31</v>
      </c>
      <c r="FE37">
        <v>0.01</v>
      </c>
      <c r="FF37">
        <v>-0.169066775</v>
      </c>
      <c r="FG37">
        <v>-0.28590647279549708</v>
      </c>
      <c r="FH37">
        <v>3.5530717870940559E-2</v>
      </c>
      <c r="FI37">
        <v>1</v>
      </c>
      <c r="FJ37">
        <v>51.007929999999988</v>
      </c>
      <c r="FK37">
        <v>-3.0692903225806392</v>
      </c>
      <c r="FL37">
        <v>0.2219559237776719</v>
      </c>
      <c r="FM37">
        <v>1</v>
      </c>
      <c r="FN37">
        <v>6.6734045000000011</v>
      </c>
      <c r="FO37">
        <v>2.7428893057854808E-3</v>
      </c>
      <c r="FP37">
        <v>1.2782553725684081E-2</v>
      </c>
      <c r="FQ37">
        <v>1</v>
      </c>
      <c r="FR37">
        <v>25.673983333333339</v>
      </c>
      <c r="FS37">
        <v>0.1069214682981314</v>
      </c>
      <c r="FT37">
        <v>8.1768406014932175E-3</v>
      </c>
      <c r="FU37">
        <v>1</v>
      </c>
      <c r="FV37">
        <v>30.047979999999999</v>
      </c>
      <c r="FW37">
        <v>-8.8177975528270114E-2</v>
      </c>
      <c r="FX37">
        <v>7.8473095177048809E-3</v>
      </c>
      <c r="FY37">
        <v>1</v>
      </c>
      <c r="FZ37">
        <v>5</v>
      </c>
      <c r="GA37">
        <v>5</v>
      </c>
      <c r="GB37" t="s">
        <v>425</v>
      </c>
      <c r="GC37">
        <v>3.1739799999999998</v>
      </c>
      <c r="GD37">
        <v>2.79704</v>
      </c>
      <c r="GE37">
        <v>9.5805000000000005E-3</v>
      </c>
      <c r="GF37">
        <v>1.5105499999999999E-2</v>
      </c>
      <c r="GG37">
        <v>0.112527</v>
      </c>
      <c r="GH37">
        <v>0.10183300000000001</v>
      </c>
      <c r="GI37">
        <v>30558.7</v>
      </c>
      <c r="GJ37">
        <v>24329.200000000001</v>
      </c>
      <c r="GK37">
        <v>28984</v>
      </c>
      <c r="GL37">
        <v>24170.3</v>
      </c>
      <c r="GM37">
        <v>32260.799999999999</v>
      </c>
      <c r="GN37">
        <v>31696.2</v>
      </c>
      <c r="GO37">
        <v>39957.300000000003</v>
      </c>
      <c r="GP37">
        <v>39430.199999999997</v>
      </c>
      <c r="GQ37">
        <v>2.1322999999999999</v>
      </c>
      <c r="GR37">
        <v>1.7945500000000001</v>
      </c>
      <c r="GS37">
        <v>1.6450900000000001E-2</v>
      </c>
      <c r="GT37">
        <v>0</v>
      </c>
      <c r="GU37">
        <v>29.763500000000001</v>
      </c>
      <c r="GV37">
        <v>999.9</v>
      </c>
      <c r="GW37">
        <v>53.4</v>
      </c>
      <c r="GX37">
        <v>34.700000000000003</v>
      </c>
      <c r="GY37">
        <v>29.424600000000002</v>
      </c>
      <c r="GZ37">
        <v>61.837400000000002</v>
      </c>
      <c r="HA37">
        <v>38.689900000000002</v>
      </c>
      <c r="HB37">
        <v>1</v>
      </c>
      <c r="HC37">
        <v>0.29128799999999999</v>
      </c>
      <c r="HD37">
        <v>2.1759499999999998</v>
      </c>
      <c r="HE37">
        <v>20.247499999999999</v>
      </c>
      <c r="HF37">
        <v>5.2264200000000001</v>
      </c>
      <c r="HG37">
        <v>11.908899999999999</v>
      </c>
      <c r="HH37">
        <v>4.9637500000000001</v>
      </c>
      <c r="HI37">
        <v>3.2919999999999998</v>
      </c>
      <c r="HJ37">
        <v>9999</v>
      </c>
      <c r="HK37">
        <v>9999</v>
      </c>
      <c r="HL37">
        <v>9999</v>
      </c>
      <c r="HM37">
        <v>999.9</v>
      </c>
      <c r="HN37">
        <v>1.8772599999999999</v>
      </c>
      <c r="HO37">
        <v>1.87551</v>
      </c>
      <c r="HP37">
        <v>1.87425</v>
      </c>
      <c r="HQ37">
        <v>1.87347</v>
      </c>
      <c r="HR37">
        <v>1.8749199999999999</v>
      </c>
      <c r="HS37">
        <v>1.8698699999999999</v>
      </c>
      <c r="HT37">
        <v>1.87408</v>
      </c>
      <c r="HU37">
        <v>1.87914</v>
      </c>
      <c r="HV37">
        <v>0</v>
      </c>
      <c r="HW37">
        <v>0</v>
      </c>
      <c r="HX37">
        <v>0</v>
      </c>
      <c r="HY37">
        <v>0</v>
      </c>
      <c r="HZ37" t="s">
        <v>426</v>
      </c>
      <c r="IA37" t="s">
        <v>427</v>
      </c>
      <c r="IB37" t="s">
        <v>428</v>
      </c>
      <c r="IC37" t="s">
        <v>429</v>
      </c>
      <c r="ID37" t="s">
        <v>429</v>
      </c>
      <c r="IE37" t="s">
        <v>428</v>
      </c>
      <c r="IF37">
        <v>0</v>
      </c>
      <c r="IG37">
        <v>100</v>
      </c>
      <c r="IH37">
        <v>100</v>
      </c>
      <c r="II37">
        <v>19.167999999999999</v>
      </c>
      <c r="IJ37">
        <v>3.7412999999999998</v>
      </c>
      <c r="IK37">
        <v>17.374857085585258</v>
      </c>
      <c r="IL37">
        <v>2.443445124059429E-2</v>
      </c>
      <c r="IM37">
        <v>-8.2928544765861496E-6</v>
      </c>
      <c r="IN37">
        <v>1.0408807524181441E-9</v>
      </c>
      <c r="IO37">
        <v>1.639864128303234</v>
      </c>
      <c r="IP37">
        <v>0.1564633526802634</v>
      </c>
      <c r="IQ37">
        <v>-4.6183934311035462E-3</v>
      </c>
      <c r="IR37">
        <v>8.4382536102645058E-5</v>
      </c>
      <c r="IS37">
        <v>-13</v>
      </c>
      <c r="IT37">
        <v>1890</v>
      </c>
      <c r="IU37">
        <v>0</v>
      </c>
      <c r="IV37">
        <v>23</v>
      </c>
      <c r="IW37">
        <v>1.3</v>
      </c>
      <c r="IX37">
        <v>2.9</v>
      </c>
      <c r="IY37">
        <v>0.247803</v>
      </c>
      <c r="IZ37">
        <v>2.4890099999999999</v>
      </c>
      <c r="JA37">
        <v>1.42578</v>
      </c>
      <c r="JB37">
        <v>2.2839399999999999</v>
      </c>
      <c r="JC37">
        <v>1.5478499999999999</v>
      </c>
      <c r="JD37">
        <v>2.4084500000000002</v>
      </c>
      <c r="JE37">
        <v>37.050899999999999</v>
      </c>
      <c r="JF37">
        <v>15.252800000000001</v>
      </c>
      <c r="JG37">
        <v>18</v>
      </c>
      <c r="JH37">
        <v>638.75699999999995</v>
      </c>
      <c r="JI37">
        <v>404.38499999999999</v>
      </c>
      <c r="JJ37">
        <v>26.444299999999998</v>
      </c>
      <c r="JK37">
        <v>30.956199999999999</v>
      </c>
      <c r="JL37">
        <v>30.000299999999999</v>
      </c>
      <c r="JM37">
        <v>30.7758</v>
      </c>
      <c r="JN37">
        <v>30.697600000000001</v>
      </c>
      <c r="JO37">
        <v>5.0024100000000002</v>
      </c>
      <c r="JP37">
        <v>34.454500000000003</v>
      </c>
      <c r="JQ37">
        <v>19.456</v>
      </c>
      <c r="JR37">
        <v>26.412500000000001</v>
      </c>
      <c r="JS37">
        <v>50.792000000000002</v>
      </c>
      <c r="JT37">
        <v>19.102599999999999</v>
      </c>
      <c r="JU37">
        <v>94.405699999999996</v>
      </c>
      <c r="JV37">
        <v>100.322</v>
      </c>
    </row>
    <row r="38" spans="1:282" x14ac:dyDescent="0.2">
      <c r="A38">
        <v>22</v>
      </c>
      <c r="B38">
        <v>1658763444.5</v>
      </c>
      <c r="C38">
        <v>3321.5</v>
      </c>
      <c r="D38" t="s">
        <v>516</v>
      </c>
      <c r="E38" t="s">
        <v>517</v>
      </c>
      <c r="F38" t="s">
        <v>413</v>
      </c>
      <c r="G38" t="s">
        <v>489</v>
      </c>
      <c r="H38" t="s">
        <v>490</v>
      </c>
      <c r="I38" t="s">
        <v>416</v>
      </c>
      <c r="J38" t="s">
        <v>417</v>
      </c>
      <c r="L38" t="s">
        <v>418</v>
      </c>
      <c r="M38" t="s">
        <v>491</v>
      </c>
      <c r="N38" t="s">
        <v>492</v>
      </c>
      <c r="O38">
        <v>1658763444.5</v>
      </c>
      <c r="P38">
        <f t="shared" si="0"/>
        <v>6.8777150595687253E-3</v>
      </c>
      <c r="Q38">
        <f t="shared" si="1"/>
        <v>6.8777150595687253</v>
      </c>
      <c r="R38">
        <f t="shared" si="2"/>
        <v>-4.4631304951640791</v>
      </c>
      <c r="S38">
        <f t="shared" si="3"/>
        <v>9.6490200000000002</v>
      </c>
      <c r="T38">
        <f t="shared" si="4"/>
        <v>24.807737442198032</v>
      </c>
      <c r="U38">
        <f t="shared" si="5"/>
        <v>2.5036770660817762</v>
      </c>
      <c r="V38">
        <f t="shared" si="6"/>
        <v>0.97381029368166006</v>
      </c>
      <c r="W38">
        <f t="shared" si="7"/>
        <v>0.49500170668548976</v>
      </c>
      <c r="X38">
        <f t="shared" si="8"/>
        <v>2.9465833505237833</v>
      </c>
      <c r="Y38">
        <f t="shared" si="9"/>
        <v>0.45301602555263354</v>
      </c>
      <c r="Z38">
        <f t="shared" si="10"/>
        <v>0.2866099082556714</v>
      </c>
      <c r="AA38">
        <f t="shared" si="11"/>
        <v>241.73800307548137</v>
      </c>
      <c r="AB38">
        <f t="shared" si="12"/>
        <v>29.241616863779456</v>
      </c>
      <c r="AC38">
        <f t="shared" si="13"/>
        <v>29.241616863779456</v>
      </c>
      <c r="AD38">
        <f t="shared" si="14"/>
        <v>4.0783462285173782</v>
      </c>
      <c r="AE38">
        <f t="shared" si="15"/>
        <v>62.362377129670577</v>
      </c>
      <c r="AF38">
        <f t="shared" si="16"/>
        <v>2.5967951543832002</v>
      </c>
      <c r="AG38">
        <f t="shared" si="17"/>
        <v>4.1640413241202525</v>
      </c>
      <c r="AH38">
        <f t="shared" si="18"/>
        <v>1.481551074134178</v>
      </c>
      <c r="AI38">
        <f t="shared" si="19"/>
        <v>-303.3072341269808</v>
      </c>
      <c r="AJ38">
        <f t="shared" si="20"/>
        <v>57.264981758485668</v>
      </c>
      <c r="AK38">
        <f t="shared" si="21"/>
        <v>4.2965640651878942</v>
      </c>
      <c r="AL38">
        <f t="shared" si="22"/>
        <v>-7.6852278258812134E-3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52929.937102341624</v>
      </c>
      <c r="AR38" t="s">
        <v>421</v>
      </c>
      <c r="AS38">
        <v>0</v>
      </c>
      <c r="AT38">
        <v>0</v>
      </c>
      <c r="AU38">
        <v>0</v>
      </c>
      <c r="AV38" t="e">
        <f t="shared" si="26"/>
        <v>#DIV/0!</v>
      </c>
      <c r="AW38">
        <v>-1</v>
      </c>
      <c r="AX38" t="s">
        <v>518</v>
      </c>
      <c r="AY38">
        <v>10438.200000000001</v>
      </c>
      <c r="AZ38">
        <v>698.84423076923076</v>
      </c>
      <c r="BA38">
        <v>807.08</v>
      </c>
      <c r="BB38">
        <f t="shared" si="27"/>
        <v>0.13410785700397643</v>
      </c>
      <c r="BC38">
        <v>0.5</v>
      </c>
      <c r="BD38">
        <f t="shared" si="28"/>
        <v>1261.2114005572441</v>
      </c>
      <c r="BE38">
        <f t="shared" si="29"/>
        <v>-4.4631304951640791</v>
      </c>
      <c r="BF38">
        <f t="shared" si="30"/>
        <v>84.569179078857871</v>
      </c>
      <c r="BG38">
        <f t="shared" si="31"/>
        <v>-2.7458763008595985E-3</v>
      </c>
      <c r="BH38">
        <f t="shared" si="32"/>
        <v>-1</v>
      </c>
      <c r="BI38" t="e">
        <f t="shared" si="33"/>
        <v>#DIV/0!</v>
      </c>
      <c r="BJ38" t="s">
        <v>421</v>
      </c>
      <c r="BK38">
        <v>0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>
        <f t="shared" si="38"/>
        <v>0.1341078570039764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s">
        <v>421</v>
      </c>
      <c r="BU38" t="s">
        <v>421</v>
      </c>
      <c r="BV38" t="s">
        <v>421</v>
      </c>
      <c r="BW38" t="s">
        <v>421</v>
      </c>
      <c r="BX38" t="s">
        <v>421</v>
      </c>
      <c r="BY38" t="s">
        <v>421</v>
      </c>
      <c r="BZ38" t="s">
        <v>421</v>
      </c>
      <c r="CA38" t="s">
        <v>421</v>
      </c>
      <c r="CB38" t="s">
        <v>421</v>
      </c>
      <c r="CC38" t="s">
        <v>421</v>
      </c>
      <c r="CD38" t="s">
        <v>421</v>
      </c>
      <c r="CE38" t="s">
        <v>421</v>
      </c>
      <c r="CF38" t="s">
        <v>421</v>
      </c>
      <c r="CG38" t="s">
        <v>421</v>
      </c>
      <c r="CH38" t="s">
        <v>421</v>
      </c>
      <c r="CI38" t="s">
        <v>421</v>
      </c>
      <c r="CJ38" t="s">
        <v>421</v>
      </c>
      <c r="CK38" t="s">
        <v>421</v>
      </c>
      <c r="CL38">
        <f t="shared" si="42"/>
        <v>1500</v>
      </c>
      <c r="CM38">
        <f t="shared" si="43"/>
        <v>1261.2114005572441</v>
      </c>
      <c r="CN38">
        <f t="shared" si="44"/>
        <v>0.84080760037149616</v>
      </c>
      <c r="CO38">
        <f t="shared" si="45"/>
        <v>0.16115866871698759</v>
      </c>
      <c r="CP38">
        <v>6</v>
      </c>
      <c r="CQ38">
        <v>0.5</v>
      </c>
      <c r="CR38" t="s">
        <v>423</v>
      </c>
      <c r="CS38">
        <v>2</v>
      </c>
      <c r="CT38">
        <v>1658763444.5</v>
      </c>
      <c r="CU38">
        <v>9.6490200000000002</v>
      </c>
      <c r="CV38">
        <v>5.2544500000000003</v>
      </c>
      <c r="CW38">
        <v>25.730399999999999</v>
      </c>
      <c r="CX38">
        <v>19.033000000000001</v>
      </c>
      <c r="CY38">
        <v>-9.9959799999999994</v>
      </c>
      <c r="CZ38">
        <v>21.9862</v>
      </c>
      <c r="DA38">
        <v>600.29999999999995</v>
      </c>
      <c r="DB38">
        <v>100.82299999999999</v>
      </c>
      <c r="DC38">
        <v>0.100233</v>
      </c>
      <c r="DD38">
        <v>29.6021</v>
      </c>
      <c r="DE38">
        <v>29.951499999999999</v>
      </c>
      <c r="DF38">
        <v>999.9</v>
      </c>
      <c r="DG38">
        <v>0</v>
      </c>
      <c r="DH38">
        <v>0</v>
      </c>
      <c r="DI38">
        <v>10015</v>
      </c>
      <c r="DJ38">
        <v>0</v>
      </c>
      <c r="DK38">
        <v>1504.38</v>
      </c>
      <c r="DL38">
        <v>2.9117600000000001</v>
      </c>
      <c r="DM38">
        <v>8.3818800000000007</v>
      </c>
      <c r="DN38">
        <v>5.3563999999999998</v>
      </c>
      <c r="DO38">
        <v>6.6973900000000004</v>
      </c>
      <c r="DP38">
        <v>5.2544500000000003</v>
      </c>
      <c r="DQ38">
        <v>19.033000000000001</v>
      </c>
      <c r="DR38">
        <v>2.59423</v>
      </c>
      <c r="DS38">
        <v>1.9189799999999999</v>
      </c>
      <c r="DT38">
        <v>21.630099999999999</v>
      </c>
      <c r="DU38">
        <v>16.7912</v>
      </c>
      <c r="DV38">
        <v>1500</v>
      </c>
      <c r="DW38">
        <v>0.97299100000000005</v>
      </c>
      <c r="DX38">
        <v>2.7008899999999999E-2</v>
      </c>
      <c r="DY38">
        <v>0</v>
      </c>
      <c r="DZ38">
        <v>699.68</v>
      </c>
      <c r="EA38">
        <v>4.9993100000000004</v>
      </c>
      <c r="EB38">
        <v>17652.900000000001</v>
      </c>
      <c r="EC38">
        <v>13259.2</v>
      </c>
      <c r="ED38">
        <v>39</v>
      </c>
      <c r="EE38">
        <v>40.811999999999998</v>
      </c>
      <c r="EF38">
        <v>39.5</v>
      </c>
      <c r="EG38">
        <v>40</v>
      </c>
      <c r="EH38">
        <v>40.5</v>
      </c>
      <c r="EI38">
        <v>1454.62</v>
      </c>
      <c r="EJ38">
        <v>40.380000000000003</v>
      </c>
      <c r="EK38">
        <v>0</v>
      </c>
      <c r="EL38">
        <v>93.5</v>
      </c>
      <c r="EM38">
        <v>0</v>
      </c>
      <c r="EN38">
        <v>698.84423076923076</v>
      </c>
      <c r="EO38">
        <v>9.5465982919602936</v>
      </c>
      <c r="EP38">
        <v>-915.64102162533845</v>
      </c>
      <c r="EQ38">
        <v>17661.95</v>
      </c>
      <c r="ER38">
        <v>15</v>
      </c>
      <c r="ES38">
        <v>1658763463.5</v>
      </c>
      <c r="ET38" t="s">
        <v>519</v>
      </c>
      <c r="EU38">
        <v>1658763463.5</v>
      </c>
      <c r="EV38">
        <v>1658763179.5</v>
      </c>
      <c r="EW38">
        <v>22</v>
      </c>
      <c r="EX38">
        <v>1.595</v>
      </c>
      <c r="EY38">
        <v>-0.23499999999999999</v>
      </c>
      <c r="EZ38">
        <v>19.645</v>
      </c>
      <c r="FA38">
        <v>3.2069999999999999</v>
      </c>
      <c r="FB38">
        <v>5</v>
      </c>
      <c r="FC38">
        <v>18</v>
      </c>
      <c r="FD38">
        <v>0.39</v>
      </c>
      <c r="FE38">
        <v>0.01</v>
      </c>
      <c r="FF38">
        <v>2.9470209999999999</v>
      </c>
      <c r="FG38">
        <v>-0.3119565478424024</v>
      </c>
      <c r="FH38">
        <v>3.690974023208507E-2</v>
      </c>
      <c r="FI38">
        <v>1</v>
      </c>
      <c r="FJ38">
        <v>8.2077360000000006</v>
      </c>
      <c r="FK38">
        <v>-0.35082073414904857</v>
      </c>
      <c r="FL38">
        <v>3.4660675661812142E-2</v>
      </c>
      <c r="FM38">
        <v>1</v>
      </c>
      <c r="FN38">
        <v>6.703056000000001</v>
      </c>
      <c r="FO38">
        <v>-0.16999114446532129</v>
      </c>
      <c r="FP38">
        <v>1.8487648687704999E-2</v>
      </c>
      <c r="FQ38">
        <v>1</v>
      </c>
      <c r="FR38">
        <v>25.756736666666669</v>
      </c>
      <c r="FS38">
        <v>-0.28517285873195952</v>
      </c>
      <c r="FT38">
        <v>2.106761311165126E-2</v>
      </c>
      <c r="FU38">
        <v>1</v>
      </c>
      <c r="FV38">
        <v>29.958423333333339</v>
      </c>
      <c r="FW38">
        <v>-9.1007786428655302E-3</v>
      </c>
      <c r="FX38">
        <v>3.9026216259784321E-3</v>
      </c>
      <c r="FY38">
        <v>1</v>
      </c>
      <c r="FZ38">
        <v>5</v>
      </c>
      <c r="GA38">
        <v>5</v>
      </c>
      <c r="GB38" t="s">
        <v>425</v>
      </c>
      <c r="GC38">
        <v>3.17394</v>
      </c>
      <c r="GD38">
        <v>2.7973300000000001</v>
      </c>
      <c r="GE38">
        <v>-2.9288600000000001E-3</v>
      </c>
      <c r="GF38">
        <v>1.5551300000000001E-3</v>
      </c>
      <c r="GG38">
        <v>0.112668</v>
      </c>
      <c r="GH38">
        <v>0.10192</v>
      </c>
      <c r="GI38">
        <v>30942.5</v>
      </c>
      <c r="GJ38">
        <v>24662.7</v>
      </c>
      <c r="GK38">
        <v>28982.3</v>
      </c>
      <c r="GL38">
        <v>24169.4</v>
      </c>
      <c r="GM38">
        <v>32252.9</v>
      </c>
      <c r="GN38">
        <v>31691.599999999999</v>
      </c>
      <c r="GO38">
        <v>39954.300000000003</v>
      </c>
      <c r="GP38">
        <v>39428.9</v>
      </c>
      <c r="GQ38">
        <v>2.1322299999999998</v>
      </c>
      <c r="GR38">
        <v>1.7938700000000001</v>
      </c>
      <c r="GS38">
        <v>1.23456E-2</v>
      </c>
      <c r="GT38">
        <v>0</v>
      </c>
      <c r="GU38">
        <v>29.750599999999999</v>
      </c>
      <c r="GV38">
        <v>999.9</v>
      </c>
      <c r="GW38">
        <v>52.9</v>
      </c>
      <c r="GX38">
        <v>34.700000000000003</v>
      </c>
      <c r="GY38">
        <v>29.146799999999999</v>
      </c>
      <c r="GZ38">
        <v>62.517400000000002</v>
      </c>
      <c r="HA38">
        <v>38.802100000000003</v>
      </c>
      <c r="HB38">
        <v>1</v>
      </c>
      <c r="HC38">
        <v>0.29170699999999999</v>
      </c>
      <c r="HD38">
        <v>1.70811</v>
      </c>
      <c r="HE38">
        <v>20.253299999999999</v>
      </c>
      <c r="HF38">
        <v>5.2252299999999998</v>
      </c>
      <c r="HG38">
        <v>11.9087</v>
      </c>
      <c r="HH38">
        <v>4.9638499999999999</v>
      </c>
      <c r="HI38">
        <v>3.2919999999999998</v>
      </c>
      <c r="HJ38">
        <v>9999</v>
      </c>
      <c r="HK38">
        <v>9999</v>
      </c>
      <c r="HL38">
        <v>9999</v>
      </c>
      <c r="HM38">
        <v>999.9</v>
      </c>
      <c r="HN38">
        <v>1.8772899999999999</v>
      </c>
      <c r="HO38">
        <v>1.8755999999999999</v>
      </c>
      <c r="HP38">
        <v>1.87435</v>
      </c>
      <c r="HQ38">
        <v>1.87347</v>
      </c>
      <c r="HR38">
        <v>1.875</v>
      </c>
      <c r="HS38">
        <v>1.86992</v>
      </c>
      <c r="HT38">
        <v>1.8741000000000001</v>
      </c>
      <c r="HU38">
        <v>1.8791599999999999</v>
      </c>
      <c r="HV38">
        <v>0</v>
      </c>
      <c r="HW38">
        <v>0</v>
      </c>
      <c r="HX38">
        <v>0</v>
      </c>
      <c r="HY38">
        <v>0</v>
      </c>
      <c r="HZ38" t="s">
        <v>426</v>
      </c>
      <c r="IA38" t="s">
        <v>427</v>
      </c>
      <c r="IB38" t="s">
        <v>428</v>
      </c>
      <c r="IC38" t="s">
        <v>429</v>
      </c>
      <c r="ID38" t="s">
        <v>429</v>
      </c>
      <c r="IE38" t="s">
        <v>428</v>
      </c>
      <c r="IF38">
        <v>0</v>
      </c>
      <c r="IG38">
        <v>100</v>
      </c>
      <c r="IH38">
        <v>100</v>
      </c>
      <c r="II38">
        <v>19.645</v>
      </c>
      <c r="IJ38">
        <v>3.7442000000000002</v>
      </c>
      <c r="IK38">
        <v>18.40727020749452</v>
      </c>
      <c r="IL38">
        <v>2.443445124059429E-2</v>
      </c>
      <c r="IM38">
        <v>-8.2928544765861496E-6</v>
      </c>
      <c r="IN38">
        <v>1.0408807524181441E-9</v>
      </c>
      <c r="IO38">
        <v>1.639864128303234</v>
      </c>
      <c r="IP38">
        <v>0.1564633526802634</v>
      </c>
      <c r="IQ38">
        <v>-4.6183934311035462E-3</v>
      </c>
      <c r="IR38">
        <v>8.4382536102645058E-5</v>
      </c>
      <c r="IS38">
        <v>-13</v>
      </c>
      <c r="IT38">
        <v>1890</v>
      </c>
      <c r="IU38">
        <v>0</v>
      </c>
      <c r="IV38">
        <v>23</v>
      </c>
      <c r="IW38">
        <v>1.3</v>
      </c>
      <c r="IX38">
        <v>4.4000000000000004</v>
      </c>
      <c r="IY38">
        <v>3.1738299999999997E-2</v>
      </c>
      <c r="IZ38">
        <v>4.99756</v>
      </c>
      <c r="JA38">
        <v>1.42578</v>
      </c>
      <c r="JB38">
        <v>2.2839399999999999</v>
      </c>
      <c r="JC38">
        <v>1.5478499999999999</v>
      </c>
      <c r="JD38">
        <v>2.4072300000000002</v>
      </c>
      <c r="JE38">
        <v>37.170200000000001</v>
      </c>
      <c r="JF38">
        <v>15.2265</v>
      </c>
      <c r="JG38">
        <v>18</v>
      </c>
      <c r="JH38">
        <v>638.91700000000003</v>
      </c>
      <c r="JI38">
        <v>404.16500000000002</v>
      </c>
      <c r="JJ38">
        <v>26.503299999999999</v>
      </c>
      <c r="JK38">
        <v>30.9832</v>
      </c>
      <c r="JL38">
        <v>30.0001</v>
      </c>
      <c r="JM38">
        <v>30.7971</v>
      </c>
      <c r="JN38">
        <v>30.721399999999999</v>
      </c>
      <c r="JO38">
        <v>0</v>
      </c>
      <c r="JP38">
        <v>34.214500000000001</v>
      </c>
      <c r="JQ38">
        <v>15.7981</v>
      </c>
      <c r="JR38">
        <v>26.521899999999999</v>
      </c>
      <c r="JS38">
        <v>52.838900000000002</v>
      </c>
      <c r="JT38">
        <v>19.013500000000001</v>
      </c>
      <c r="JU38">
        <v>94.399299999999997</v>
      </c>
      <c r="JV38">
        <v>100.318</v>
      </c>
    </row>
    <row r="39" spans="1:282" x14ac:dyDescent="0.2">
      <c r="A39">
        <v>23</v>
      </c>
      <c r="B39">
        <v>1658763571.5</v>
      </c>
      <c r="C39">
        <v>3448.5</v>
      </c>
      <c r="D39" t="s">
        <v>520</v>
      </c>
      <c r="E39" t="s">
        <v>521</v>
      </c>
      <c r="F39" t="s">
        <v>413</v>
      </c>
      <c r="G39" t="s">
        <v>489</v>
      </c>
      <c r="H39" t="s">
        <v>490</v>
      </c>
      <c r="I39" t="s">
        <v>416</v>
      </c>
      <c r="J39" t="s">
        <v>417</v>
      </c>
      <c r="L39" t="s">
        <v>418</v>
      </c>
      <c r="M39" t="s">
        <v>491</v>
      </c>
      <c r="N39" t="s">
        <v>492</v>
      </c>
      <c r="O39">
        <v>1658763571.5</v>
      </c>
      <c r="P39">
        <f t="shared" si="0"/>
        <v>6.8134837900496259E-3</v>
      </c>
      <c r="Q39">
        <f t="shared" si="1"/>
        <v>6.8134837900496263</v>
      </c>
      <c r="R39">
        <f t="shared" si="2"/>
        <v>22.33136332572294</v>
      </c>
      <c r="S39">
        <f t="shared" si="3"/>
        <v>397.35199999999998</v>
      </c>
      <c r="T39">
        <f t="shared" si="4"/>
        <v>309.72237948330724</v>
      </c>
      <c r="U39">
        <f t="shared" si="5"/>
        <v>31.25810544820175</v>
      </c>
      <c r="V39">
        <f t="shared" si="6"/>
        <v>40.101947869489592</v>
      </c>
      <c r="W39">
        <f t="shared" si="7"/>
        <v>0.48706774440823059</v>
      </c>
      <c r="X39">
        <f t="shared" si="8"/>
        <v>2.9436159151938734</v>
      </c>
      <c r="Y39">
        <f t="shared" si="9"/>
        <v>0.44632058216600229</v>
      </c>
      <c r="Z39">
        <f t="shared" si="10"/>
        <v>0.28232671888034244</v>
      </c>
      <c r="AA39">
        <f t="shared" si="11"/>
        <v>241.75657607512903</v>
      </c>
      <c r="AB39">
        <f t="shared" si="12"/>
        <v>29.295796961672512</v>
      </c>
      <c r="AC39">
        <f t="shared" si="13"/>
        <v>29.295796961672512</v>
      </c>
      <c r="AD39">
        <f t="shared" si="14"/>
        <v>4.0911270581465748</v>
      </c>
      <c r="AE39">
        <f t="shared" si="15"/>
        <v>62.340253047613693</v>
      </c>
      <c r="AF39">
        <f t="shared" si="16"/>
        <v>2.6015320194965197</v>
      </c>
      <c r="AG39">
        <f t="shared" si="17"/>
        <v>4.1731175160767222</v>
      </c>
      <c r="AH39">
        <f t="shared" si="18"/>
        <v>1.4895950386500552</v>
      </c>
      <c r="AI39">
        <f t="shared" si="19"/>
        <v>-300.47463514118851</v>
      </c>
      <c r="AJ39">
        <f t="shared" si="20"/>
        <v>54.607851892870009</v>
      </c>
      <c r="AK39">
        <f t="shared" si="21"/>
        <v>4.1032024969515195</v>
      </c>
      <c r="AL39">
        <f t="shared" si="22"/>
        <v>-7.004676237947649E-3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52837.782325620457</v>
      </c>
      <c r="AR39" t="s">
        <v>421</v>
      </c>
      <c r="AS39">
        <v>0</v>
      </c>
      <c r="AT39">
        <v>0</v>
      </c>
      <c r="AU39">
        <v>0</v>
      </c>
      <c r="AV39" t="e">
        <f t="shared" si="26"/>
        <v>#DIV/0!</v>
      </c>
      <c r="AW39">
        <v>-1</v>
      </c>
      <c r="AX39" t="s">
        <v>522</v>
      </c>
      <c r="AY39">
        <v>10438.1</v>
      </c>
      <c r="AZ39">
        <v>700.84796000000006</v>
      </c>
      <c r="BA39">
        <v>951.68</v>
      </c>
      <c r="BB39">
        <f t="shared" si="27"/>
        <v>0.26356762777404164</v>
      </c>
      <c r="BC39">
        <v>0.5</v>
      </c>
      <c r="BD39">
        <f t="shared" si="28"/>
        <v>1261.3119005570616</v>
      </c>
      <c r="BE39">
        <f t="shared" si="29"/>
        <v>22.33136332572294</v>
      </c>
      <c r="BF39">
        <f t="shared" si="30"/>
        <v>166.2204927564963</v>
      </c>
      <c r="BG39">
        <f t="shared" si="31"/>
        <v>1.8497695387967548E-2</v>
      </c>
      <c r="BH39">
        <f t="shared" si="32"/>
        <v>-1</v>
      </c>
      <c r="BI39" t="e">
        <f t="shared" si="33"/>
        <v>#DIV/0!</v>
      </c>
      <c r="BJ39" t="s">
        <v>421</v>
      </c>
      <c r="BK39">
        <v>0</v>
      </c>
      <c r="BL39" t="e">
        <f t="shared" si="34"/>
        <v>#DIV/0!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>
        <f t="shared" si="38"/>
        <v>0.26356762777404158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s">
        <v>421</v>
      </c>
      <c r="BU39" t="s">
        <v>421</v>
      </c>
      <c r="BV39" t="s">
        <v>421</v>
      </c>
      <c r="BW39" t="s">
        <v>421</v>
      </c>
      <c r="BX39" t="s">
        <v>421</v>
      </c>
      <c r="BY39" t="s">
        <v>421</v>
      </c>
      <c r="BZ39" t="s">
        <v>421</v>
      </c>
      <c r="CA39" t="s">
        <v>421</v>
      </c>
      <c r="CB39" t="s">
        <v>421</v>
      </c>
      <c r="CC39" t="s">
        <v>421</v>
      </c>
      <c r="CD39" t="s">
        <v>421</v>
      </c>
      <c r="CE39" t="s">
        <v>421</v>
      </c>
      <c r="CF39" t="s">
        <v>421</v>
      </c>
      <c r="CG39" t="s">
        <v>421</v>
      </c>
      <c r="CH39" t="s">
        <v>421</v>
      </c>
      <c r="CI39" t="s">
        <v>421</v>
      </c>
      <c r="CJ39" t="s">
        <v>421</v>
      </c>
      <c r="CK39" t="s">
        <v>421</v>
      </c>
      <c r="CL39">
        <f t="shared" si="42"/>
        <v>1500.12</v>
      </c>
      <c r="CM39">
        <f t="shared" si="43"/>
        <v>1261.3119005570616</v>
      </c>
      <c r="CN39">
        <f t="shared" si="44"/>
        <v>0.84080733578451172</v>
      </c>
      <c r="CO39">
        <f t="shared" si="45"/>
        <v>0.16115815806410758</v>
      </c>
      <c r="CP39">
        <v>6</v>
      </c>
      <c r="CQ39">
        <v>0.5</v>
      </c>
      <c r="CR39" t="s">
        <v>423</v>
      </c>
      <c r="CS39">
        <v>2</v>
      </c>
      <c r="CT39">
        <v>1658763571.5</v>
      </c>
      <c r="CU39">
        <v>397.35199999999998</v>
      </c>
      <c r="CV39">
        <v>422.38600000000002</v>
      </c>
      <c r="CW39">
        <v>25.7774</v>
      </c>
      <c r="CX39">
        <v>19.140799999999999</v>
      </c>
      <c r="CY39">
        <v>370.94400000000002</v>
      </c>
      <c r="CZ39">
        <v>22.029900000000001</v>
      </c>
      <c r="DA39">
        <v>600.11300000000006</v>
      </c>
      <c r="DB39">
        <v>100.82299999999999</v>
      </c>
      <c r="DC39">
        <v>9.9979799999999994E-2</v>
      </c>
      <c r="DD39">
        <v>29.639900000000001</v>
      </c>
      <c r="DE39">
        <v>30.004300000000001</v>
      </c>
      <c r="DF39">
        <v>999.9</v>
      </c>
      <c r="DG39">
        <v>0</v>
      </c>
      <c r="DH39">
        <v>0</v>
      </c>
      <c r="DI39">
        <v>9998.1200000000008</v>
      </c>
      <c r="DJ39">
        <v>0</v>
      </c>
      <c r="DK39">
        <v>1513.37</v>
      </c>
      <c r="DL39">
        <v>-23.463999999999999</v>
      </c>
      <c r="DM39">
        <v>409.47800000000001</v>
      </c>
      <c r="DN39">
        <v>430.62900000000002</v>
      </c>
      <c r="DO39">
        <v>6.6365800000000004</v>
      </c>
      <c r="DP39">
        <v>422.38600000000002</v>
      </c>
      <c r="DQ39">
        <v>19.140799999999999</v>
      </c>
      <c r="DR39">
        <v>2.5989399999999998</v>
      </c>
      <c r="DS39">
        <v>1.9298299999999999</v>
      </c>
      <c r="DT39">
        <v>21.659800000000001</v>
      </c>
      <c r="DU39">
        <v>16.88</v>
      </c>
      <c r="DV39">
        <v>1500.12</v>
      </c>
      <c r="DW39">
        <v>0.97299599999999997</v>
      </c>
      <c r="DX39">
        <v>2.7003800000000001E-2</v>
      </c>
      <c r="DY39">
        <v>0</v>
      </c>
      <c r="DZ39">
        <v>704.06799999999998</v>
      </c>
      <c r="EA39">
        <v>4.9993100000000004</v>
      </c>
      <c r="EB39">
        <v>17806</v>
      </c>
      <c r="EC39">
        <v>13260.3</v>
      </c>
      <c r="ED39">
        <v>39.186999999999998</v>
      </c>
      <c r="EE39">
        <v>41</v>
      </c>
      <c r="EF39">
        <v>39.561999999999998</v>
      </c>
      <c r="EG39">
        <v>40.25</v>
      </c>
      <c r="EH39">
        <v>40.625</v>
      </c>
      <c r="EI39">
        <v>1454.75</v>
      </c>
      <c r="EJ39">
        <v>40.369999999999997</v>
      </c>
      <c r="EK39">
        <v>0</v>
      </c>
      <c r="EL39">
        <v>126.5</v>
      </c>
      <c r="EM39">
        <v>0</v>
      </c>
      <c r="EN39">
        <v>700.84796000000006</v>
      </c>
      <c r="EO39">
        <v>27.894692358544091</v>
      </c>
      <c r="EP39">
        <v>574.33077041223748</v>
      </c>
      <c r="EQ39">
        <v>17759.083999999999</v>
      </c>
      <c r="ER39">
        <v>15</v>
      </c>
      <c r="ES39">
        <v>1658763607.5</v>
      </c>
      <c r="ET39" t="s">
        <v>523</v>
      </c>
      <c r="EU39">
        <v>1658763607.5</v>
      </c>
      <c r="EV39">
        <v>1658763179.5</v>
      </c>
      <c r="EW39">
        <v>23</v>
      </c>
      <c r="EX39">
        <v>-2.048</v>
      </c>
      <c r="EY39">
        <v>-0.23499999999999999</v>
      </c>
      <c r="EZ39">
        <v>26.408000000000001</v>
      </c>
      <c r="FA39">
        <v>3.2069999999999999</v>
      </c>
      <c r="FB39">
        <v>423</v>
      </c>
      <c r="FC39">
        <v>18</v>
      </c>
      <c r="FD39">
        <v>0.17</v>
      </c>
      <c r="FE39">
        <v>0.01</v>
      </c>
      <c r="FF39">
        <v>-23.719934146341458</v>
      </c>
      <c r="FG39">
        <v>1.354862717770005</v>
      </c>
      <c r="FH39">
        <v>0.14092174027738891</v>
      </c>
      <c r="FI39">
        <v>1</v>
      </c>
      <c r="FJ39">
        <v>398.26741935483881</v>
      </c>
      <c r="FK39">
        <v>4.8705967741930518</v>
      </c>
      <c r="FL39">
        <v>0.36394822160918228</v>
      </c>
      <c r="FM39">
        <v>1</v>
      </c>
      <c r="FN39">
        <v>6.644804146341464</v>
      </c>
      <c r="FO39">
        <v>-1.6607247386764199E-2</v>
      </c>
      <c r="FP39">
        <v>3.2662874991899889E-3</v>
      </c>
      <c r="FQ39">
        <v>1</v>
      </c>
      <c r="FR39">
        <v>25.786090322580641</v>
      </c>
      <c r="FS39">
        <v>-4.8730645161385019E-2</v>
      </c>
      <c r="FT39">
        <v>3.9541203367976854E-3</v>
      </c>
      <c r="FU39">
        <v>1</v>
      </c>
      <c r="FV39">
        <v>30.018919354838712</v>
      </c>
      <c r="FW39">
        <v>-4.5740322580699377E-2</v>
      </c>
      <c r="FX39">
        <v>4.800364190138069E-3</v>
      </c>
      <c r="FY39">
        <v>1</v>
      </c>
      <c r="FZ39">
        <v>5</v>
      </c>
      <c r="GA39">
        <v>5</v>
      </c>
      <c r="GB39" t="s">
        <v>425</v>
      </c>
      <c r="GC39">
        <v>3.1734300000000002</v>
      </c>
      <c r="GD39">
        <v>2.7969300000000001</v>
      </c>
      <c r="GE39">
        <v>9.4288200000000003E-2</v>
      </c>
      <c r="GF39">
        <v>0.10473</v>
      </c>
      <c r="GG39">
        <v>0.11280800000000001</v>
      </c>
      <c r="GH39">
        <v>0.102311</v>
      </c>
      <c r="GI39">
        <v>27937.8</v>
      </c>
      <c r="GJ39">
        <v>22110.5</v>
      </c>
      <c r="GK39">
        <v>28977.5</v>
      </c>
      <c r="GL39">
        <v>24165.9</v>
      </c>
      <c r="GM39">
        <v>32244.6</v>
      </c>
      <c r="GN39">
        <v>31677.4</v>
      </c>
      <c r="GO39">
        <v>39945.800000000003</v>
      </c>
      <c r="GP39">
        <v>39423.9</v>
      </c>
      <c r="GQ39">
        <v>2.1316799999999998</v>
      </c>
      <c r="GR39">
        <v>1.7942199999999999</v>
      </c>
      <c r="GS39">
        <v>2.5853500000000001E-3</v>
      </c>
      <c r="GT39">
        <v>0</v>
      </c>
      <c r="GU39">
        <v>29.962199999999999</v>
      </c>
      <c r="GV39">
        <v>999.9</v>
      </c>
      <c r="GW39">
        <v>52.4</v>
      </c>
      <c r="GX39">
        <v>34.799999999999997</v>
      </c>
      <c r="GY39">
        <v>29.030899999999999</v>
      </c>
      <c r="GZ39">
        <v>62.627400000000002</v>
      </c>
      <c r="HA39">
        <v>38.918300000000002</v>
      </c>
      <c r="HB39">
        <v>1</v>
      </c>
      <c r="HC39">
        <v>0.30045699999999997</v>
      </c>
      <c r="HD39">
        <v>2.3391199999999999</v>
      </c>
      <c r="HE39">
        <v>20.2455</v>
      </c>
      <c r="HF39">
        <v>5.2250800000000002</v>
      </c>
      <c r="HG39">
        <v>11.9099</v>
      </c>
      <c r="HH39">
        <v>4.9637500000000001</v>
      </c>
      <c r="HI39">
        <v>3.2919999999999998</v>
      </c>
      <c r="HJ39">
        <v>9999</v>
      </c>
      <c r="HK39">
        <v>9999</v>
      </c>
      <c r="HL39">
        <v>9999</v>
      </c>
      <c r="HM39">
        <v>999.9</v>
      </c>
      <c r="HN39">
        <v>1.8772899999999999</v>
      </c>
      <c r="HO39">
        <v>1.8755500000000001</v>
      </c>
      <c r="HP39">
        <v>1.87429</v>
      </c>
      <c r="HQ39">
        <v>1.87347</v>
      </c>
      <c r="HR39">
        <v>1.8749499999999999</v>
      </c>
      <c r="HS39">
        <v>1.8698999999999999</v>
      </c>
      <c r="HT39">
        <v>1.87408</v>
      </c>
      <c r="HU39">
        <v>1.87913</v>
      </c>
      <c r="HV39">
        <v>0</v>
      </c>
      <c r="HW39">
        <v>0</v>
      </c>
      <c r="HX39">
        <v>0</v>
      </c>
      <c r="HY39">
        <v>0</v>
      </c>
      <c r="HZ39" t="s">
        <v>426</v>
      </c>
      <c r="IA39" t="s">
        <v>427</v>
      </c>
      <c r="IB39" t="s">
        <v>428</v>
      </c>
      <c r="IC39" t="s">
        <v>429</v>
      </c>
      <c r="ID39" t="s">
        <v>429</v>
      </c>
      <c r="IE39" t="s">
        <v>428</v>
      </c>
      <c r="IF39">
        <v>0</v>
      </c>
      <c r="IG39">
        <v>100</v>
      </c>
      <c r="IH39">
        <v>100</v>
      </c>
      <c r="II39">
        <v>26.408000000000001</v>
      </c>
      <c r="IJ39">
        <v>3.7475000000000001</v>
      </c>
      <c r="IK39">
        <v>20.002500000000001</v>
      </c>
      <c r="IL39">
        <v>2.4434500000000001E-2</v>
      </c>
      <c r="IM39">
        <v>-8.2928499999999997E-6</v>
      </c>
      <c r="IN39">
        <v>1.04088E-9</v>
      </c>
      <c r="IO39">
        <v>1.639864128303234</v>
      </c>
      <c r="IP39">
        <v>0.1564633526802634</v>
      </c>
      <c r="IQ39">
        <v>-4.6183934311035462E-3</v>
      </c>
      <c r="IR39">
        <v>8.4382536102645058E-5</v>
      </c>
      <c r="IS39">
        <v>-13</v>
      </c>
      <c r="IT39">
        <v>1890</v>
      </c>
      <c r="IU39">
        <v>0</v>
      </c>
      <c r="IV39">
        <v>23</v>
      </c>
      <c r="IW39">
        <v>1.8</v>
      </c>
      <c r="IX39">
        <v>6.5</v>
      </c>
      <c r="IY39">
        <v>1.08643</v>
      </c>
      <c r="IZ39">
        <v>2.4572799999999999</v>
      </c>
      <c r="JA39">
        <v>1.42578</v>
      </c>
      <c r="JB39">
        <v>2.2851599999999999</v>
      </c>
      <c r="JC39">
        <v>1.5478499999999999</v>
      </c>
      <c r="JD39">
        <v>2.323</v>
      </c>
      <c r="JE39">
        <v>37.409799999999997</v>
      </c>
      <c r="JF39">
        <v>15.209</v>
      </c>
      <c r="JG39">
        <v>18</v>
      </c>
      <c r="JH39">
        <v>639.13300000000004</v>
      </c>
      <c r="JI39">
        <v>404.779</v>
      </c>
      <c r="JJ39">
        <v>26.051100000000002</v>
      </c>
      <c r="JK39">
        <v>31.059000000000001</v>
      </c>
      <c r="JL39">
        <v>30.000299999999999</v>
      </c>
      <c r="JM39">
        <v>30.859500000000001</v>
      </c>
      <c r="JN39">
        <v>30.785299999999999</v>
      </c>
      <c r="JO39">
        <v>21.7807</v>
      </c>
      <c r="JP39">
        <v>33.103299999999997</v>
      </c>
      <c r="JQ39">
        <v>10.4991</v>
      </c>
      <c r="JR39">
        <v>26.043399999999998</v>
      </c>
      <c r="JS39">
        <v>422.49</v>
      </c>
      <c r="JT39">
        <v>19.2027</v>
      </c>
      <c r="JU39">
        <v>94.381</v>
      </c>
      <c r="JV39">
        <v>100.30500000000001</v>
      </c>
    </row>
    <row r="40" spans="1:282" x14ac:dyDescent="0.2">
      <c r="A40">
        <v>24</v>
      </c>
      <c r="B40">
        <v>1658763683.5</v>
      </c>
      <c r="C40">
        <v>3560.5</v>
      </c>
      <c r="D40" t="s">
        <v>524</v>
      </c>
      <c r="E40" t="s">
        <v>525</v>
      </c>
      <c r="F40" t="s">
        <v>413</v>
      </c>
      <c r="G40" t="s">
        <v>489</v>
      </c>
      <c r="H40" t="s">
        <v>490</v>
      </c>
      <c r="I40" t="s">
        <v>416</v>
      </c>
      <c r="J40" t="s">
        <v>417</v>
      </c>
      <c r="L40" t="s">
        <v>418</v>
      </c>
      <c r="M40" t="s">
        <v>491</v>
      </c>
      <c r="N40" t="s">
        <v>492</v>
      </c>
      <c r="O40">
        <v>1658763683.5</v>
      </c>
      <c r="P40">
        <f t="shared" si="0"/>
        <v>6.973661265783246E-3</v>
      </c>
      <c r="Q40">
        <f t="shared" si="1"/>
        <v>6.973661265783246</v>
      </c>
      <c r="R40">
        <f t="shared" si="2"/>
        <v>24.011300713860397</v>
      </c>
      <c r="S40">
        <f t="shared" si="3"/>
        <v>399.84699999999998</v>
      </c>
      <c r="T40">
        <f t="shared" si="4"/>
        <v>307.58871230520606</v>
      </c>
      <c r="U40">
        <f t="shared" si="5"/>
        <v>31.041871916341556</v>
      </c>
      <c r="V40">
        <f t="shared" si="6"/>
        <v>40.352584030513995</v>
      </c>
      <c r="W40">
        <f t="shared" si="7"/>
        <v>0.49580317605464963</v>
      </c>
      <c r="X40">
        <f t="shared" si="8"/>
        <v>2.940814596269882</v>
      </c>
      <c r="Y40">
        <f t="shared" si="9"/>
        <v>0.45361252401217111</v>
      </c>
      <c r="Z40">
        <f t="shared" si="10"/>
        <v>0.28699870643514902</v>
      </c>
      <c r="AA40">
        <f t="shared" si="11"/>
        <v>241.75077107542404</v>
      </c>
      <c r="AB40">
        <f t="shared" si="12"/>
        <v>29.206512844759374</v>
      </c>
      <c r="AC40">
        <f t="shared" si="13"/>
        <v>29.206512844759374</v>
      </c>
      <c r="AD40">
        <f t="shared" si="14"/>
        <v>4.070083952593115</v>
      </c>
      <c r="AE40">
        <f t="shared" si="15"/>
        <v>61.744173049668468</v>
      </c>
      <c r="AF40">
        <f t="shared" si="16"/>
        <v>2.5696165266377999</v>
      </c>
      <c r="AG40">
        <f t="shared" si="17"/>
        <v>4.1617150246238452</v>
      </c>
      <c r="AH40">
        <f t="shared" si="18"/>
        <v>1.500467425955315</v>
      </c>
      <c r="AI40">
        <f t="shared" si="19"/>
        <v>-307.53846182104115</v>
      </c>
      <c r="AJ40">
        <f t="shared" si="20"/>
        <v>61.180554859893071</v>
      </c>
      <c r="AK40">
        <f t="shared" si="21"/>
        <v>4.5983303593985694</v>
      </c>
      <c r="AL40">
        <f t="shared" si="22"/>
        <v>-8.8055263254673832E-3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52765.298156455552</v>
      </c>
      <c r="AR40" t="s">
        <v>421</v>
      </c>
      <c r="AS40">
        <v>0</v>
      </c>
      <c r="AT40">
        <v>0</v>
      </c>
      <c r="AU40">
        <v>0</v>
      </c>
      <c r="AV40" t="e">
        <f t="shared" si="26"/>
        <v>#DIV/0!</v>
      </c>
      <c r="AW40">
        <v>-1</v>
      </c>
      <c r="AX40" t="s">
        <v>526</v>
      </c>
      <c r="AY40">
        <v>10437.799999999999</v>
      </c>
      <c r="AZ40">
        <v>729.90465384615391</v>
      </c>
      <c r="BA40">
        <v>1009.9</v>
      </c>
      <c r="BB40">
        <f t="shared" si="27"/>
        <v>0.27725056555485306</v>
      </c>
      <c r="BC40">
        <v>0.5</v>
      </c>
      <c r="BD40">
        <f t="shared" si="28"/>
        <v>1261.2786005572143</v>
      </c>
      <c r="BE40">
        <f t="shared" si="29"/>
        <v>24.011300713860397</v>
      </c>
      <c r="BF40">
        <f t="shared" si="30"/>
        <v>174.84510266336062</v>
      </c>
      <c r="BG40">
        <f t="shared" si="31"/>
        <v>1.9830115806936527E-2</v>
      </c>
      <c r="BH40">
        <f t="shared" si="32"/>
        <v>-1</v>
      </c>
      <c r="BI40" t="e">
        <f t="shared" si="33"/>
        <v>#DIV/0!</v>
      </c>
      <c r="BJ40" t="s">
        <v>421</v>
      </c>
      <c r="BK40">
        <v>0</v>
      </c>
      <c r="BL40" t="e">
        <f t="shared" si="34"/>
        <v>#DIV/0!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>
        <f t="shared" si="38"/>
        <v>0.27725056555485306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s">
        <v>421</v>
      </c>
      <c r="BU40" t="s">
        <v>421</v>
      </c>
      <c r="BV40" t="s">
        <v>421</v>
      </c>
      <c r="BW40" t="s">
        <v>421</v>
      </c>
      <c r="BX40" t="s">
        <v>421</v>
      </c>
      <c r="BY40" t="s">
        <v>421</v>
      </c>
      <c r="BZ40" t="s">
        <v>421</v>
      </c>
      <c r="CA40" t="s">
        <v>421</v>
      </c>
      <c r="CB40" t="s">
        <v>421</v>
      </c>
      <c r="CC40" t="s">
        <v>421</v>
      </c>
      <c r="CD40" t="s">
        <v>421</v>
      </c>
      <c r="CE40" t="s">
        <v>421</v>
      </c>
      <c r="CF40" t="s">
        <v>421</v>
      </c>
      <c r="CG40" t="s">
        <v>421</v>
      </c>
      <c r="CH40" t="s">
        <v>421</v>
      </c>
      <c r="CI40" t="s">
        <v>421</v>
      </c>
      <c r="CJ40" t="s">
        <v>421</v>
      </c>
      <c r="CK40" t="s">
        <v>421</v>
      </c>
      <c r="CL40">
        <f t="shared" si="42"/>
        <v>1500.08</v>
      </c>
      <c r="CM40">
        <f t="shared" si="43"/>
        <v>1261.2786005572143</v>
      </c>
      <c r="CN40">
        <f t="shared" si="44"/>
        <v>0.84080755730175349</v>
      </c>
      <c r="CO40">
        <f t="shared" si="45"/>
        <v>0.16115858559238444</v>
      </c>
      <c r="CP40">
        <v>6</v>
      </c>
      <c r="CQ40">
        <v>0.5</v>
      </c>
      <c r="CR40" t="s">
        <v>423</v>
      </c>
      <c r="CS40">
        <v>2</v>
      </c>
      <c r="CT40">
        <v>1658763683.5</v>
      </c>
      <c r="CU40">
        <v>399.84699999999998</v>
      </c>
      <c r="CV40">
        <v>426.64</v>
      </c>
      <c r="CW40">
        <v>25.4619</v>
      </c>
      <c r="CX40">
        <v>18.6675</v>
      </c>
      <c r="CY40">
        <v>373.71899999999999</v>
      </c>
      <c r="CZ40">
        <v>21.736499999999999</v>
      </c>
      <c r="DA40">
        <v>600.15</v>
      </c>
      <c r="DB40">
        <v>100.82</v>
      </c>
      <c r="DC40">
        <v>0.100062</v>
      </c>
      <c r="DD40">
        <v>29.592400000000001</v>
      </c>
      <c r="DE40">
        <v>30.0002</v>
      </c>
      <c r="DF40">
        <v>999.9</v>
      </c>
      <c r="DG40">
        <v>0</v>
      </c>
      <c r="DH40">
        <v>0</v>
      </c>
      <c r="DI40">
        <v>9982.5</v>
      </c>
      <c r="DJ40">
        <v>0</v>
      </c>
      <c r="DK40">
        <v>1521.05</v>
      </c>
      <c r="DL40">
        <v>-26.939299999999999</v>
      </c>
      <c r="DM40">
        <v>410.14400000000001</v>
      </c>
      <c r="DN40">
        <v>434.75599999999997</v>
      </c>
      <c r="DO40">
        <v>6.7944199999999997</v>
      </c>
      <c r="DP40">
        <v>426.64</v>
      </c>
      <c r="DQ40">
        <v>18.6675</v>
      </c>
      <c r="DR40">
        <v>2.5670600000000001</v>
      </c>
      <c r="DS40">
        <v>1.88205</v>
      </c>
      <c r="DT40">
        <v>21.457999999999998</v>
      </c>
      <c r="DU40">
        <v>16.485399999999998</v>
      </c>
      <c r="DV40">
        <v>1500.08</v>
      </c>
      <c r="DW40">
        <v>0.97299100000000005</v>
      </c>
      <c r="DX40">
        <v>2.7008899999999999E-2</v>
      </c>
      <c r="DY40">
        <v>0</v>
      </c>
      <c r="DZ40">
        <v>730.99099999999999</v>
      </c>
      <c r="EA40">
        <v>4.9993100000000004</v>
      </c>
      <c r="EB40">
        <v>18505.7</v>
      </c>
      <c r="EC40">
        <v>13259.9</v>
      </c>
      <c r="ED40">
        <v>39.311999999999998</v>
      </c>
      <c r="EE40">
        <v>41.125</v>
      </c>
      <c r="EF40">
        <v>39.686999999999998</v>
      </c>
      <c r="EG40">
        <v>40.436999999999998</v>
      </c>
      <c r="EH40">
        <v>40.811999999999998</v>
      </c>
      <c r="EI40">
        <v>1454.7</v>
      </c>
      <c r="EJ40">
        <v>40.380000000000003</v>
      </c>
      <c r="EK40">
        <v>0</v>
      </c>
      <c r="EL40">
        <v>111.5</v>
      </c>
      <c r="EM40">
        <v>0</v>
      </c>
      <c r="EN40">
        <v>729.90465384615391</v>
      </c>
      <c r="EO40">
        <v>8.4936410260667827</v>
      </c>
      <c r="EP40">
        <v>305.5487189400057</v>
      </c>
      <c r="EQ40">
        <v>18369.365384615379</v>
      </c>
      <c r="ER40">
        <v>15</v>
      </c>
      <c r="ES40">
        <v>1658763711</v>
      </c>
      <c r="ET40" t="s">
        <v>527</v>
      </c>
      <c r="EU40">
        <v>1658763711</v>
      </c>
      <c r="EV40">
        <v>1658763179.5</v>
      </c>
      <c r="EW40">
        <v>24</v>
      </c>
      <c r="EX40">
        <v>-0.27100000000000002</v>
      </c>
      <c r="EY40">
        <v>-0.23499999999999999</v>
      </c>
      <c r="EZ40">
        <v>26.128</v>
      </c>
      <c r="FA40">
        <v>3.2069999999999999</v>
      </c>
      <c r="FB40">
        <v>422</v>
      </c>
      <c r="FC40">
        <v>18</v>
      </c>
      <c r="FD40">
        <v>0.06</v>
      </c>
      <c r="FE40">
        <v>0.01</v>
      </c>
      <c r="FF40">
        <v>-26.805019999999999</v>
      </c>
      <c r="FG40">
        <v>-0.32841500938080959</v>
      </c>
      <c r="FH40">
        <v>6.4131171048094987E-2</v>
      </c>
      <c r="FI40">
        <v>1</v>
      </c>
      <c r="FJ40">
        <v>399.6903999999999</v>
      </c>
      <c r="FK40">
        <v>0.79186651835382171</v>
      </c>
      <c r="FL40">
        <v>6.4912043053147225E-2</v>
      </c>
      <c r="FM40">
        <v>1</v>
      </c>
      <c r="FN40">
        <v>6.8065935</v>
      </c>
      <c r="FO40">
        <v>-7.410416510320883E-2</v>
      </c>
      <c r="FP40">
        <v>7.2956416955604446E-3</v>
      </c>
      <c r="FQ40">
        <v>1</v>
      </c>
      <c r="FR40">
        <v>25.48439333333333</v>
      </c>
      <c r="FS40">
        <v>-0.14232880978865939</v>
      </c>
      <c r="FT40">
        <v>1.033524498446413E-2</v>
      </c>
      <c r="FU40">
        <v>1</v>
      </c>
      <c r="FV40">
        <v>30.005689999999991</v>
      </c>
      <c r="FW40">
        <v>-6.9917686317820778E-3</v>
      </c>
      <c r="FX40">
        <v>3.2148976137139659E-3</v>
      </c>
      <c r="FY40">
        <v>1</v>
      </c>
      <c r="FZ40">
        <v>5</v>
      </c>
      <c r="GA40">
        <v>5</v>
      </c>
      <c r="GB40" t="s">
        <v>425</v>
      </c>
      <c r="GC40">
        <v>3.1734100000000001</v>
      </c>
      <c r="GD40">
        <v>2.7968799999999998</v>
      </c>
      <c r="GE40">
        <v>9.4814700000000002E-2</v>
      </c>
      <c r="GF40">
        <v>0.105501</v>
      </c>
      <c r="GG40">
        <v>0.111724</v>
      </c>
      <c r="GH40">
        <v>0.100497</v>
      </c>
      <c r="GI40">
        <v>27916.7</v>
      </c>
      <c r="GJ40">
        <v>22088.3</v>
      </c>
      <c r="GK40">
        <v>28972.9</v>
      </c>
      <c r="GL40">
        <v>24162.799999999999</v>
      </c>
      <c r="GM40">
        <v>32280</v>
      </c>
      <c r="GN40">
        <v>31738</v>
      </c>
      <c r="GO40">
        <v>39939.800000000003</v>
      </c>
      <c r="GP40">
        <v>39418.9</v>
      </c>
      <c r="GQ40">
        <v>2.13063</v>
      </c>
      <c r="GR40">
        <v>1.7902</v>
      </c>
      <c r="GS40">
        <v>-4.29153E-3</v>
      </c>
      <c r="GT40">
        <v>0</v>
      </c>
      <c r="GU40">
        <v>30.0701</v>
      </c>
      <c r="GV40">
        <v>999.9</v>
      </c>
      <c r="GW40">
        <v>51.9</v>
      </c>
      <c r="GX40">
        <v>35</v>
      </c>
      <c r="GY40">
        <v>29.077400000000001</v>
      </c>
      <c r="GZ40">
        <v>62.347299999999997</v>
      </c>
      <c r="HA40">
        <v>39.431100000000001</v>
      </c>
      <c r="HB40">
        <v>1</v>
      </c>
      <c r="HC40">
        <v>0.30826199999999998</v>
      </c>
      <c r="HD40">
        <v>2.3857900000000001</v>
      </c>
      <c r="HE40">
        <v>20.244900000000001</v>
      </c>
      <c r="HF40">
        <v>5.2264200000000001</v>
      </c>
      <c r="HG40">
        <v>11.912800000000001</v>
      </c>
      <c r="HH40">
        <v>4.9637500000000001</v>
      </c>
      <c r="HI40">
        <v>3.2919999999999998</v>
      </c>
      <c r="HJ40">
        <v>9999</v>
      </c>
      <c r="HK40">
        <v>9999</v>
      </c>
      <c r="HL40">
        <v>9999</v>
      </c>
      <c r="HM40">
        <v>999.9</v>
      </c>
      <c r="HN40">
        <v>1.8773</v>
      </c>
      <c r="HO40">
        <v>1.87561</v>
      </c>
      <c r="HP40">
        <v>1.8743099999999999</v>
      </c>
      <c r="HQ40">
        <v>1.87354</v>
      </c>
      <c r="HR40">
        <v>1.875</v>
      </c>
      <c r="HS40">
        <v>1.86995</v>
      </c>
      <c r="HT40">
        <v>1.8741099999999999</v>
      </c>
      <c r="HU40">
        <v>1.8792199999999999</v>
      </c>
      <c r="HV40">
        <v>0</v>
      </c>
      <c r="HW40">
        <v>0</v>
      </c>
      <c r="HX40">
        <v>0</v>
      </c>
      <c r="HY40">
        <v>0</v>
      </c>
      <c r="HZ40" t="s">
        <v>426</v>
      </c>
      <c r="IA40" t="s">
        <v>427</v>
      </c>
      <c r="IB40" t="s">
        <v>428</v>
      </c>
      <c r="IC40" t="s">
        <v>429</v>
      </c>
      <c r="ID40" t="s">
        <v>429</v>
      </c>
      <c r="IE40" t="s">
        <v>428</v>
      </c>
      <c r="IF40">
        <v>0</v>
      </c>
      <c r="IG40">
        <v>100</v>
      </c>
      <c r="IH40">
        <v>100</v>
      </c>
      <c r="II40">
        <v>26.128</v>
      </c>
      <c r="IJ40">
        <v>3.7254</v>
      </c>
      <c r="IK40">
        <v>17.954391100943091</v>
      </c>
      <c r="IL40">
        <v>2.443445124059429E-2</v>
      </c>
      <c r="IM40">
        <v>-8.2928544765861496E-6</v>
      </c>
      <c r="IN40">
        <v>1.0408807524181441E-9</v>
      </c>
      <c r="IO40">
        <v>1.639864128303234</v>
      </c>
      <c r="IP40">
        <v>0.1564633526802634</v>
      </c>
      <c r="IQ40">
        <v>-4.6183934311035462E-3</v>
      </c>
      <c r="IR40">
        <v>8.4382536102645058E-5</v>
      </c>
      <c r="IS40">
        <v>-13</v>
      </c>
      <c r="IT40">
        <v>1890</v>
      </c>
      <c r="IU40">
        <v>0</v>
      </c>
      <c r="IV40">
        <v>23</v>
      </c>
      <c r="IW40">
        <v>1.3</v>
      </c>
      <c r="IX40">
        <v>8.4</v>
      </c>
      <c r="IY40">
        <v>1.09253</v>
      </c>
      <c r="IZ40">
        <v>2.4511699999999998</v>
      </c>
      <c r="JA40">
        <v>1.42578</v>
      </c>
      <c r="JB40">
        <v>2.2863799999999999</v>
      </c>
      <c r="JC40">
        <v>1.5478499999999999</v>
      </c>
      <c r="JD40">
        <v>2.34741</v>
      </c>
      <c r="JE40">
        <v>37.650399999999998</v>
      </c>
      <c r="JF40">
        <v>15.182700000000001</v>
      </c>
      <c r="JG40">
        <v>18</v>
      </c>
      <c r="JH40">
        <v>639.16</v>
      </c>
      <c r="JI40">
        <v>403.05599999999998</v>
      </c>
      <c r="JJ40">
        <v>26.005700000000001</v>
      </c>
      <c r="JK40">
        <v>31.156300000000002</v>
      </c>
      <c r="JL40">
        <v>30.000399999999999</v>
      </c>
      <c r="JM40">
        <v>30.9407</v>
      </c>
      <c r="JN40">
        <v>30.864599999999999</v>
      </c>
      <c r="JO40">
        <v>21.877199999999998</v>
      </c>
      <c r="JP40">
        <v>34.436999999999998</v>
      </c>
      <c r="JQ40">
        <v>6.5700200000000004</v>
      </c>
      <c r="JR40">
        <v>26.005099999999999</v>
      </c>
      <c r="JS40">
        <v>426.78</v>
      </c>
      <c r="JT40">
        <v>18.720500000000001</v>
      </c>
      <c r="JU40">
        <v>94.366600000000005</v>
      </c>
      <c r="JV40">
        <v>100.292</v>
      </c>
    </row>
    <row r="41" spans="1:282" x14ac:dyDescent="0.2">
      <c r="A41">
        <v>25</v>
      </c>
      <c r="B41">
        <v>1658763799.5</v>
      </c>
      <c r="C41">
        <v>3676.5</v>
      </c>
      <c r="D41" t="s">
        <v>528</v>
      </c>
      <c r="E41" t="s">
        <v>529</v>
      </c>
      <c r="F41" t="s">
        <v>413</v>
      </c>
      <c r="G41" t="s">
        <v>489</v>
      </c>
      <c r="H41" t="s">
        <v>490</v>
      </c>
      <c r="I41" t="s">
        <v>416</v>
      </c>
      <c r="J41" t="s">
        <v>417</v>
      </c>
      <c r="L41" t="s">
        <v>418</v>
      </c>
      <c r="M41" t="s">
        <v>491</v>
      </c>
      <c r="N41" t="s">
        <v>492</v>
      </c>
      <c r="O41">
        <v>1658763799.5</v>
      </c>
      <c r="P41">
        <f t="shared" si="0"/>
        <v>6.5048337645615805E-3</v>
      </c>
      <c r="Q41">
        <f t="shared" si="1"/>
        <v>6.5048337645615808</v>
      </c>
      <c r="R41">
        <f t="shared" si="2"/>
        <v>32.326683793955418</v>
      </c>
      <c r="S41">
        <f t="shared" si="3"/>
        <v>600.327</v>
      </c>
      <c r="T41">
        <f t="shared" si="4"/>
        <v>460.8971596442853</v>
      </c>
      <c r="U41">
        <f t="shared" si="5"/>
        <v>46.516642698921231</v>
      </c>
      <c r="V41">
        <f t="shared" si="6"/>
        <v>60.588779898464999</v>
      </c>
      <c r="W41">
        <f t="shared" si="7"/>
        <v>0.4395702556845768</v>
      </c>
      <c r="X41">
        <f t="shared" si="8"/>
        <v>2.9439989142222904</v>
      </c>
      <c r="Y41">
        <f t="shared" si="9"/>
        <v>0.40609423092080865</v>
      </c>
      <c r="Z41">
        <f t="shared" si="10"/>
        <v>0.25660380213725398</v>
      </c>
      <c r="AA41">
        <f t="shared" si="11"/>
        <v>241.73002307551727</v>
      </c>
      <c r="AB41">
        <f t="shared" si="12"/>
        <v>29.275321710986159</v>
      </c>
      <c r="AC41">
        <f t="shared" si="13"/>
        <v>29.275321710986159</v>
      </c>
      <c r="AD41">
        <f t="shared" si="14"/>
        <v>4.0862929443393998</v>
      </c>
      <c r="AE41">
        <f t="shared" si="15"/>
        <v>60.798003370276419</v>
      </c>
      <c r="AF41">
        <f t="shared" si="16"/>
        <v>2.5225820951184996</v>
      </c>
      <c r="AG41">
        <f t="shared" si="17"/>
        <v>4.1491199632910423</v>
      </c>
      <c r="AH41">
        <f t="shared" si="18"/>
        <v>1.5637108492209002</v>
      </c>
      <c r="AI41">
        <f t="shared" si="19"/>
        <v>-286.86316901716572</v>
      </c>
      <c r="AJ41">
        <f t="shared" si="20"/>
        <v>41.977166073353395</v>
      </c>
      <c r="AK41">
        <f t="shared" si="21"/>
        <v>3.1518438745708419</v>
      </c>
      <c r="AL41">
        <f t="shared" si="22"/>
        <v>-4.135993724226239E-3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52866.370152715994</v>
      </c>
      <c r="AR41" t="s">
        <v>421</v>
      </c>
      <c r="AS41">
        <v>0</v>
      </c>
      <c r="AT41">
        <v>0</v>
      </c>
      <c r="AU41">
        <v>0</v>
      </c>
      <c r="AV41" t="e">
        <f t="shared" si="26"/>
        <v>#DIV/0!</v>
      </c>
      <c r="AW41">
        <v>-1</v>
      </c>
      <c r="AX41" t="s">
        <v>530</v>
      </c>
      <c r="AY41">
        <v>10438.6</v>
      </c>
      <c r="AZ41">
        <v>775.36675999999989</v>
      </c>
      <c r="BA41">
        <v>1118.71</v>
      </c>
      <c r="BB41">
        <f t="shared" si="27"/>
        <v>0.30690995879182281</v>
      </c>
      <c r="BC41">
        <v>0.5</v>
      </c>
      <c r="BD41">
        <f t="shared" si="28"/>
        <v>1261.1694005572626</v>
      </c>
      <c r="BE41">
        <f t="shared" si="29"/>
        <v>32.326683793955418</v>
      </c>
      <c r="BF41">
        <f t="shared" si="30"/>
        <v>193.53272437726866</v>
      </c>
      <c r="BG41">
        <f t="shared" si="31"/>
        <v>2.6425223906661254E-2</v>
      </c>
      <c r="BH41">
        <f t="shared" si="32"/>
        <v>-1</v>
      </c>
      <c r="BI41" t="e">
        <f t="shared" si="33"/>
        <v>#DIV/0!</v>
      </c>
      <c r="BJ41" t="s">
        <v>421</v>
      </c>
      <c r="BK41">
        <v>0</v>
      </c>
      <c r="BL41" t="e">
        <f t="shared" si="34"/>
        <v>#DIV/0!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>
        <f t="shared" si="38"/>
        <v>0.30690995879182287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s">
        <v>421</v>
      </c>
      <c r="BU41" t="s">
        <v>421</v>
      </c>
      <c r="BV41" t="s">
        <v>421</v>
      </c>
      <c r="BW41" t="s">
        <v>421</v>
      </c>
      <c r="BX41" t="s">
        <v>421</v>
      </c>
      <c r="BY41" t="s">
        <v>421</v>
      </c>
      <c r="BZ41" t="s">
        <v>421</v>
      </c>
      <c r="CA41" t="s">
        <v>421</v>
      </c>
      <c r="CB41" t="s">
        <v>421</v>
      </c>
      <c r="CC41" t="s">
        <v>421</v>
      </c>
      <c r="CD41" t="s">
        <v>421</v>
      </c>
      <c r="CE41" t="s">
        <v>421</v>
      </c>
      <c r="CF41" t="s">
        <v>421</v>
      </c>
      <c r="CG41" t="s">
        <v>421</v>
      </c>
      <c r="CH41" t="s">
        <v>421</v>
      </c>
      <c r="CI41" t="s">
        <v>421</v>
      </c>
      <c r="CJ41" t="s">
        <v>421</v>
      </c>
      <c r="CK41" t="s">
        <v>421</v>
      </c>
      <c r="CL41">
        <f t="shared" si="42"/>
        <v>1499.95</v>
      </c>
      <c r="CM41">
        <f t="shared" si="43"/>
        <v>1261.1694005572626</v>
      </c>
      <c r="CN41">
        <f t="shared" si="44"/>
        <v>0.8408076272924182</v>
      </c>
      <c r="CO41">
        <f t="shared" si="45"/>
        <v>0.16115872067436732</v>
      </c>
      <c r="CP41">
        <v>6</v>
      </c>
      <c r="CQ41">
        <v>0.5</v>
      </c>
      <c r="CR41" t="s">
        <v>423</v>
      </c>
      <c r="CS41">
        <v>2</v>
      </c>
      <c r="CT41">
        <v>1658763799.5</v>
      </c>
      <c r="CU41">
        <v>600.327</v>
      </c>
      <c r="CV41">
        <v>636.54700000000003</v>
      </c>
      <c r="CW41">
        <v>24.994299999999999</v>
      </c>
      <c r="CX41">
        <v>18.6541</v>
      </c>
      <c r="CY41">
        <v>569.65899999999999</v>
      </c>
      <c r="CZ41">
        <v>21.712299999999999</v>
      </c>
      <c r="DA41">
        <v>600.19399999999996</v>
      </c>
      <c r="DB41">
        <v>100.82599999999999</v>
      </c>
      <c r="DC41">
        <v>0.100295</v>
      </c>
      <c r="DD41">
        <v>29.5398</v>
      </c>
      <c r="DE41">
        <v>29.937999999999999</v>
      </c>
      <c r="DF41">
        <v>999.9</v>
      </c>
      <c r="DG41">
        <v>0</v>
      </c>
      <c r="DH41">
        <v>0</v>
      </c>
      <c r="DI41">
        <v>10000</v>
      </c>
      <c r="DJ41">
        <v>0</v>
      </c>
      <c r="DK41">
        <v>1527.31</v>
      </c>
      <c r="DL41">
        <v>-37.784300000000002</v>
      </c>
      <c r="DM41">
        <v>614.39</v>
      </c>
      <c r="DN41">
        <v>648.64700000000005</v>
      </c>
      <c r="DO41">
        <v>6.7818100000000001</v>
      </c>
      <c r="DP41">
        <v>636.54700000000003</v>
      </c>
      <c r="DQ41">
        <v>18.6541</v>
      </c>
      <c r="DR41">
        <v>2.5646100000000001</v>
      </c>
      <c r="DS41">
        <v>1.8808199999999999</v>
      </c>
      <c r="DT41">
        <v>21.442399999999999</v>
      </c>
      <c r="DU41">
        <v>16.475200000000001</v>
      </c>
      <c r="DV41">
        <v>1499.95</v>
      </c>
      <c r="DW41">
        <v>0.97299100000000005</v>
      </c>
      <c r="DX41">
        <v>2.7008899999999999E-2</v>
      </c>
      <c r="DY41">
        <v>0</v>
      </c>
      <c r="DZ41">
        <v>776.173</v>
      </c>
      <c r="EA41">
        <v>4.9993100000000004</v>
      </c>
      <c r="EB41">
        <v>18617.400000000001</v>
      </c>
      <c r="EC41">
        <v>13258.8</v>
      </c>
      <c r="ED41">
        <v>39.375</v>
      </c>
      <c r="EE41">
        <v>41.375</v>
      </c>
      <c r="EF41">
        <v>39.875</v>
      </c>
      <c r="EG41">
        <v>40.5</v>
      </c>
      <c r="EH41">
        <v>41</v>
      </c>
      <c r="EI41">
        <v>1454.57</v>
      </c>
      <c r="EJ41">
        <v>40.380000000000003</v>
      </c>
      <c r="EK41">
        <v>0</v>
      </c>
      <c r="EL41">
        <v>115.7000000476837</v>
      </c>
      <c r="EM41">
        <v>0</v>
      </c>
      <c r="EN41">
        <v>775.36675999999989</v>
      </c>
      <c r="EO41">
        <v>3.7033846258713621</v>
      </c>
      <c r="EP41">
        <v>422.87692737604169</v>
      </c>
      <c r="EQ41">
        <v>18497.488000000001</v>
      </c>
      <c r="ER41">
        <v>15</v>
      </c>
      <c r="ES41">
        <v>1658763833</v>
      </c>
      <c r="ET41" t="s">
        <v>531</v>
      </c>
      <c r="EU41">
        <v>1658763833</v>
      </c>
      <c r="EV41">
        <v>1658763832.5</v>
      </c>
      <c r="EW41">
        <v>25</v>
      </c>
      <c r="EX41">
        <v>0.98399999999999999</v>
      </c>
      <c r="EY41">
        <v>0.02</v>
      </c>
      <c r="EZ41">
        <v>30.667999999999999</v>
      </c>
      <c r="FA41">
        <v>3.282</v>
      </c>
      <c r="FB41">
        <v>637</v>
      </c>
      <c r="FC41">
        <v>19</v>
      </c>
      <c r="FD41">
        <v>0.11</v>
      </c>
      <c r="FE41">
        <v>0.02</v>
      </c>
      <c r="FF41">
        <v>-37.974951219512192</v>
      </c>
      <c r="FG41">
        <v>1.9840996515679019</v>
      </c>
      <c r="FH41">
        <v>0.2104178770597156</v>
      </c>
      <c r="FI41">
        <v>1</v>
      </c>
      <c r="FJ41">
        <v>598.21912903225814</v>
      </c>
      <c r="FK41">
        <v>4.9658225806427172</v>
      </c>
      <c r="FL41">
        <v>0.37338086945271182</v>
      </c>
      <c r="FM41">
        <v>1</v>
      </c>
      <c r="FN41">
        <v>6.8024390243902451</v>
      </c>
      <c r="FO41">
        <v>-1.4910731707322881E-2</v>
      </c>
      <c r="FP41">
        <v>1.2116473125435651E-2</v>
      </c>
      <c r="FQ41">
        <v>1</v>
      </c>
      <c r="FR41">
        <v>25.466777419354841</v>
      </c>
      <c r="FS41">
        <v>-0.26755161290329299</v>
      </c>
      <c r="FT41">
        <v>2.0020082009393619E-2</v>
      </c>
      <c r="FU41">
        <v>1</v>
      </c>
      <c r="FV41">
        <v>29.959493548387091</v>
      </c>
      <c r="FW41">
        <v>-3.4108064516178691E-2</v>
      </c>
      <c r="FX41">
        <v>3.8187090779284779E-3</v>
      </c>
      <c r="FY41">
        <v>1</v>
      </c>
      <c r="FZ41">
        <v>5</v>
      </c>
      <c r="GA41">
        <v>5</v>
      </c>
      <c r="GB41" t="s">
        <v>425</v>
      </c>
      <c r="GC41">
        <v>3.1733799999999999</v>
      </c>
      <c r="GD41">
        <v>2.79725</v>
      </c>
      <c r="GE41">
        <v>0.12981200000000001</v>
      </c>
      <c r="GF41">
        <v>0.14099400000000001</v>
      </c>
      <c r="GG41">
        <v>0.11161799999999999</v>
      </c>
      <c r="GH41">
        <v>0.10043000000000001</v>
      </c>
      <c r="GI41">
        <v>26829.9</v>
      </c>
      <c r="GJ41">
        <v>21206.9</v>
      </c>
      <c r="GK41">
        <v>28966.400000000001</v>
      </c>
      <c r="GL41">
        <v>24158.6</v>
      </c>
      <c r="GM41">
        <v>32278</v>
      </c>
      <c r="GN41">
        <v>31736.9</v>
      </c>
      <c r="GO41">
        <v>39930.699999999997</v>
      </c>
      <c r="GP41">
        <v>39412.800000000003</v>
      </c>
      <c r="GQ41">
        <v>2.1295000000000002</v>
      </c>
      <c r="GR41">
        <v>1.78843</v>
      </c>
      <c r="GS41">
        <v>-5.7146000000000002E-3</v>
      </c>
      <c r="GT41">
        <v>0</v>
      </c>
      <c r="GU41">
        <v>30.030999999999999</v>
      </c>
      <c r="GV41">
        <v>999.9</v>
      </c>
      <c r="GW41">
        <v>51.2</v>
      </c>
      <c r="GX41">
        <v>35.200000000000003</v>
      </c>
      <c r="GY41">
        <v>29.0029</v>
      </c>
      <c r="GZ41">
        <v>62.087299999999999</v>
      </c>
      <c r="HA41">
        <v>39.258800000000001</v>
      </c>
      <c r="HB41">
        <v>1</v>
      </c>
      <c r="HC41">
        <v>0.31576199999999999</v>
      </c>
      <c r="HD41">
        <v>1.9491499999999999</v>
      </c>
      <c r="HE41">
        <v>20.250399999999999</v>
      </c>
      <c r="HF41">
        <v>5.2250800000000002</v>
      </c>
      <c r="HG41">
        <v>11.9107</v>
      </c>
      <c r="HH41">
        <v>4.9636500000000003</v>
      </c>
      <c r="HI41">
        <v>3.2919999999999998</v>
      </c>
      <c r="HJ41">
        <v>9999</v>
      </c>
      <c r="HK41">
        <v>9999</v>
      </c>
      <c r="HL41">
        <v>9999</v>
      </c>
      <c r="HM41">
        <v>999.9</v>
      </c>
      <c r="HN41">
        <v>1.8772899999999999</v>
      </c>
      <c r="HO41">
        <v>1.8755999999999999</v>
      </c>
      <c r="HP41">
        <v>1.87439</v>
      </c>
      <c r="HQ41">
        <v>1.87354</v>
      </c>
      <c r="HR41">
        <v>1.875</v>
      </c>
      <c r="HS41">
        <v>1.8699600000000001</v>
      </c>
      <c r="HT41">
        <v>1.8741099999999999</v>
      </c>
      <c r="HU41">
        <v>1.8792500000000001</v>
      </c>
      <c r="HV41">
        <v>0</v>
      </c>
      <c r="HW41">
        <v>0</v>
      </c>
      <c r="HX41">
        <v>0</v>
      </c>
      <c r="HY41">
        <v>0</v>
      </c>
      <c r="HZ41" t="s">
        <v>426</v>
      </c>
      <c r="IA41" t="s">
        <v>427</v>
      </c>
      <c r="IB41" t="s">
        <v>428</v>
      </c>
      <c r="IC41" t="s">
        <v>429</v>
      </c>
      <c r="ID41" t="s">
        <v>429</v>
      </c>
      <c r="IE41" t="s">
        <v>428</v>
      </c>
      <c r="IF41">
        <v>0</v>
      </c>
      <c r="IG41">
        <v>100</v>
      </c>
      <c r="IH41">
        <v>100</v>
      </c>
      <c r="II41">
        <v>30.667999999999999</v>
      </c>
      <c r="IJ41">
        <v>3.282</v>
      </c>
      <c r="IK41">
        <v>17.683431309285151</v>
      </c>
      <c r="IL41">
        <v>2.443445124059429E-2</v>
      </c>
      <c r="IM41">
        <v>-8.2928544765861496E-6</v>
      </c>
      <c r="IN41">
        <v>1.0408807524181441E-9</v>
      </c>
      <c r="IO41">
        <v>1.639864128303234</v>
      </c>
      <c r="IP41">
        <v>0.1564633526802634</v>
      </c>
      <c r="IQ41">
        <v>-4.6183934311035462E-3</v>
      </c>
      <c r="IR41">
        <v>8.4382536102645058E-5</v>
      </c>
      <c r="IS41">
        <v>-13</v>
      </c>
      <c r="IT41">
        <v>1890</v>
      </c>
      <c r="IU41">
        <v>0</v>
      </c>
      <c r="IV41">
        <v>23</v>
      </c>
      <c r="IW41">
        <v>1.5</v>
      </c>
      <c r="IX41">
        <v>10.3</v>
      </c>
      <c r="IY41">
        <v>1.5136700000000001</v>
      </c>
      <c r="IZ41">
        <v>2.4340799999999998</v>
      </c>
      <c r="JA41">
        <v>1.42578</v>
      </c>
      <c r="JB41">
        <v>2.2875999999999999</v>
      </c>
      <c r="JC41">
        <v>1.5478499999999999</v>
      </c>
      <c r="JD41">
        <v>2.31812</v>
      </c>
      <c r="JE41">
        <v>37.916400000000003</v>
      </c>
      <c r="JF41">
        <v>15.1652</v>
      </c>
      <c r="JG41">
        <v>18</v>
      </c>
      <c r="JH41">
        <v>639.322</v>
      </c>
      <c r="JI41">
        <v>402.714</v>
      </c>
      <c r="JJ41">
        <v>26.270800000000001</v>
      </c>
      <c r="JK41">
        <v>31.265899999999998</v>
      </c>
      <c r="JL41">
        <v>30.000299999999999</v>
      </c>
      <c r="JM41">
        <v>31.0411</v>
      </c>
      <c r="JN41">
        <v>30.963699999999999</v>
      </c>
      <c r="JO41">
        <v>30.3169</v>
      </c>
      <c r="JP41">
        <v>34.538800000000002</v>
      </c>
      <c r="JQ41">
        <v>1.9694199999999999</v>
      </c>
      <c r="JR41">
        <v>26.304400000000001</v>
      </c>
      <c r="JS41">
        <v>636.98500000000001</v>
      </c>
      <c r="JT41">
        <v>18.657</v>
      </c>
      <c r="JU41">
        <v>94.345200000000006</v>
      </c>
      <c r="JV41">
        <v>100.276</v>
      </c>
    </row>
    <row r="42" spans="1:282" x14ac:dyDescent="0.2">
      <c r="A42">
        <v>26</v>
      </c>
      <c r="B42">
        <v>1658763923.5</v>
      </c>
      <c r="C42">
        <v>3800.5</v>
      </c>
      <c r="D42" t="s">
        <v>532</v>
      </c>
      <c r="E42" t="s">
        <v>533</v>
      </c>
      <c r="F42" t="s">
        <v>413</v>
      </c>
      <c r="G42" t="s">
        <v>489</v>
      </c>
      <c r="H42" t="s">
        <v>490</v>
      </c>
      <c r="I42" t="s">
        <v>416</v>
      </c>
      <c r="J42" t="s">
        <v>417</v>
      </c>
      <c r="L42" t="s">
        <v>418</v>
      </c>
      <c r="M42" t="s">
        <v>491</v>
      </c>
      <c r="N42" t="s">
        <v>492</v>
      </c>
      <c r="O42">
        <v>1658763923.5</v>
      </c>
      <c r="P42">
        <f t="shared" si="0"/>
        <v>7.0274310299275411E-3</v>
      </c>
      <c r="Q42">
        <f t="shared" si="1"/>
        <v>7.0274310299275413</v>
      </c>
      <c r="R42">
        <f t="shared" si="2"/>
        <v>36.275392541927197</v>
      </c>
      <c r="S42">
        <f t="shared" si="3"/>
        <v>799.04599999999994</v>
      </c>
      <c r="T42">
        <f t="shared" si="4"/>
        <v>655.6097289449923</v>
      </c>
      <c r="U42">
        <f t="shared" si="5"/>
        <v>66.16094233696812</v>
      </c>
      <c r="V42">
        <f t="shared" si="6"/>
        <v>80.635832564072004</v>
      </c>
      <c r="W42">
        <f t="shared" si="7"/>
        <v>0.49865532296324833</v>
      </c>
      <c r="X42">
        <f t="shared" si="8"/>
        <v>2.9420477071422217</v>
      </c>
      <c r="Y42">
        <f t="shared" si="9"/>
        <v>0.45601645282870407</v>
      </c>
      <c r="Z42">
        <f t="shared" si="10"/>
        <v>0.28853677414536549</v>
      </c>
      <c r="AA42">
        <f t="shared" si="11"/>
        <v>241.72204307555313</v>
      </c>
      <c r="AB42">
        <f t="shared" si="12"/>
        <v>29.23490309088789</v>
      </c>
      <c r="AC42">
        <f t="shared" si="13"/>
        <v>29.23490309088789</v>
      </c>
      <c r="AD42">
        <f t="shared" si="14"/>
        <v>4.0767649078590349</v>
      </c>
      <c r="AE42">
        <f t="shared" si="15"/>
        <v>61.671450878319966</v>
      </c>
      <c r="AF42">
        <f t="shared" si="16"/>
        <v>2.5728514733664003</v>
      </c>
      <c r="AG42">
        <f t="shared" si="17"/>
        <v>4.1718679173654118</v>
      </c>
      <c r="AH42">
        <f t="shared" si="18"/>
        <v>1.5039134344926346</v>
      </c>
      <c r="AI42">
        <f t="shared" si="19"/>
        <v>-309.90970841980459</v>
      </c>
      <c r="AJ42">
        <f t="shared" si="20"/>
        <v>63.41245780887435</v>
      </c>
      <c r="AK42">
        <f t="shared" si="21"/>
        <v>4.7657534026883521</v>
      </c>
      <c r="AL42">
        <f t="shared" si="22"/>
        <v>-9.4541326887593868E-3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52793.334951976518</v>
      </c>
      <c r="AR42" t="s">
        <v>421</v>
      </c>
      <c r="AS42">
        <v>0</v>
      </c>
      <c r="AT42">
        <v>0</v>
      </c>
      <c r="AU42">
        <v>0</v>
      </c>
      <c r="AV42" t="e">
        <f t="shared" si="26"/>
        <v>#DIV/0!</v>
      </c>
      <c r="AW42">
        <v>-1</v>
      </c>
      <c r="AX42" t="s">
        <v>534</v>
      </c>
      <c r="AY42">
        <v>10438.6</v>
      </c>
      <c r="AZ42">
        <v>784.13532000000009</v>
      </c>
      <c r="BA42">
        <v>1136.1300000000001</v>
      </c>
      <c r="BB42">
        <f t="shared" si="27"/>
        <v>0.30981901718993421</v>
      </c>
      <c r="BC42">
        <v>0.5</v>
      </c>
      <c r="BD42">
        <f t="shared" si="28"/>
        <v>1261.1274005572814</v>
      </c>
      <c r="BE42">
        <f t="shared" si="29"/>
        <v>36.275392541927197</v>
      </c>
      <c r="BF42">
        <f t="shared" si="30"/>
        <v>195.36062589597671</v>
      </c>
      <c r="BG42">
        <f t="shared" si="31"/>
        <v>2.9557198206505958E-2</v>
      </c>
      <c r="BH42">
        <f t="shared" si="32"/>
        <v>-1</v>
      </c>
      <c r="BI42" t="e">
        <f t="shared" si="33"/>
        <v>#DIV/0!</v>
      </c>
      <c r="BJ42" t="s">
        <v>421</v>
      </c>
      <c r="BK42">
        <v>0</v>
      </c>
      <c r="BL42" t="e">
        <f t="shared" si="34"/>
        <v>#DIV/0!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>
        <f t="shared" si="38"/>
        <v>0.30981901718993421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s">
        <v>421</v>
      </c>
      <c r="BU42" t="s">
        <v>421</v>
      </c>
      <c r="BV42" t="s">
        <v>421</v>
      </c>
      <c r="BW42" t="s">
        <v>421</v>
      </c>
      <c r="BX42" t="s">
        <v>421</v>
      </c>
      <c r="BY42" t="s">
        <v>421</v>
      </c>
      <c r="BZ42" t="s">
        <v>421</v>
      </c>
      <c r="CA42" t="s">
        <v>421</v>
      </c>
      <c r="CB42" t="s">
        <v>421</v>
      </c>
      <c r="CC42" t="s">
        <v>421</v>
      </c>
      <c r="CD42" t="s">
        <v>421</v>
      </c>
      <c r="CE42" t="s">
        <v>421</v>
      </c>
      <c r="CF42" t="s">
        <v>421</v>
      </c>
      <c r="CG42" t="s">
        <v>421</v>
      </c>
      <c r="CH42" t="s">
        <v>421</v>
      </c>
      <c r="CI42" t="s">
        <v>421</v>
      </c>
      <c r="CJ42" t="s">
        <v>421</v>
      </c>
      <c r="CK42" t="s">
        <v>421</v>
      </c>
      <c r="CL42">
        <f t="shared" si="42"/>
        <v>1499.9</v>
      </c>
      <c r="CM42">
        <f t="shared" si="43"/>
        <v>1261.1274005572814</v>
      </c>
      <c r="CN42">
        <f t="shared" si="44"/>
        <v>0.84080765421513526</v>
      </c>
      <c r="CO42">
        <f t="shared" si="45"/>
        <v>0.16115877263521108</v>
      </c>
      <c r="CP42">
        <v>6</v>
      </c>
      <c r="CQ42">
        <v>0.5</v>
      </c>
      <c r="CR42" t="s">
        <v>423</v>
      </c>
      <c r="CS42">
        <v>2</v>
      </c>
      <c r="CT42">
        <v>1658763923.5</v>
      </c>
      <c r="CU42">
        <v>799.04599999999994</v>
      </c>
      <c r="CV42">
        <v>840.92399999999998</v>
      </c>
      <c r="CW42">
        <v>25.495200000000001</v>
      </c>
      <c r="CX42">
        <v>18.649000000000001</v>
      </c>
      <c r="CY42">
        <v>765.77</v>
      </c>
      <c r="CZ42">
        <v>21.748799999999999</v>
      </c>
      <c r="DA42">
        <v>600.18100000000004</v>
      </c>
      <c r="DB42">
        <v>100.815</v>
      </c>
      <c r="DC42">
        <v>0.100132</v>
      </c>
      <c r="DD42">
        <v>29.634699999999999</v>
      </c>
      <c r="DE42">
        <v>29.964200000000002</v>
      </c>
      <c r="DF42">
        <v>999.9</v>
      </c>
      <c r="DG42">
        <v>0</v>
      </c>
      <c r="DH42">
        <v>0</v>
      </c>
      <c r="DI42">
        <v>9990</v>
      </c>
      <c r="DJ42">
        <v>0</v>
      </c>
      <c r="DK42">
        <v>1533.5</v>
      </c>
      <c r="DL42">
        <v>-42.171399999999998</v>
      </c>
      <c r="DM42">
        <v>819.65</v>
      </c>
      <c r="DN42">
        <v>856.90499999999997</v>
      </c>
      <c r="DO42">
        <v>6.8461999999999996</v>
      </c>
      <c r="DP42">
        <v>840.92399999999998</v>
      </c>
      <c r="DQ42">
        <v>18.649000000000001</v>
      </c>
      <c r="DR42">
        <v>2.5703</v>
      </c>
      <c r="DS42">
        <v>1.8801000000000001</v>
      </c>
      <c r="DT42">
        <v>21.4787</v>
      </c>
      <c r="DU42">
        <v>16.469200000000001</v>
      </c>
      <c r="DV42">
        <v>1499.9</v>
      </c>
      <c r="DW42">
        <v>0.97299100000000005</v>
      </c>
      <c r="DX42">
        <v>2.7008899999999999E-2</v>
      </c>
      <c r="DY42">
        <v>0</v>
      </c>
      <c r="DZ42">
        <v>785.22</v>
      </c>
      <c r="EA42">
        <v>4.9993100000000004</v>
      </c>
      <c r="EB42">
        <v>18956.7</v>
      </c>
      <c r="EC42">
        <v>13258.3</v>
      </c>
      <c r="ED42">
        <v>39.375</v>
      </c>
      <c r="EE42">
        <v>41.375</v>
      </c>
      <c r="EF42">
        <v>39.875</v>
      </c>
      <c r="EG42">
        <v>40.375</v>
      </c>
      <c r="EH42">
        <v>40.875</v>
      </c>
      <c r="EI42">
        <v>1454.52</v>
      </c>
      <c r="EJ42">
        <v>40.380000000000003</v>
      </c>
      <c r="EK42">
        <v>0</v>
      </c>
      <c r="EL42">
        <v>123.7000000476837</v>
      </c>
      <c r="EM42">
        <v>0</v>
      </c>
      <c r="EN42">
        <v>784.13532000000009</v>
      </c>
      <c r="EO42">
        <v>13.23576926226316</v>
      </c>
      <c r="EP42">
        <v>503.20000325716057</v>
      </c>
      <c r="EQ42">
        <v>18960.952000000001</v>
      </c>
      <c r="ER42">
        <v>15</v>
      </c>
      <c r="ES42">
        <v>1658763960</v>
      </c>
      <c r="ET42" t="s">
        <v>535</v>
      </c>
      <c r="EU42">
        <v>1658763960</v>
      </c>
      <c r="EV42">
        <v>1658763832.5</v>
      </c>
      <c r="EW42">
        <v>26</v>
      </c>
      <c r="EX42">
        <v>-0.159</v>
      </c>
      <c r="EY42">
        <v>0.02</v>
      </c>
      <c r="EZ42">
        <v>33.276000000000003</v>
      </c>
      <c r="FA42">
        <v>3.282</v>
      </c>
      <c r="FB42">
        <v>833</v>
      </c>
      <c r="FC42">
        <v>19</v>
      </c>
      <c r="FD42">
        <v>0.08</v>
      </c>
      <c r="FE42">
        <v>0.02</v>
      </c>
      <c r="FF42">
        <v>-42.274514634146342</v>
      </c>
      <c r="FG42">
        <v>0.15756167247388339</v>
      </c>
      <c r="FH42">
        <v>5.563491429202326E-2</v>
      </c>
      <c r="FI42">
        <v>1</v>
      </c>
      <c r="FJ42">
        <v>798.17967741935468</v>
      </c>
      <c r="FK42">
        <v>4.99983870967319</v>
      </c>
      <c r="FL42">
        <v>0.37726720120229779</v>
      </c>
      <c r="FM42">
        <v>1</v>
      </c>
      <c r="FN42">
        <v>6.814969024390245</v>
      </c>
      <c r="FO42">
        <v>0.1097477351916387</v>
      </c>
      <c r="FP42">
        <v>1.4272122717138611E-2</v>
      </c>
      <c r="FQ42">
        <v>1</v>
      </c>
      <c r="FR42">
        <v>25.507235483870971</v>
      </c>
      <c r="FS42">
        <v>1.0190322580615221E-2</v>
      </c>
      <c r="FT42">
        <v>3.0214873913672969E-3</v>
      </c>
      <c r="FU42">
        <v>1</v>
      </c>
      <c r="FV42">
        <v>29.9615935483871</v>
      </c>
      <c r="FW42">
        <v>9.2177419354742884E-2</v>
      </c>
      <c r="FX42">
        <v>7.4359603793852152E-3</v>
      </c>
      <c r="FY42">
        <v>1</v>
      </c>
      <c r="FZ42">
        <v>5</v>
      </c>
      <c r="GA42">
        <v>5</v>
      </c>
      <c r="GB42" t="s">
        <v>425</v>
      </c>
      <c r="GC42">
        <v>3.1733199999999999</v>
      </c>
      <c r="GD42">
        <v>2.7970100000000002</v>
      </c>
      <c r="GE42">
        <v>0.159252</v>
      </c>
      <c r="GF42">
        <v>0.17024800000000001</v>
      </c>
      <c r="GG42">
        <v>0.111725</v>
      </c>
      <c r="GH42">
        <v>0.10038800000000001</v>
      </c>
      <c r="GI42">
        <v>25918.3</v>
      </c>
      <c r="GJ42">
        <v>20482.599999999999</v>
      </c>
      <c r="GK42">
        <v>28963.5</v>
      </c>
      <c r="GL42">
        <v>24157.5</v>
      </c>
      <c r="GM42">
        <v>32271.599999999999</v>
      </c>
      <c r="GN42">
        <v>31737.7</v>
      </c>
      <c r="GO42">
        <v>39926.199999999997</v>
      </c>
      <c r="GP42">
        <v>39410.699999999997</v>
      </c>
      <c r="GQ42">
        <v>2.1289199999999999</v>
      </c>
      <c r="GR42">
        <v>1.788</v>
      </c>
      <c r="GS42">
        <v>7.5474399999999999E-3</v>
      </c>
      <c r="GT42">
        <v>0</v>
      </c>
      <c r="GU42">
        <v>29.8414</v>
      </c>
      <c r="GV42">
        <v>999.9</v>
      </c>
      <c r="GW42">
        <v>51.1</v>
      </c>
      <c r="GX42">
        <v>35.4</v>
      </c>
      <c r="GY42">
        <v>29.268599999999999</v>
      </c>
      <c r="GZ42">
        <v>62.377299999999998</v>
      </c>
      <c r="HA42">
        <v>39.2468</v>
      </c>
      <c r="HB42">
        <v>1</v>
      </c>
      <c r="HC42">
        <v>0.31743900000000003</v>
      </c>
      <c r="HD42">
        <v>1.5859000000000001</v>
      </c>
      <c r="HE42">
        <v>20.254300000000001</v>
      </c>
      <c r="HF42">
        <v>5.2253800000000004</v>
      </c>
      <c r="HG42">
        <v>11.9095</v>
      </c>
      <c r="HH42">
        <v>4.9637000000000002</v>
      </c>
      <c r="HI42">
        <v>3.2919999999999998</v>
      </c>
      <c r="HJ42">
        <v>9999</v>
      </c>
      <c r="HK42">
        <v>9999</v>
      </c>
      <c r="HL42">
        <v>9999</v>
      </c>
      <c r="HM42">
        <v>999.9</v>
      </c>
      <c r="HN42">
        <v>1.8773200000000001</v>
      </c>
      <c r="HO42">
        <v>1.87561</v>
      </c>
      <c r="HP42">
        <v>1.8743799999999999</v>
      </c>
      <c r="HQ42">
        <v>1.87358</v>
      </c>
      <c r="HR42">
        <v>1.875</v>
      </c>
      <c r="HS42">
        <v>1.8699600000000001</v>
      </c>
      <c r="HT42">
        <v>1.8741399999999999</v>
      </c>
      <c r="HU42">
        <v>1.87921</v>
      </c>
      <c r="HV42">
        <v>0</v>
      </c>
      <c r="HW42">
        <v>0</v>
      </c>
      <c r="HX42">
        <v>0</v>
      </c>
      <c r="HY42">
        <v>0</v>
      </c>
      <c r="HZ42" t="s">
        <v>426</v>
      </c>
      <c r="IA42" t="s">
        <v>427</v>
      </c>
      <c r="IB42" t="s">
        <v>428</v>
      </c>
      <c r="IC42" t="s">
        <v>429</v>
      </c>
      <c r="ID42" t="s">
        <v>429</v>
      </c>
      <c r="IE42" t="s">
        <v>428</v>
      </c>
      <c r="IF42">
        <v>0</v>
      </c>
      <c r="IG42">
        <v>100</v>
      </c>
      <c r="IH42">
        <v>100</v>
      </c>
      <c r="II42">
        <v>33.276000000000003</v>
      </c>
      <c r="IJ42">
        <v>3.7464</v>
      </c>
      <c r="IK42">
        <v>18.667306324954261</v>
      </c>
      <c r="IL42">
        <v>2.443445124059429E-2</v>
      </c>
      <c r="IM42">
        <v>-8.2928544765861496E-6</v>
      </c>
      <c r="IN42">
        <v>1.0408807524181441E-9</v>
      </c>
      <c r="IO42">
        <v>1.659878528236528</v>
      </c>
      <c r="IP42">
        <v>0.1564633526802634</v>
      </c>
      <c r="IQ42">
        <v>-4.6183934311035462E-3</v>
      </c>
      <c r="IR42">
        <v>8.4382536102645058E-5</v>
      </c>
      <c r="IS42">
        <v>-13</v>
      </c>
      <c r="IT42">
        <v>1890</v>
      </c>
      <c r="IU42">
        <v>0</v>
      </c>
      <c r="IV42">
        <v>23</v>
      </c>
      <c r="IW42">
        <v>1.5</v>
      </c>
      <c r="IX42">
        <v>1.5</v>
      </c>
      <c r="IY42">
        <v>1.9018600000000001</v>
      </c>
      <c r="IZ42">
        <v>2.4096700000000002</v>
      </c>
      <c r="JA42">
        <v>1.42578</v>
      </c>
      <c r="JB42">
        <v>2.2875999999999999</v>
      </c>
      <c r="JC42">
        <v>1.5478499999999999</v>
      </c>
      <c r="JD42">
        <v>2.3925800000000002</v>
      </c>
      <c r="JE42">
        <v>38.061999999999998</v>
      </c>
      <c r="JF42">
        <v>15.156499999999999</v>
      </c>
      <c r="JG42">
        <v>18</v>
      </c>
      <c r="JH42">
        <v>639.38400000000001</v>
      </c>
      <c r="JI42">
        <v>402.791</v>
      </c>
      <c r="JJ42">
        <v>26.743500000000001</v>
      </c>
      <c r="JK42">
        <v>31.2958</v>
      </c>
      <c r="JL42">
        <v>30.0002</v>
      </c>
      <c r="JM42">
        <v>31.090399999999999</v>
      </c>
      <c r="JN42">
        <v>31.012</v>
      </c>
      <c r="JO42">
        <v>38.096800000000002</v>
      </c>
      <c r="JP42">
        <v>35.142200000000003</v>
      </c>
      <c r="JQ42">
        <v>0</v>
      </c>
      <c r="JR42">
        <v>26.7486</v>
      </c>
      <c r="JS42">
        <v>841.45799999999997</v>
      </c>
      <c r="JT42">
        <v>18.622499999999999</v>
      </c>
      <c r="JU42">
        <v>94.335099999999997</v>
      </c>
      <c r="JV42">
        <v>100.271</v>
      </c>
    </row>
    <row r="43" spans="1:282" x14ac:dyDescent="0.2">
      <c r="A43">
        <v>27</v>
      </c>
      <c r="B43">
        <v>1658764045</v>
      </c>
      <c r="C43">
        <v>3922</v>
      </c>
      <c r="D43" t="s">
        <v>536</v>
      </c>
      <c r="E43" t="s">
        <v>537</v>
      </c>
      <c r="F43" t="s">
        <v>413</v>
      </c>
      <c r="G43" t="s">
        <v>489</v>
      </c>
      <c r="H43" t="s">
        <v>490</v>
      </c>
      <c r="I43" t="s">
        <v>416</v>
      </c>
      <c r="J43" t="s">
        <v>417</v>
      </c>
      <c r="L43" t="s">
        <v>418</v>
      </c>
      <c r="M43" t="s">
        <v>491</v>
      </c>
      <c r="N43" t="s">
        <v>492</v>
      </c>
      <c r="O43">
        <v>1658764045</v>
      </c>
      <c r="P43">
        <f t="shared" si="0"/>
        <v>6.8892406469899074E-3</v>
      </c>
      <c r="Q43">
        <f t="shared" si="1"/>
        <v>6.889240646989907</v>
      </c>
      <c r="R43">
        <f t="shared" si="2"/>
        <v>38.251393964700576</v>
      </c>
      <c r="S43">
        <f t="shared" si="3"/>
        <v>997.88199999999995</v>
      </c>
      <c r="T43">
        <f t="shared" si="4"/>
        <v>842.33393232874585</v>
      </c>
      <c r="U43">
        <f t="shared" si="5"/>
        <v>85.006031613308494</v>
      </c>
      <c r="V43">
        <f t="shared" si="6"/>
        <v>100.70351624543798</v>
      </c>
      <c r="W43">
        <f t="shared" si="7"/>
        <v>0.49514000154284948</v>
      </c>
      <c r="X43">
        <f t="shared" si="8"/>
        <v>2.9439474378780544</v>
      </c>
      <c r="Y43">
        <f t="shared" si="9"/>
        <v>0.45309772774524487</v>
      </c>
      <c r="Z43">
        <f t="shared" si="10"/>
        <v>0.28666533652516646</v>
      </c>
      <c r="AA43">
        <f t="shared" si="11"/>
        <v>241.76136407510759</v>
      </c>
      <c r="AB43">
        <f t="shared" si="12"/>
        <v>29.298490299830682</v>
      </c>
      <c r="AC43">
        <f t="shared" si="13"/>
        <v>29.298490299830682</v>
      </c>
      <c r="AD43">
        <f t="shared" si="14"/>
        <v>4.0917633139755347</v>
      </c>
      <c r="AE43">
        <f t="shared" si="15"/>
        <v>62.422033248236751</v>
      </c>
      <c r="AF43">
        <f t="shared" si="16"/>
        <v>2.6082772009362998</v>
      </c>
      <c r="AG43">
        <f t="shared" si="17"/>
        <v>4.1784560117800655</v>
      </c>
      <c r="AH43">
        <f t="shared" si="18"/>
        <v>1.4834861130392349</v>
      </c>
      <c r="AI43">
        <f t="shared" si="19"/>
        <v>-303.8155125322549</v>
      </c>
      <c r="AJ43">
        <f t="shared" si="20"/>
        <v>57.709984230479932</v>
      </c>
      <c r="AK43">
        <f t="shared" si="21"/>
        <v>4.3363420603480529</v>
      </c>
      <c r="AL43">
        <f t="shared" si="22"/>
        <v>-7.8221663193289714E-3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52843.331577375022</v>
      </c>
      <c r="AR43" t="s">
        <v>421</v>
      </c>
      <c r="AS43">
        <v>0</v>
      </c>
      <c r="AT43">
        <v>0</v>
      </c>
      <c r="AU43">
        <v>0</v>
      </c>
      <c r="AV43" t="e">
        <f t="shared" si="26"/>
        <v>#DIV/0!</v>
      </c>
      <c r="AW43">
        <v>-1</v>
      </c>
      <c r="AX43" t="s">
        <v>538</v>
      </c>
      <c r="AY43">
        <v>10437.9</v>
      </c>
      <c r="AZ43">
        <v>779.0604800000001</v>
      </c>
      <c r="BA43">
        <v>1126.79</v>
      </c>
      <c r="BB43">
        <f t="shared" si="27"/>
        <v>0.30860188677570788</v>
      </c>
      <c r="BC43">
        <v>0.5</v>
      </c>
      <c r="BD43">
        <f t="shared" si="28"/>
        <v>1261.3371005570507</v>
      </c>
      <c r="BE43">
        <f t="shared" si="29"/>
        <v>38.251393964700576</v>
      </c>
      <c r="BF43">
        <f t="shared" si="30"/>
        <v>194.62550454605332</v>
      </c>
      <c r="BG43">
        <f t="shared" si="31"/>
        <v>3.1118876902428212E-2</v>
      </c>
      <c r="BH43">
        <f t="shared" si="32"/>
        <v>-1</v>
      </c>
      <c r="BI43" t="e">
        <f t="shared" si="33"/>
        <v>#DIV/0!</v>
      </c>
      <c r="BJ43" t="s">
        <v>421</v>
      </c>
      <c r="BK43">
        <v>0</v>
      </c>
      <c r="BL43" t="e">
        <f t="shared" si="34"/>
        <v>#DIV/0!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>
        <f t="shared" si="38"/>
        <v>0.30860188677570788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s">
        <v>421</v>
      </c>
      <c r="BU43" t="s">
        <v>421</v>
      </c>
      <c r="BV43" t="s">
        <v>421</v>
      </c>
      <c r="BW43" t="s">
        <v>421</v>
      </c>
      <c r="BX43" t="s">
        <v>421</v>
      </c>
      <c r="BY43" t="s">
        <v>421</v>
      </c>
      <c r="BZ43" t="s">
        <v>421</v>
      </c>
      <c r="CA43" t="s">
        <v>421</v>
      </c>
      <c r="CB43" t="s">
        <v>421</v>
      </c>
      <c r="CC43" t="s">
        <v>421</v>
      </c>
      <c r="CD43" t="s">
        <v>421</v>
      </c>
      <c r="CE43" t="s">
        <v>421</v>
      </c>
      <c r="CF43" t="s">
        <v>421</v>
      </c>
      <c r="CG43" t="s">
        <v>421</v>
      </c>
      <c r="CH43" t="s">
        <v>421</v>
      </c>
      <c r="CI43" t="s">
        <v>421</v>
      </c>
      <c r="CJ43" t="s">
        <v>421</v>
      </c>
      <c r="CK43" t="s">
        <v>421</v>
      </c>
      <c r="CL43">
        <f t="shared" si="42"/>
        <v>1500.15</v>
      </c>
      <c r="CM43">
        <f t="shared" si="43"/>
        <v>1261.3371005570507</v>
      </c>
      <c r="CN43">
        <f t="shared" si="44"/>
        <v>0.84080731963940314</v>
      </c>
      <c r="CO43">
        <f t="shared" si="45"/>
        <v>0.16115812690404799</v>
      </c>
      <c r="CP43">
        <v>6</v>
      </c>
      <c r="CQ43">
        <v>0.5</v>
      </c>
      <c r="CR43" t="s">
        <v>423</v>
      </c>
      <c r="CS43">
        <v>2</v>
      </c>
      <c r="CT43">
        <v>1658764045</v>
      </c>
      <c r="CU43">
        <v>997.88199999999995</v>
      </c>
      <c r="CV43">
        <v>1042.99</v>
      </c>
      <c r="CW43">
        <v>25.845700000000001</v>
      </c>
      <c r="CX43">
        <v>19.1372</v>
      </c>
      <c r="CY43">
        <v>962.75699999999995</v>
      </c>
      <c r="CZ43">
        <v>22.0748</v>
      </c>
      <c r="DA43">
        <v>600.24</v>
      </c>
      <c r="DB43">
        <v>100.81699999999999</v>
      </c>
      <c r="DC43">
        <v>0.100259</v>
      </c>
      <c r="DD43">
        <v>29.662099999999999</v>
      </c>
      <c r="DE43">
        <v>30.031400000000001</v>
      </c>
      <c r="DF43">
        <v>999.9</v>
      </c>
      <c r="DG43">
        <v>0</v>
      </c>
      <c r="DH43">
        <v>0</v>
      </c>
      <c r="DI43">
        <v>10000.6</v>
      </c>
      <c r="DJ43">
        <v>0</v>
      </c>
      <c r="DK43">
        <v>1540.58</v>
      </c>
      <c r="DL43">
        <v>-44.958100000000002</v>
      </c>
      <c r="DM43">
        <v>1024.51</v>
      </c>
      <c r="DN43">
        <v>1063.3399999999999</v>
      </c>
      <c r="DO43">
        <v>6.7085600000000003</v>
      </c>
      <c r="DP43">
        <v>1042.99</v>
      </c>
      <c r="DQ43">
        <v>19.1372</v>
      </c>
      <c r="DR43">
        <v>2.6057000000000001</v>
      </c>
      <c r="DS43">
        <v>1.92936</v>
      </c>
      <c r="DT43">
        <v>21.702200000000001</v>
      </c>
      <c r="DU43">
        <v>16.876200000000001</v>
      </c>
      <c r="DV43">
        <v>1500.15</v>
      </c>
      <c r="DW43">
        <v>0.97299599999999997</v>
      </c>
      <c r="DX43">
        <v>2.7003800000000001E-2</v>
      </c>
      <c r="DY43">
        <v>0</v>
      </c>
      <c r="DZ43">
        <v>782.11500000000001</v>
      </c>
      <c r="EA43">
        <v>4.9993100000000004</v>
      </c>
      <c r="EB43">
        <v>19499.900000000001</v>
      </c>
      <c r="EC43">
        <v>13260.6</v>
      </c>
      <c r="ED43">
        <v>39.561999999999998</v>
      </c>
      <c r="EE43">
        <v>41.5</v>
      </c>
      <c r="EF43">
        <v>40</v>
      </c>
      <c r="EG43">
        <v>40.625</v>
      </c>
      <c r="EH43">
        <v>41</v>
      </c>
      <c r="EI43">
        <v>1454.78</v>
      </c>
      <c r="EJ43">
        <v>40.369999999999997</v>
      </c>
      <c r="EK43">
        <v>0</v>
      </c>
      <c r="EL43">
        <v>121.30000019073491</v>
      </c>
      <c r="EM43">
        <v>0</v>
      </c>
      <c r="EN43">
        <v>779.0604800000001</v>
      </c>
      <c r="EO43">
        <v>16.218538454238018</v>
      </c>
      <c r="EP43">
        <v>3097.069221363176</v>
      </c>
      <c r="EQ43">
        <v>18759.168000000001</v>
      </c>
      <c r="ER43">
        <v>15</v>
      </c>
      <c r="ES43">
        <v>1658764071</v>
      </c>
      <c r="ET43" t="s">
        <v>539</v>
      </c>
      <c r="EU43">
        <v>1658764071</v>
      </c>
      <c r="EV43">
        <v>1658763832.5</v>
      </c>
      <c r="EW43">
        <v>27</v>
      </c>
      <c r="EX43">
        <v>-0.56000000000000005</v>
      </c>
      <c r="EY43">
        <v>0.02</v>
      </c>
      <c r="EZ43">
        <v>35.125</v>
      </c>
      <c r="FA43">
        <v>3.282</v>
      </c>
      <c r="FB43">
        <v>1034</v>
      </c>
      <c r="FC43">
        <v>19</v>
      </c>
      <c r="FD43">
        <v>0.09</v>
      </c>
      <c r="FE43">
        <v>0.02</v>
      </c>
      <c r="FF43">
        <v>-44.122059999999998</v>
      </c>
      <c r="FG43">
        <v>1.519438649155719</v>
      </c>
      <c r="FH43">
        <v>0.46328070799462368</v>
      </c>
      <c r="FI43">
        <v>1</v>
      </c>
      <c r="FJ43">
        <v>998.02243333333342</v>
      </c>
      <c r="FK43">
        <v>5.1230255842453838E-2</v>
      </c>
      <c r="FL43">
        <v>0.1097225845282318</v>
      </c>
      <c r="FM43">
        <v>1</v>
      </c>
      <c r="FN43">
        <v>6.7200772500000001</v>
      </c>
      <c r="FO43">
        <v>4.1411369605991857E-2</v>
      </c>
      <c r="FP43">
        <v>9.7224721618268638E-3</v>
      </c>
      <c r="FQ43">
        <v>1</v>
      </c>
      <c r="FR43">
        <v>25.865796666666672</v>
      </c>
      <c r="FS43">
        <v>-0.14613837597329529</v>
      </c>
      <c r="FT43">
        <v>1.075234806397587E-2</v>
      </c>
      <c r="FU43">
        <v>1</v>
      </c>
      <c r="FV43">
        <v>30.04995666666667</v>
      </c>
      <c r="FW43">
        <v>-0.16864338153499539</v>
      </c>
      <c r="FX43">
        <v>1.256669363392328E-2</v>
      </c>
      <c r="FY43">
        <v>1</v>
      </c>
      <c r="FZ43">
        <v>5</v>
      </c>
      <c r="GA43">
        <v>5</v>
      </c>
      <c r="GB43" t="s">
        <v>425</v>
      </c>
      <c r="GC43">
        <v>3.1733699999999998</v>
      </c>
      <c r="GD43">
        <v>2.7972199999999998</v>
      </c>
      <c r="GE43">
        <v>0.185228</v>
      </c>
      <c r="GF43">
        <v>0.19584399999999999</v>
      </c>
      <c r="GG43">
        <v>0.112886</v>
      </c>
      <c r="GH43">
        <v>0.10222100000000001</v>
      </c>
      <c r="GI43">
        <v>25112.400000000001</v>
      </c>
      <c r="GJ43">
        <v>19847.099999999999</v>
      </c>
      <c r="GK43">
        <v>28959.599999999999</v>
      </c>
      <c r="GL43">
        <v>24154.7</v>
      </c>
      <c r="GM43">
        <v>32225.200000000001</v>
      </c>
      <c r="GN43">
        <v>31669.9</v>
      </c>
      <c r="GO43">
        <v>39920</v>
      </c>
      <c r="GP43">
        <v>39406.199999999997</v>
      </c>
      <c r="GQ43">
        <v>2.12825</v>
      </c>
      <c r="GR43">
        <v>1.78738</v>
      </c>
      <c r="GS43">
        <v>-5.2154100000000003E-5</v>
      </c>
      <c r="GT43">
        <v>0</v>
      </c>
      <c r="GU43">
        <v>30.0322</v>
      </c>
      <c r="GV43">
        <v>999.9</v>
      </c>
      <c r="GW43">
        <v>51</v>
      </c>
      <c r="GX43">
        <v>35.5</v>
      </c>
      <c r="GY43">
        <v>29.375399999999999</v>
      </c>
      <c r="GZ43">
        <v>62.327300000000001</v>
      </c>
      <c r="HA43">
        <v>38.701900000000002</v>
      </c>
      <c r="HB43">
        <v>1</v>
      </c>
      <c r="HC43">
        <v>0.327538</v>
      </c>
      <c r="HD43">
        <v>2.7042899999999999</v>
      </c>
      <c r="HE43">
        <v>20.2395</v>
      </c>
      <c r="HF43">
        <v>5.2253800000000004</v>
      </c>
      <c r="HG43">
        <v>11.9114</v>
      </c>
      <c r="HH43">
        <v>4.9632500000000004</v>
      </c>
      <c r="HI43">
        <v>3.2919999999999998</v>
      </c>
      <c r="HJ43">
        <v>9999</v>
      </c>
      <c r="HK43">
        <v>9999</v>
      </c>
      <c r="HL43">
        <v>9999</v>
      </c>
      <c r="HM43">
        <v>999.9</v>
      </c>
      <c r="HN43">
        <v>1.8773200000000001</v>
      </c>
      <c r="HO43">
        <v>1.87561</v>
      </c>
      <c r="HP43">
        <v>1.8743799999999999</v>
      </c>
      <c r="HQ43">
        <v>1.87357</v>
      </c>
      <c r="HR43">
        <v>1.875</v>
      </c>
      <c r="HS43">
        <v>1.8699600000000001</v>
      </c>
      <c r="HT43">
        <v>1.87415</v>
      </c>
      <c r="HU43">
        <v>1.8792599999999999</v>
      </c>
      <c r="HV43">
        <v>0</v>
      </c>
      <c r="HW43">
        <v>0</v>
      </c>
      <c r="HX43">
        <v>0</v>
      </c>
      <c r="HY43">
        <v>0</v>
      </c>
      <c r="HZ43" t="s">
        <v>426</v>
      </c>
      <c r="IA43" t="s">
        <v>427</v>
      </c>
      <c r="IB43" t="s">
        <v>428</v>
      </c>
      <c r="IC43" t="s">
        <v>429</v>
      </c>
      <c r="ID43" t="s">
        <v>429</v>
      </c>
      <c r="IE43" t="s">
        <v>428</v>
      </c>
      <c r="IF43">
        <v>0</v>
      </c>
      <c r="IG43">
        <v>100</v>
      </c>
      <c r="IH43">
        <v>100</v>
      </c>
      <c r="II43">
        <v>35.125</v>
      </c>
      <c r="IJ43">
        <v>3.7709000000000001</v>
      </c>
      <c r="IK43">
        <v>18.508865517669989</v>
      </c>
      <c r="IL43">
        <v>2.443445124059429E-2</v>
      </c>
      <c r="IM43">
        <v>-8.2928544765861496E-6</v>
      </c>
      <c r="IN43">
        <v>1.0408807524181441E-9</v>
      </c>
      <c r="IO43">
        <v>1.659878528236528</v>
      </c>
      <c r="IP43">
        <v>0.1564633526802634</v>
      </c>
      <c r="IQ43">
        <v>-4.6183934311035462E-3</v>
      </c>
      <c r="IR43">
        <v>8.4382536102645058E-5</v>
      </c>
      <c r="IS43">
        <v>-13</v>
      </c>
      <c r="IT43">
        <v>1890</v>
      </c>
      <c r="IU43">
        <v>0</v>
      </c>
      <c r="IV43">
        <v>23</v>
      </c>
      <c r="IW43">
        <v>1.4</v>
      </c>
      <c r="IX43">
        <v>3.5</v>
      </c>
      <c r="IY43">
        <v>2.2753899999999998</v>
      </c>
      <c r="IZ43">
        <v>2.4145500000000002</v>
      </c>
      <c r="JA43">
        <v>1.42578</v>
      </c>
      <c r="JB43">
        <v>2.2875999999999999</v>
      </c>
      <c r="JC43">
        <v>1.5478499999999999</v>
      </c>
      <c r="JD43">
        <v>2.2766099999999998</v>
      </c>
      <c r="JE43">
        <v>38.159300000000002</v>
      </c>
      <c r="JF43">
        <v>15.1127</v>
      </c>
      <c r="JG43">
        <v>18</v>
      </c>
      <c r="JH43">
        <v>639.57299999999998</v>
      </c>
      <c r="JI43">
        <v>402.91300000000001</v>
      </c>
      <c r="JJ43">
        <v>25.844000000000001</v>
      </c>
      <c r="JK43">
        <v>31.365500000000001</v>
      </c>
      <c r="JL43">
        <v>30.000299999999999</v>
      </c>
      <c r="JM43">
        <v>31.159800000000001</v>
      </c>
      <c r="JN43">
        <v>31.084299999999999</v>
      </c>
      <c r="JO43">
        <v>45.562199999999997</v>
      </c>
      <c r="JP43">
        <v>33.923200000000001</v>
      </c>
      <c r="JQ43">
        <v>0</v>
      </c>
      <c r="JR43">
        <v>25.821200000000001</v>
      </c>
      <c r="JS43">
        <v>1043.77</v>
      </c>
      <c r="JT43">
        <v>19.0825</v>
      </c>
      <c r="JU43">
        <v>94.321299999999994</v>
      </c>
      <c r="JV43">
        <v>100.259</v>
      </c>
    </row>
    <row r="44" spans="1:282" x14ac:dyDescent="0.2">
      <c r="A44">
        <v>28</v>
      </c>
      <c r="B44">
        <v>1658764158</v>
      </c>
      <c r="C44">
        <v>4035</v>
      </c>
      <c r="D44" t="s">
        <v>540</v>
      </c>
      <c r="E44" t="s">
        <v>541</v>
      </c>
      <c r="F44" t="s">
        <v>413</v>
      </c>
      <c r="G44" t="s">
        <v>489</v>
      </c>
      <c r="H44" t="s">
        <v>490</v>
      </c>
      <c r="I44" t="s">
        <v>416</v>
      </c>
      <c r="J44" t="s">
        <v>417</v>
      </c>
      <c r="L44" t="s">
        <v>418</v>
      </c>
      <c r="M44" t="s">
        <v>491</v>
      </c>
      <c r="N44" t="s">
        <v>492</v>
      </c>
      <c r="O44">
        <v>1658764158</v>
      </c>
      <c r="P44">
        <f t="shared" si="0"/>
        <v>7.2070468713757094E-3</v>
      </c>
      <c r="Q44">
        <f t="shared" si="1"/>
        <v>7.2070468713757094</v>
      </c>
      <c r="R44">
        <f t="shared" si="2"/>
        <v>38.127290744028059</v>
      </c>
      <c r="S44">
        <f t="shared" si="3"/>
        <v>1197.6600000000001</v>
      </c>
      <c r="T44">
        <f t="shared" si="4"/>
        <v>1041.1464191640271</v>
      </c>
      <c r="U44">
        <f t="shared" si="5"/>
        <v>105.06819564617604</v>
      </c>
      <c r="V44">
        <f t="shared" si="6"/>
        <v>120.86289966654</v>
      </c>
      <c r="W44">
        <f t="shared" si="7"/>
        <v>0.5109611512870601</v>
      </c>
      <c r="X44">
        <f t="shared" si="8"/>
        <v>2.9459164867558818</v>
      </c>
      <c r="Y44">
        <f t="shared" si="9"/>
        <v>0.46634586974371678</v>
      </c>
      <c r="Z44">
        <f t="shared" si="10"/>
        <v>0.29514935315336321</v>
      </c>
      <c r="AA44">
        <f t="shared" si="11"/>
        <v>241.73104007524378</v>
      </c>
      <c r="AB44">
        <f t="shared" si="12"/>
        <v>29.145544746979869</v>
      </c>
      <c r="AC44">
        <f t="shared" si="13"/>
        <v>29.145544746979869</v>
      </c>
      <c r="AD44">
        <f t="shared" si="14"/>
        <v>4.0557688442889761</v>
      </c>
      <c r="AE44">
        <f t="shared" si="15"/>
        <v>61.209944708713195</v>
      </c>
      <c r="AF44">
        <f t="shared" si="16"/>
        <v>2.5472073578421002</v>
      </c>
      <c r="AG44">
        <f t="shared" si="17"/>
        <v>4.1614273137539808</v>
      </c>
      <c r="AH44">
        <f t="shared" si="18"/>
        <v>1.5085614864468759</v>
      </c>
      <c r="AI44">
        <f t="shared" si="19"/>
        <v>-317.8307670276688</v>
      </c>
      <c r="AJ44">
        <f t="shared" si="20"/>
        <v>70.779078535353179</v>
      </c>
      <c r="AK44">
        <f t="shared" si="21"/>
        <v>5.3089056056404234</v>
      </c>
      <c r="AL44">
        <f t="shared" si="22"/>
        <v>-1.1742811431403766E-2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52912.460438749906</v>
      </c>
      <c r="AR44" t="s">
        <v>421</v>
      </c>
      <c r="AS44">
        <v>0</v>
      </c>
      <c r="AT44">
        <v>0</v>
      </c>
      <c r="AU44">
        <v>0</v>
      </c>
      <c r="AV44" t="e">
        <f t="shared" si="26"/>
        <v>#DIV/0!</v>
      </c>
      <c r="AW44">
        <v>-1</v>
      </c>
      <c r="AX44" t="s">
        <v>542</v>
      </c>
      <c r="AY44">
        <v>10437.200000000001</v>
      </c>
      <c r="AZ44">
        <v>769.24511538461525</v>
      </c>
      <c r="BA44">
        <v>1116.77</v>
      </c>
      <c r="BB44">
        <f t="shared" si="27"/>
        <v>0.31118751812404055</v>
      </c>
      <c r="BC44">
        <v>0.5</v>
      </c>
      <c r="BD44">
        <f t="shared" si="28"/>
        <v>1261.1775005571212</v>
      </c>
      <c r="BE44">
        <f t="shared" si="29"/>
        <v>38.127290744028059</v>
      </c>
      <c r="BF44">
        <f t="shared" si="30"/>
        <v>196.23134815612565</v>
      </c>
      <c r="BG44">
        <f t="shared" si="31"/>
        <v>3.1024412286727046E-2</v>
      </c>
      <c r="BH44">
        <f t="shared" si="32"/>
        <v>-1</v>
      </c>
      <c r="BI44" t="e">
        <f t="shared" si="33"/>
        <v>#DIV/0!</v>
      </c>
      <c r="BJ44" t="s">
        <v>421</v>
      </c>
      <c r="BK44">
        <v>0</v>
      </c>
      <c r="BL44" t="e">
        <f t="shared" si="34"/>
        <v>#DIV/0!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>
        <f t="shared" si="38"/>
        <v>0.31118751812404055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s">
        <v>421</v>
      </c>
      <c r="BU44" t="s">
        <v>421</v>
      </c>
      <c r="BV44" t="s">
        <v>421</v>
      </c>
      <c r="BW44" t="s">
        <v>421</v>
      </c>
      <c r="BX44" t="s">
        <v>421</v>
      </c>
      <c r="BY44" t="s">
        <v>421</v>
      </c>
      <c r="BZ44" t="s">
        <v>421</v>
      </c>
      <c r="CA44" t="s">
        <v>421</v>
      </c>
      <c r="CB44" t="s">
        <v>421</v>
      </c>
      <c r="CC44" t="s">
        <v>421</v>
      </c>
      <c r="CD44" t="s">
        <v>421</v>
      </c>
      <c r="CE44" t="s">
        <v>421</v>
      </c>
      <c r="CF44" t="s">
        <v>421</v>
      </c>
      <c r="CG44" t="s">
        <v>421</v>
      </c>
      <c r="CH44" t="s">
        <v>421</v>
      </c>
      <c r="CI44" t="s">
        <v>421</v>
      </c>
      <c r="CJ44" t="s">
        <v>421</v>
      </c>
      <c r="CK44" t="s">
        <v>421</v>
      </c>
      <c r="CL44">
        <f t="shared" si="42"/>
        <v>1499.96</v>
      </c>
      <c r="CM44">
        <f t="shared" si="43"/>
        <v>1261.1775005571212</v>
      </c>
      <c r="CN44">
        <f t="shared" si="44"/>
        <v>0.84080742190266489</v>
      </c>
      <c r="CO44">
        <f t="shared" si="45"/>
        <v>0.16115832427214311</v>
      </c>
      <c r="CP44">
        <v>6</v>
      </c>
      <c r="CQ44">
        <v>0.5</v>
      </c>
      <c r="CR44" t="s">
        <v>423</v>
      </c>
      <c r="CS44">
        <v>2</v>
      </c>
      <c r="CT44">
        <v>1658764158</v>
      </c>
      <c r="CU44">
        <v>1197.6600000000001</v>
      </c>
      <c r="CV44">
        <v>1244.4100000000001</v>
      </c>
      <c r="CW44">
        <v>25.2409</v>
      </c>
      <c r="CX44">
        <v>18.217099999999999</v>
      </c>
      <c r="CY44">
        <v>1160.7</v>
      </c>
      <c r="CZ44">
        <v>21.5123</v>
      </c>
      <c r="DA44">
        <v>600.11400000000003</v>
      </c>
      <c r="DB44">
        <v>100.816</v>
      </c>
      <c r="DC44">
        <v>9.9868999999999999E-2</v>
      </c>
      <c r="DD44">
        <v>29.591200000000001</v>
      </c>
      <c r="DE44">
        <v>29.978999999999999</v>
      </c>
      <c r="DF44">
        <v>999.9</v>
      </c>
      <c r="DG44">
        <v>0</v>
      </c>
      <c r="DH44">
        <v>0</v>
      </c>
      <c r="DI44">
        <v>10011.9</v>
      </c>
      <c r="DJ44">
        <v>0</v>
      </c>
      <c r="DK44">
        <v>1548.86</v>
      </c>
      <c r="DL44">
        <v>-46.941000000000003</v>
      </c>
      <c r="DM44">
        <v>1228.48</v>
      </c>
      <c r="DN44">
        <v>1267.5</v>
      </c>
      <c r="DO44">
        <v>7.0237400000000001</v>
      </c>
      <c r="DP44">
        <v>1244.4100000000001</v>
      </c>
      <c r="DQ44">
        <v>18.217099999999999</v>
      </c>
      <c r="DR44">
        <v>2.5446900000000001</v>
      </c>
      <c r="DS44">
        <v>1.8365800000000001</v>
      </c>
      <c r="DT44">
        <v>21.315200000000001</v>
      </c>
      <c r="DU44">
        <v>16.101600000000001</v>
      </c>
      <c r="DV44">
        <v>1499.96</v>
      </c>
      <c r="DW44">
        <v>0.97299599999999997</v>
      </c>
      <c r="DX44">
        <v>2.7003800000000001E-2</v>
      </c>
      <c r="DY44">
        <v>0</v>
      </c>
      <c r="DZ44">
        <v>777.74699999999996</v>
      </c>
      <c r="EA44">
        <v>4.9993100000000004</v>
      </c>
      <c r="EB44">
        <v>18717</v>
      </c>
      <c r="EC44">
        <v>13258.9</v>
      </c>
      <c r="ED44">
        <v>39.625</v>
      </c>
      <c r="EE44">
        <v>41.625</v>
      </c>
      <c r="EF44">
        <v>40.125</v>
      </c>
      <c r="EG44">
        <v>40.75</v>
      </c>
      <c r="EH44">
        <v>41.061999999999998</v>
      </c>
      <c r="EI44">
        <v>1454.59</v>
      </c>
      <c r="EJ44">
        <v>40.369999999999997</v>
      </c>
      <c r="EK44">
        <v>0</v>
      </c>
      <c r="EL44">
        <v>112.5</v>
      </c>
      <c r="EM44">
        <v>0</v>
      </c>
      <c r="EN44">
        <v>769.24511538461525</v>
      </c>
      <c r="EO44">
        <v>21.36468368774047</v>
      </c>
      <c r="EP44">
        <v>380.3247844602667</v>
      </c>
      <c r="EQ44">
        <v>18495.242307692311</v>
      </c>
      <c r="ER44">
        <v>15</v>
      </c>
      <c r="ES44">
        <v>1658764185</v>
      </c>
      <c r="ET44" t="s">
        <v>543</v>
      </c>
      <c r="EU44">
        <v>1658764185</v>
      </c>
      <c r="EV44">
        <v>1658763832.5</v>
      </c>
      <c r="EW44">
        <v>28</v>
      </c>
      <c r="EX44">
        <v>-0.14099999999999999</v>
      </c>
      <c r="EY44">
        <v>0.02</v>
      </c>
      <c r="EZ44">
        <v>36.96</v>
      </c>
      <c r="FA44">
        <v>3.282</v>
      </c>
      <c r="FB44">
        <v>1234</v>
      </c>
      <c r="FC44">
        <v>19</v>
      </c>
      <c r="FD44">
        <v>7.0000000000000007E-2</v>
      </c>
      <c r="FE44">
        <v>0.02</v>
      </c>
      <c r="FF44">
        <v>-45.164400000000001</v>
      </c>
      <c r="FG44">
        <v>-4.3384615383396368E-3</v>
      </c>
      <c r="FH44">
        <v>0.76807297732702451</v>
      </c>
      <c r="FI44">
        <v>1</v>
      </c>
      <c r="FJ44">
        <v>1198.286333333333</v>
      </c>
      <c r="FK44">
        <v>-3.9999110122370429</v>
      </c>
      <c r="FL44">
        <v>0.35818508561296403</v>
      </c>
      <c r="FM44">
        <v>1</v>
      </c>
      <c r="FN44">
        <v>6.9888982500000001</v>
      </c>
      <c r="FO44">
        <v>0.19517549718572011</v>
      </c>
      <c r="FP44">
        <v>2.7461679290194569E-2</v>
      </c>
      <c r="FQ44">
        <v>1</v>
      </c>
      <c r="FR44">
        <v>25.29208666666667</v>
      </c>
      <c r="FS44">
        <v>-0.25097753058955619</v>
      </c>
      <c r="FT44">
        <v>1.86912766343614E-2</v>
      </c>
      <c r="FU44">
        <v>1</v>
      </c>
      <c r="FV44">
        <v>29.963306666666661</v>
      </c>
      <c r="FW44">
        <v>0.12312880978861759</v>
      </c>
      <c r="FX44">
        <v>1.011879219845716E-2</v>
      </c>
      <c r="FY44">
        <v>1</v>
      </c>
      <c r="FZ44">
        <v>5</v>
      </c>
      <c r="GA44">
        <v>5</v>
      </c>
      <c r="GB44" t="s">
        <v>425</v>
      </c>
      <c r="GC44">
        <v>3.17299</v>
      </c>
      <c r="GD44">
        <v>2.7969300000000001</v>
      </c>
      <c r="GE44">
        <v>0.20871500000000001</v>
      </c>
      <c r="GF44">
        <v>0.21889900000000001</v>
      </c>
      <c r="GG44">
        <v>0.110831</v>
      </c>
      <c r="GH44">
        <v>9.8705200000000007E-2</v>
      </c>
      <c r="GI44">
        <v>24382.5</v>
      </c>
      <c r="GJ44">
        <v>19274.400000000001</v>
      </c>
      <c r="GK44">
        <v>28954.799999999999</v>
      </c>
      <c r="GL44">
        <v>24152.1</v>
      </c>
      <c r="GM44">
        <v>32296.2</v>
      </c>
      <c r="GN44">
        <v>31793</v>
      </c>
      <c r="GO44">
        <v>39913.199999999997</v>
      </c>
      <c r="GP44">
        <v>39402.800000000003</v>
      </c>
      <c r="GQ44">
        <v>2.1276199999999998</v>
      </c>
      <c r="GR44">
        <v>1.7845200000000001</v>
      </c>
      <c r="GS44">
        <v>-8.2254400000000005E-3</v>
      </c>
      <c r="GT44">
        <v>0</v>
      </c>
      <c r="GU44">
        <v>30.1128</v>
      </c>
      <c r="GV44">
        <v>999.9</v>
      </c>
      <c r="GW44">
        <v>51.1</v>
      </c>
      <c r="GX44">
        <v>35.6</v>
      </c>
      <c r="GY44">
        <v>29.595500000000001</v>
      </c>
      <c r="GZ44">
        <v>61.9773</v>
      </c>
      <c r="HA44">
        <v>39.479199999999999</v>
      </c>
      <c r="HB44">
        <v>1</v>
      </c>
      <c r="HC44">
        <v>0.330953</v>
      </c>
      <c r="HD44">
        <v>2.0954799999999998</v>
      </c>
      <c r="HE44">
        <v>20.248799999999999</v>
      </c>
      <c r="HF44">
        <v>5.2265699999999997</v>
      </c>
      <c r="HG44">
        <v>11.9108</v>
      </c>
      <c r="HH44">
        <v>4.9634</v>
      </c>
      <c r="HI44">
        <v>3.2919999999999998</v>
      </c>
      <c r="HJ44">
        <v>9999</v>
      </c>
      <c r="HK44">
        <v>9999</v>
      </c>
      <c r="HL44">
        <v>9999</v>
      </c>
      <c r="HM44">
        <v>999.9</v>
      </c>
      <c r="HN44">
        <v>1.8773500000000001</v>
      </c>
      <c r="HO44">
        <v>1.87561</v>
      </c>
      <c r="HP44">
        <v>1.87439</v>
      </c>
      <c r="HQ44">
        <v>1.8736200000000001</v>
      </c>
      <c r="HR44">
        <v>1.875</v>
      </c>
      <c r="HS44">
        <v>1.8699600000000001</v>
      </c>
      <c r="HT44">
        <v>1.87422</v>
      </c>
      <c r="HU44">
        <v>1.8792500000000001</v>
      </c>
      <c r="HV44">
        <v>0</v>
      </c>
      <c r="HW44">
        <v>0</v>
      </c>
      <c r="HX44">
        <v>0</v>
      </c>
      <c r="HY44">
        <v>0</v>
      </c>
      <c r="HZ44" t="s">
        <v>426</v>
      </c>
      <c r="IA44" t="s">
        <v>427</v>
      </c>
      <c r="IB44" t="s">
        <v>428</v>
      </c>
      <c r="IC44" t="s">
        <v>429</v>
      </c>
      <c r="ID44" t="s">
        <v>429</v>
      </c>
      <c r="IE44" t="s">
        <v>428</v>
      </c>
      <c r="IF44">
        <v>0</v>
      </c>
      <c r="IG44">
        <v>100</v>
      </c>
      <c r="IH44">
        <v>100</v>
      </c>
      <c r="II44">
        <v>36.96</v>
      </c>
      <c r="IJ44">
        <v>3.7286000000000001</v>
      </c>
      <c r="IK44">
        <v>17.948422527599629</v>
      </c>
      <c r="IL44">
        <v>2.443445124059429E-2</v>
      </c>
      <c r="IM44">
        <v>-8.2928544765861496E-6</v>
      </c>
      <c r="IN44">
        <v>1.0408807524181441E-9</v>
      </c>
      <c r="IO44">
        <v>1.659878528236528</v>
      </c>
      <c r="IP44">
        <v>0.1564633526802634</v>
      </c>
      <c r="IQ44">
        <v>-4.6183934311035462E-3</v>
      </c>
      <c r="IR44">
        <v>8.4382536102645058E-5</v>
      </c>
      <c r="IS44">
        <v>-13</v>
      </c>
      <c r="IT44">
        <v>1890</v>
      </c>
      <c r="IU44">
        <v>0</v>
      </c>
      <c r="IV44">
        <v>23</v>
      </c>
      <c r="IW44">
        <v>1.4</v>
      </c>
      <c r="IX44">
        <v>5.4</v>
      </c>
      <c r="IY44">
        <v>2.63306</v>
      </c>
      <c r="IZ44">
        <v>2.3840300000000001</v>
      </c>
      <c r="JA44">
        <v>1.42578</v>
      </c>
      <c r="JB44">
        <v>2.2875999999999999</v>
      </c>
      <c r="JC44">
        <v>1.5478499999999999</v>
      </c>
      <c r="JD44">
        <v>2.4279799999999998</v>
      </c>
      <c r="JE44">
        <v>38.256799999999998</v>
      </c>
      <c r="JF44">
        <v>15.103899999999999</v>
      </c>
      <c r="JG44">
        <v>18</v>
      </c>
      <c r="JH44">
        <v>639.83900000000006</v>
      </c>
      <c r="JI44">
        <v>401.791</v>
      </c>
      <c r="JJ44">
        <v>26.186800000000002</v>
      </c>
      <c r="JK44">
        <v>31.449400000000001</v>
      </c>
      <c r="JL44">
        <v>30.000399999999999</v>
      </c>
      <c r="JM44">
        <v>31.2332</v>
      </c>
      <c r="JN44">
        <v>31.155899999999999</v>
      </c>
      <c r="JO44">
        <v>52.714700000000001</v>
      </c>
      <c r="JP44">
        <v>37</v>
      </c>
      <c r="JQ44">
        <v>0</v>
      </c>
      <c r="JR44">
        <v>26.188600000000001</v>
      </c>
      <c r="JS44">
        <v>1246.17</v>
      </c>
      <c r="JT44">
        <v>18.255500000000001</v>
      </c>
      <c r="JU44">
        <v>94.305300000000003</v>
      </c>
      <c r="JV44">
        <v>100.25</v>
      </c>
    </row>
    <row r="45" spans="1:282" x14ac:dyDescent="0.2">
      <c r="A45">
        <v>29</v>
      </c>
      <c r="B45">
        <v>1658764274</v>
      </c>
      <c r="C45">
        <v>4151</v>
      </c>
      <c r="D45" t="s">
        <v>544</v>
      </c>
      <c r="E45" t="s">
        <v>545</v>
      </c>
      <c r="F45" t="s">
        <v>413</v>
      </c>
      <c r="G45" t="s">
        <v>489</v>
      </c>
      <c r="H45" t="s">
        <v>490</v>
      </c>
      <c r="I45" t="s">
        <v>416</v>
      </c>
      <c r="J45" t="s">
        <v>417</v>
      </c>
      <c r="L45" t="s">
        <v>418</v>
      </c>
      <c r="M45" t="s">
        <v>491</v>
      </c>
      <c r="N45" t="s">
        <v>492</v>
      </c>
      <c r="O45">
        <v>1658764274</v>
      </c>
      <c r="P45">
        <f t="shared" si="0"/>
        <v>6.9804209504189703E-3</v>
      </c>
      <c r="Q45">
        <f t="shared" si="1"/>
        <v>6.9804209504189707</v>
      </c>
      <c r="R45">
        <f t="shared" si="2"/>
        <v>37.210583970103279</v>
      </c>
      <c r="S45">
        <f t="shared" si="3"/>
        <v>1497.203</v>
      </c>
      <c r="T45">
        <f t="shared" si="4"/>
        <v>1335.1942581386027</v>
      </c>
      <c r="U45">
        <f t="shared" si="5"/>
        <v>134.7370466041711</v>
      </c>
      <c r="V45">
        <f t="shared" si="6"/>
        <v>151.08566349598837</v>
      </c>
      <c r="W45">
        <f t="shared" si="7"/>
        <v>0.50269823726818996</v>
      </c>
      <c r="X45">
        <f t="shared" si="8"/>
        <v>2.9419953879920451</v>
      </c>
      <c r="Y45">
        <f t="shared" si="9"/>
        <v>0.45939658884202395</v>
      </c>
      <c r="Z45">
        <f t="shared" si="10"/>
        <v>0.29070188441254169</v>
      </c>
      <c r="AA45">
        <f t="shared" si="11"/>
        <v>241.70869607534408</v>
      </c>
      <c r="AB45">
        <f t="shared" si="12"/>
        <v>29.136743999288388</v>
      </c>
      <c r="AC45">
        <f t="shared" si="13"/>
        <v>29.136743999288388</v>
      </c>
      <c r="AD45">
        <f t="shared" si="14"/>
        <v>4.0537060878449278</v>
      </c>
      <c r="AE45">
        <f t="shared" si="15"/>
        <v>62.012414582465247</v>
      </c>
      <c r="AF45">
        <f t="shared" si="16"/>
        <v>2.5707014692471599</v>
      </c>
      <c r="AG45">
        <f t="shared" si="17"/>
        <v>4.1454626247919988</v>
      </c>
      <c r="AH45">
        <f t="shared" si="18"/>
        <v>1.4830046185977679</v>
      </c>
      <c r="AI45">
        <f t="shared" si="19"/>
        <v>-307.8365639134766</v>
      </c>
      <c r="AJ45">
        <f t="shared" si="20"/>
        <v>61.501535430842424</v>
      </c>
      <c r="AK45">
        <f t="shared" si="21"/>
        <v>4.6174454124273767</v>
      </c>
      <c r="AL45">
        <f t="shared" si="22"/>
        <v>-8.8869948627205986E-3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52810.994306769666</v>
      </c>
      <c r="AR45" t="s">
        <v>421</v>
      </c>
      <c r="AS45">
        <v>0</v>
      </c>
      <c r="AT45">
        <v>0</v>
      </c>
      <c r="AU45">
        <v>0</v>
      </c>
      <c r="AV45" t="e">
        <f t="shared" si="26"/>
        <v>#DIV/0!</v>
      </c>
      <c r="AW45">
        <v>-1</v>
      </c>
      <c r="AX45" t="s">
        <v>546</v>
      </c>
      <c r="AY45">
        <v>10437.4</v>
      </c>
      <c r="AZ45">
        <v>775.00800000000004</v>
      </c>
      <c r="BA45">
        <v>1092.48</v>
      </c>
      <c r="BB45">
        <f t="shared" si="27"/>
        <v>0.290597539543058</v>
      </c>
      <c r="BC45">
        <v>0.5</v>
      </c>
      <c r="BD45">
        <f t="shared" si="28"/>
        <v>1261.059900557173</v>
      </c>
      <c r="BE45">
        <f t="shared" si="29"/>
        <v>37.210583970103279</v>
      </c>
      <c r="BF45">
        <f t="shared" si="30"/>
        <v>183.23045215916395</v>
      </c>
      <c r="BG45">
        <f t="shared" si="31"/>
        <v>3.0300371896069909E-2</v>
      </c>
      <c r="BH45">
        <f t="shared" si="32"/>
        <v>-1</v>
      </c>
      <c r="BI45" t="e">
        <f t="shared" si="33"/>
        <v>#DIV/0!</v>
      </c>
      <c r="BJ45" t="s">
        <v>421</v>
      </c>
      <c r="BK45">
        <v>0</v>
      </c>
      <c r="BL45" t="e">
        <f t="shared" si="34"/>
        <v>#DIV/0!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>
        <f t="shared" si="38"/>
        <v>0.29059753954305795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s">
        <v>421</v>
      </c>
      <c r="BU45" t="s">
        <v>421</v>
      </c>
      <c r="BV45" t="s">
        <v>421</v>
      </c>
      <c r="BW45" t="s">
        <v>421</v>
      </c>
      <c r="BX45" t="s">
        <v>421</v>
      </c>
      <c r="BY45" t="s">
        <v>421</v>
      </c>
      <c r="BZ45" t="s">
        <v>421</v>
      </c>
      <c r="CA45" t="s">
        <v>421</v>
      </c>
      <c r="CB45" t="s">
        <v>421</v>
      </c>
      <c r="CC45" t="s">
        <v>421</v>
      </c>
      <c r="CD45" t="s">
        <v>421</v>
      </c>
      <c r="CE45" t="s">
        <v>421</v>
      </c>
      <c r="CF45" t="s">
        <v>421</v>
      </c>
      <c r="CG45" t="s">
        <v>421</v>
      </c>
      <c r="CH45" t="s">
        <v>421</v>
      </c>
      <c r="CI45" t="s">
        <v>421</v>
      </c>
      <c r="CJ45" t="s">
        <v>421</v>
      </c>
      <c r="CK45" t="s">
        <v>421</v>
      </c>
      <c r="CL45">
        <f t="shared" si="42"/>
        <v>1499.82</v>
      </c>
      <c r="CM45">
        <f t="shared" si="43"/>
        <v>1261.059900557173</v>
      </c>
      <c r="CN45">
        <f t="shared" si="44"/>
        <v>0.84080749727112125</v>
      </c>
      <c r="CO45">
        <f t="shared" si="45"/>
        <v>0.16115846973326406</v>
      </c>
      <c r="CP45">
        <v>6</v>
      </c>
      <c r="CQ45">
        <v>0.5</v>
      </c>
      <c r="CR45" t="s">
        <v>423</v>
      </c>
      <c r="CS45">
        <v>2</v>
      </c>
      <c r="CT45">
        <v>1658764274</v>
      </c>
      <c r="CU45">
        <v>1497.203</v>
      </c>
      <c r="CV45">
        <v>1544.85</v>
      </c>
      <c r="CW45">
        <v>25.474699999999999</v>
      </c>
      <c r="CX45">
        <v>18.674199999999999</v>
      </c>
      <c r="CY45">
        <v>1458.4</v>
      </c>
      <c r="CZ45">
        <v>21.729900000000001</v>
      </c>
      <c r="DA45">
        <v>600.18499999999995</v>
      </c>
      <c r="DB45">
        <v>100.812</v>
      </c>
      <c r="DC45">
        <v>9.9942799999999998E-2</v>
      </c>
      <c r="DD45">
        <v>29.5245</v>
      </c>
      <c r="DE45">
        <v>29.893599999999999</v>
      </c>
      <c r="DF45">
        <v>999.9</v>
      </c>
      <c r="DG45">
        <v>0</v>
      </c>
      <c r="DH45">
        <v>0</v>
      </c>
      <c r="DI45">
        <v>9990</v>
      </c>
      <c r="DJ45">
        <v>0</v>
      </c>
      <c r="DK45">
        <v>1556.29</v>
      </c>
      <c r="DL45">
        <v>-47.416899999999998</v>
      </c>
      <c r="DM45">
        <v>1536.58</v>
      </c>
      <c r="DN45">
        <v>1574.25</v>
      </c>
      <c r="DO45">
        <v>6.8005100000000001</v>
      </c>
      <c r="DP45">
        <v>1544.85</v>
      </c>
      <c r="DQ45">
        <v>18.674199999999999</v>
      </c>
      <c r="DR45">
        <v>2.5681600000000002</v>
      </c>
      <c r="DS45">
        <v>1.88259</v>
      </c>
      <c r="DT45">
        <v>21.465</v>
      </c>
      <c r="DU45">
        <v>16.489899999999999</v>
      </c>
      <c r="DV45">
        <v>1499.82</v>
      </c>
      <c r="DW45">
        <v>0.97299100000000005</v>
      </c>
      <c r="DX45">
        <v>2.7008899999999999E-2</v>
      </c>
      <c r="DY45">
        <v>0</v>
      </c>
      <c r="DZ45">
        <v>777.524</v>
      </c>
      <c r="EA45">
        <v>4.9993100000000004</v>
      </c>
      <c r="EB45">
        <v>18841.7</v>
      </c>
      <c r="EC45">
        <v>13257.6</v>
      </c>
      <c r="ED45">
        <v>39.625</v>
      </c>
      <c r="EE45">
        <v>41.686999999999998</v>
      </c>
      <c r="EF45">
        <v>40.186999999999998</v>
      </c>
      <c r="EG45">
        <v>40.625</v>
      </c>
      <c r="EH45">
        <v>41.125</v>
      </c>
      <c r="EI45">
        <v>1454.45</v>
      </c>
      <c r="EJ45">
        <v>40.369999999999997</v>
      </c>
      <c r="EK45">
        <v>0</v>
      </c>
      <c r="EL45">
        <v>115.7000000476837</v>
      </c>
      <c r="EM45">
        <v>0</v>
      </c>
      <c r="EN45">
        <v>775.00800000000004</v>
      </c>
      <c r="EO45">
        <v>-10.43869230303828</v>
      </c>
      <c r="EP45">
        <v>-6.3461536596699117</v>
      </c>
      <c r="EQ45">
        <v>18859.419999999998</v>
      </c>
      <c r="ER45">
        <v>15</v>
      </c>
      <c r="ES45">
        <v>1658764314.0999999</v>
      </c>
      <c r="ET45" t="s">
        <v>547</v>
      </c>
      <c r="EU45">
        <v>1658764314.0999999</v>
      </c>
      <c r="EV45">
        <v>1658763832.5</v>
      </c>
      <c r="EW45">
        <v>29</v>
      </c>
      <c r="EX45">
        <v>-0.45700000000000002</v>
      </c>
      <c r="EY45">
        <v>0.02</v>
      </c>
      <c r="EZ45">
        <v>38.802999999999997</v>
      </c>
      <c r="FA45">
        <v>3.282</v>
      </c>
      <c r="FB45">
        <v>1531</v>
      </c>
      <c r="FC45">
        <v>19</v>
      </c>
      <c r="FD45">
        <v>0.08</v>
      </c>
      <c r="FE45">
        <v>0.02</v>
      </c>
      <c r="FF45">
        <v>-45.915772500000003</v>
      </c>
      <c r="FG45">
        <v>0.77933245778621274</v>
      </c>
      <c r="FH45">
        <v>0.61738327074334476</v>
      </c>
      <c r="FI45">
        <v>1</v>
      </c>
      <c r="FJ45">
        <v>1497.7053333333331</v>
      </c>
      <c r="FK45">
        <v>0.30647385985082742</v>
      </c>
      <c r="FL45">
        <v>0.13627749467741601</v>
      </c>
      <c r="FM45">
        <v>1</v>
      </c>
      <c r="FN45">
        <v>6.7704597500000014</v>
      </c>
      <c r="FO45">
        <v>-8.0376360225226009E-3</v>
      </c>
      <c r="FP45">
        <v>3.7588093111382919E-3</v>
      </c>
      <c r="FQ45">
        <v>1</v>
      </c>
      <c r="FR45">
        <v>25.470886666666669</v>
      </c>
      <c r="FS45">
        <v>3.7049165739675698E-2</v>
      </c>
      <c r="FT45">
        <v>2.804131871998107E-3</v>
      </c>
      <c r="FU45">
        <v>1</v>
      </c>
      <c r="FV45">
        <v>29.921533333333329</v>
      </c>
      <c r="FW45">
        <v>-0.27316218020022193</v>
      </c>
      <c r="FX45">
        <v>2.0040281656925171E-2</v>
      </c>
      <c r="FY45">
        <v>1</v>
      </c>
      <c r="FZ45">
        <v>5</v>
      </c>
      <c r="GA45">
        <v>5</v>
      </c>
      <c r="GB45" t="s">
        <v>425</v>
      </c>
      <c r="GC45">
        <v>3.17306</v>
      </c>
      <c r="GD45">
        <v>2.7968199999999999</v>
      </c>
      <c r="GE45">
        <v>0.240448</v>
      </c>
      <c r="GF45">
        <v>0.24993099999999999</v>
      </c>
      <c r="GG45">
        <v>0.111598</v>
      </c>
      <c r="GH45">
        <v>0.10043199999999999</v>
      </c>
      <c r="GI45">
        <v>23399</v>
      </c>
      <c r="GJ45">
        <v>18504.400000000001</v>
      </c>
      <c r="GK45">
        <v>28951.200000000001</v>
      </c>
      <c r="GL45">
        <v>24149.5</v>
      </c>
      <c r="GM45">
        <v>32265.4</v>
      </c>
      <c r="GN45">
        <v>31729.8</v>
      </c>
      <c r="GO45">
        <v>39908.199999999997</v>
      </c>
      <c r="GP45">
        <v>39399.1</v>
      </c>
      <c r="GQ45">
        <v>2.1263999999999998</v>
      </c>
      <c r="GR45">
        <v>1.7849999999999999</v>
      </c>
      <c r="GS45">
        <v>-5.7220500000000002E-3</v>
      </c>
      <c r="GT45">
        <v>0</v>
      </c>
      <c r="GU45">
        <v>29.986699999999999</v>
      </c>
      <c r="GV45">
        <v>999.9</v>
      </c>
      <c r="GW45">
        <v>51.1</v>
      </c>
      <c r="GX45">
        <v>35.6</v>
      </c>
      <c r="GY45">
        <v>29.595800000000001</v>
      </c>
      <c r="GZ45">
        <v>62.107300000000002</v>
      </c>
      <c r="HA45">
        <v>38.910299999999999</v>
      </c>
      <c r="HB45">
        <v>1</v>
      </c>
      <c r="HC45">
        <v>0.33543699999999999</v>
      </c>
      <c r="HD45">
        <v>1.81735</v>
      </c>
      <c r="HE45">
        <v>20.2516</v>
      </c>
      <c r="HF45">
        <v>5.22133</v>
      </c>
      <c r="HG45">
        <v>11.911099999999999</v>
      </c>
      <c r="HH45">
        <v>4.9633000000000003</v>
      </c>
      <c r="HI45">
        <v>3.29135</v>
      </c>
      <c r="HJ45">
        <v>9999</v>
      </c>
      <c r="HK45">
        <v>9999</v>
      </c>
      <c r="HL45">
        <v>9999</v>
      </c>
      <c r="HM45">
        <v>999.9</v>
      </c>
      <c r="HN45">
        <v>1.8773200000000001</v>
      </c>
      <c r="HO45">
        <v>1.87561</v>
      </c>
      <c r="HP45">
        <v>1.8743799999999999</v>
      </c>
      <c r="HQ45">
        <v>1.87361</v>
      </c>
      <c r="HR45">
        <v>1.875</v>
      </c>
      <c r="HS45">
        <v>1.8699600000000001</v>
      </c>
      <c r="HT45">
        <v>1.87419</v>
      </c>
      <c r="HU45">
        <v>1.8792599999999999</v>
      </c>
      <c r="HV45">
        <v>0</v>
      </c>
      <c r="HW45">
        <v>0</v>
      </c>
      <c r="HX45">
        <v>0</v>
      </c>
      <c r="HY45">
        <v>0</v>
      </c>
      <c r="HZ45" t="s">
        <v>426</v>
      </c>
      <c r="IA45" t="s">
        <v>427</v>
      </c>
      <c r="IB45" t="s">
        <v>428</v>
      </c>
      <c r="IC45" t="s">
        <v>429</v>
      </c>
      <c r="ID45" t="s">
        <v>429</v>
      </c>
      <c r="IE45" t="s">
        <v>428</v>
      </c>
      <c r="IF45">
        <v>0</v>
      </c>
      <c r="IG45">
        <v>100</v>
      </c>
      <c r="IH45">
        <v>100</v>
      </c>
      <c r="II45">
        <v>38.802999999999997</v>
      </c>
      <c r="IJ45">
        <v>3.7448000000000001</v>
      </c>
      <c r="IK45">
        <v>17.807365108236159</v>
      </c>
      <c r="IL45">
        <v>2.443445124059429E-2</v>
      </c>
      <c r="IM45">
        <v>-8.2928544765861496E-6</v>
      </c>
      <c r="IN45">
        <v>1.0408807524181441E-9</v>
      </c>
      <c r="IO45">
        <v>1.659878528236528</v>
      </c>
      <c r="IP45">
        <v>0.1564633526802634</v>
      </c>
      <c r="IQ45">
        <v>-4.6183934311035462E-3</v>
      </c>
      <c r="IR45">
        <v>8.4382536102645058E-5</v>
      </c>
      <c r="IS45">
        <v>-13</v>
      </c>
      <c r="IT45">
        <v>1890</v>
      </c>
      <c r="IU45">
        <v>0</v>
      </c>
      <c r="IV45">
        <v>23</v>
      </c>
      <c r="IW45">
        <v>1.5</v>
      </c>
      <c r="IX45">
        <v>7.4</v>
      </c>
      <c r="IY45">
        <v>3.14697</v>
      </c>
      <c r="IZ45">
        <v>2.3889200000000002</v>
      </c>
      <c r="JA45">
        <v>1.42578</v>
      </c>
      <c r="JB45">
        <v>2.2875999999999999</v>
      </c>
      <c r="JC45">
        <v>1.5478499999999999</v>
      </c>
      <c r="JD45">
        <v>2.3339799999999999</v>
      </c>
      <c r="JE45">
        <v>38.330100000000002</v>
      </c>
      <c r="JF45">
        <v>15.0777</v>
      </c>
      <c r="JG45">
        <v>18</v>
      </c>
      <c r="JH45">
        <v>639.6</v>
      </c>
      <c r="JI45">
        <v>402.49200000000002</v>
      </c>
      <c r="JJ45">
        <v>26.365100000000002</v>
      </c>
      <c r="JK45">
        <v>31.515799999999999</v>
      </c>
      <c r="JL45">
        <v>30</v>
      </c>
      <c r="JM45">
        <v>31.3019</v>
      </c>
      <c r="JN45">
        <v>31.223500000000001</v>
      </c>
      <c r="JO45">
        <v>63.008000000000003</v>
      </c>
      <c r="JP45">
        <v>36.142699999999998</v>
      </c>
      <c r="JQ45">
        <v>0</v>
      </c>
      <c r="JR45">
        <v>26.455300000000001</v>
      </c>
      <c r="JS45">
        <v>1546.09</v>
      </c>
      <c r="JT45">
        <v>18.550799999999999</v>
      </c>
      <c r="JU45">
        <v>94.293700000000001</v>
      </c>
      <c r="JV45">
        <v>100.24</v>
      </c>
    </row>
    <row r="46" spans="1:282" x14ac:dyDescent="0.2">
      <c r="A46">
        <v>30</v>
      </c>
      <c r="B46">
        <v>1658764435.0999999</v>
      </c>
      <c r="C46">
        <v>4312.0999999046326</v>
      </c>
      <c r="D46" t="s">
        <v>548</v>
      </c>
      <c r="E46" t="s">
        <v>549</v>
      </c>
      <c r="F46" t="s">
        <v>413</v>
      </c>
      <c r="G46" t="s">
        <v>489</v>
      </c>
      <c r="H46" t="s">
        <v>490</v>
      </c>
      <c r="I46" t="s">
        <v>416</v>
      </c>
      <c r="J46" t="s">
        <v>417</v>
      </c>
      <c r="L46" t="s">
        <v>418</v>
      </c>
      <c r="M46" t="s">
        <v>491</v>
      </c>
      <c r="N46" t="s">
        <v>492</v>
      </c>
      <c r="O46">
        <v>1658764435.0999999</v>
      </c>
      <c r="P46">
        <f t="shared" si="0"/>
        <v>6.6061616793567143E-3</v>
      </c>
      <c r="Q46">
        <f t="shared" si="1"/>
        <v>6.6061616793567142</v>
      </c>
      <c r="R46">
        <f t="shared" si="2"/>
        <v>33.97623740034426</v>
      </c>
      <c r="S46">
        <f t="shared" si="3"/>
        <v>2002.9190000000001</v>
      </c>
      <c r="T46">
        <f t="shared" si="4"/>
        <v>1820.3209213165026</v>
      </c>
      <c r="U46">
        <f t="shared" si="5"/>
        <v>183.70471785640598</v>
      </c>
      <c r="V46">
        <f t="shared" si="6"/>
        <v>202.13230836138888</v>
      </c>
      <c r="W46">
        <f t="shared" si="7"/>
        <v>0.43705919659689951</v>
      </c>
      <c r="X46">
        <f t="shared" si="8"/>
        <v>2.9435461423187279</v>
      </c>
      <c r="Y46">
        <f t="shared" si="9"/>
        <v>0.40394443473681024</v>
      </c>
      <c r="Z46">
        <f t="shared" si="10"/>
        <v>0.25523109698607183</v>
      </c>
      <c r="AA46">
        <f t="shared" si="11"/>
        <v>241.72944407525097</v>
      </c>
      <c r="AB46">
        <f t="shared" si="12"/>
        <v>29.374216388701711</v>
      </c>
      <c r="AC46">
        <f t="shared" si="13"/>
        <v>29.374216388701711</v>
      </c>
      <c r="AD46">
        <f t="shared" si="14"/>
        <v>4.1096876753906448</v>
      </c>
      <c r="AE46">
        <f t="shared" si="15"/>
        <v>60.141814558117836</v>
      </c>
      <c r="AF46">
        <f t="shared" si="16"/>
        <v>2.5134044692781199</v>
      </c>
      <c r="AG46">
        <f t="shared" si="17"/>
        <v>4.1791297581307596</v>
      </c>
      <c r="AH46">
        <f t="shared" si="18"/>
        <v>1.5962832061125249</v>
      </c>
      <c r="AI46">
        <f t="shared" si="19"/>
        <v>-291.33173005963113</v>
      </c>
      <c r="AJ46">
        <f t="shared" si="20"/>
        <v>46.129297249511858</v>
      </c>
      <c r="AK46">
        <f t="shared" si="21"/>
        <v>3.4679886769934662</v>
      </c>
      <c r="AL46">
        <f t="shared" si="22"/>
        <v>-5.000057874845254E-3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52831.321859947951</v>
      </c>
      <c r="AR46" t="s">
        <v>421</v>
      </c>
      <c r="AS46">
        <v>0</v>
      </c>
      <c r="AT46">
        <v>0</v>
      </c>
      <c r="AU46">
        <v>0</v>
      </c>
      <c r="AV46" t="e">
        <f t="shared" si="26"/>
        <v>#DIV/0!</v>
      </c>
      <c r="AW46">
        <v>-1</v>
      </c>
      <c r="AX46" t="s">
        <v>550</v>
      </c>
      <c r="AY46">
        <v>10436.9</v>
      </c>
      <c r="AZ46">
        <v>810.12767999999994</v>
      </c>
      <c r="BA46">
        <v>1081.92</v>
      </c>
      <c r="BB46">
        <f t="shared" si="27"/>
        <v>0.25121295474711636</v>
      </c>
      <c r="BC46">
        <v>0.5</v>
      </c>
      <c r="BD46">
        <f t="shared" si="28"/>
        <v>1261.1691005571249</v>
      </c>
      <c r="BE46">
        <f t="shared" si="29"/>
        <v>33.97623740034426</v>
      </c>
      <c r="BF46">
        <f t="shared" si="30"/>
        <v>158.41100809335924</v>
      </c>
      <c r="BG46">
        <f t="shared" si="31"/>
        <v>2.773318612459932E-2</v>
      </c>
      <c r="BH46">
        <f t="shared" si="32"/>
        <v>-1</v>
      </c>
      <c r="BI46" t="e">
        <f t="shared" si="33"/>
        <v>#DIV/0!</v>
      </c>
      <c r="BJ46" t="s">
        <v>421</v>
      </c>
      <c r="BK46">
        <v>0</v>
      </c>
      <c r="BL46" t="e">
        <f t="shared" si="34"/>
        <v>#DIV/0!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>
        <f t="shared" si="38"/>
        <v>0.25121295474711636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s">
        <v>421</v>
      </c>
      <c r="BU46" t="s">
        <v>421</v>
      </c>
      <c r="BV46" t="s">
        <v>421</v>
      </c>
      <c r="BW46" t="s">
        <v>421</v>
      </c>
      <c r="BX46" t="s">
        <v>421</v>
      </c>
      <c r="BY46" t="s">
        <v>421</v>
      </c>
      <c r="BZ46" t="s">
        <v>421</v>
      </c>
      <c r="CA46" t="s">
        <v>421</v>
      </c>
      <c r="CB46" t="s">
        <v>421</v>
      </c>
      <c r="CC46" t="s">
        <v>421</v>
      </c>
      <c r="CD46" t="s">
        <v>421</v>
      </c>
      <c r="CE46" t="s">
        <v>421</v>
      </c>
      <c r="CF46" t="s">
        <v>421</v>
      </c>
      <c r="CG46" t="s">
        <v>421</v>
      </c>
      <c r="CH46" t="s">
        <v>421</v>
      </c>
      <c r="CI46" t="s">
        <v>421</v>
      </c>
      <c r="CJ46" t="s">
        <v>421</v>
      </c>
      <c r="CK46" t="s">
        <v>421</v>
      </c>
      <c r="CL46">
        <f t="shared" si="42"/>
        <v>1499.95</v>
      </c>
      <c r="CM46">
        <f t="shared" si="43"/>
        <v>1261.1691005571249</v>
      </c>
      <c r="CN46">
        <f t="shared" si="44"/>
        <v>0.84080742728565949</v>
      </c>
      <c r="CO46">
        <f t="shared" si="45"/>
        <v>0.16115833466132268</v>
      </c>
      <c r="CP46">
        <v>6</v>
      </c>
      <c r="CQ46">
        <v>0.5</v>
      </c>
      <c r="CR46" t="s">
        <v>423</v>
      </c>
      <c r="CS46">
        <v>2</v>
      </c>
      <c r="CT46">
        <v>1658764435.0999999</v>
      </c>
      <c r="CU46">
        <v>2002.9190000000001</v>
      </c>
      <c r="CV46">
        <v>2050.12</v>
      </c>
      <c r="CW46">
        <v>24.905200000000001</v>
      </c>
      <c r="CX46">
        <v>18.464500000000001</v>
      </c>
      <c r="CY46">
        <v>1959.29</v>
      </c>
      <c r="CZ46">
        <v>21.6432</v>
      </c>
      <c r="DA46">
        <v>600.08699999999999</v>
      </c>
      <c r="DB46">
        <v>100.819</v>
      </c>
      <c r="DC46">
        <v>9.9863099999999996E-2</v>
      </c>
      <c r="DD46">
        <v>29.664899999999999</v>
      </c>
      <c r="DE46">
        <v>30.067799999999998</v>
      </c>
      <c r="DF46">
        <v>999.9</v>
      </c>
      <c r="DG46">
        <v>0</v>
      </c>
      <c r="DH46">
        <v>0</v>
      </c>
      <c r="DI46">
        <v>9998.1200000000008</v>
      </c>
      <c r="DJ46">
        <v>0</v>
      </c>
      <c r="DK46">
        <v>1565.75</v>
      </c>
      <c r="DL46">
        <v>-49.606699999999996</v>
      </c>
      <c r="DM46">
        <v>2052.61</v>
      </c>
      <c r="DN46">
        <v>2088.6799999999998</v>
      </c>
      <c r="DO46">
        <v>6.9171100000000001</v>
      </c>
      <c r="DP46">
        <v>2050.12</v>
      </c>
      <c r="DQ46">
        <v>18.464500000000001</v>
      </c>
      <c r="DR46">
        <v>2.5589400000000002</v>
      </c>
      <c r="DS46">
        <v>1.8615699999999999</v>
      </c>
      <c r="DT46">
        <v>21.406300000000002</v>
      </c>
      <c r="DU46">
        <v>16.313600000000001</v>
      </c>
      <c r="DV46">
        <v>1499.95</v>
      </c>
      <c r="DW46">
        <v>0.97299599999999997</v>
      </c>
      <c r="DX46">
        <v>2.7003800000000001E-2</v>
      </c>
      <c r="DY46">
        <v>0</v>
      </c>
      <c r="DZ46">
        <v>810.50300000000004</v>
      </c>
      <c r="EA46">
        <v>4.9993100000000004</v>
      </c>
      <c r="EB46">
        <v>19098.2</v>
      </c>
      <c r="EC46">
        <v>13258.7</v>
      </c>
      <c r="ED46">
        <v>39.686999999999998</v>
      </c>
      <c r="EE46">
        <v>41.686999999999998</v>
      </c>
      <c r="EF46">
        <v>40.186999999999998</v>
      </c>
      <c r="EG46">
        <v>40.875</v>
      </c>
      <c r="EH46">
        <v>41.125</v>
      </c>
      <c r="EI46">
        <v>1454.58</v>
      </c>
      <c r="EJ46">
        <v>40.369999999999997</v>
      </c>
      <c r="EK46">
        <v>0</v>
      </c>
      <c r="EL46">
        <v>160.9000000953674</v>
      </c>
      <c r="EM46">
        <v>0</v>
      </c>
      <c r="EN46">
        <v>810.12767999999994</v>
      </c>
      <c r="EO46">
        <v>29.27484609010817</v>
      </c>
      <c r="EP46">
        <v>446.65384415756603</v>
      </c>
      <c r="EQ46">
        <v>18997.867999999999</v>
      </c>
      <c r="ER46">
        <v>15</v>
      </c>
      <c r="ES46">
        <v>1658764472.0999999</v>
      </c>
      <c r="ET46" t="s">
        <v>551</v>
      </c>
      <c r="EU46">
        <v>1658764472.0999999</v>
      </c>
      <c r="EV46">
        <v>1658764463.0999999</v>
      </c>
      <c r="EW46">
        <v>30</v>
      </c>
      <c r="EX46">
        <v>2.2330000000000001</v>
      </c>
      <c r="EY46">
        <v>-7.0000000000000001E-3</v>
      </c>
      <c r="EZ46">
        <v>43.628999999999998</v>
      </c>
      <c r="FA46">
        <v>3.262</v>
      </c>
      <c r="FB46">
        <v>2049</v>
      </c>
      <c r="FC46">
        <v>18</v>
      </c>
      <c r="FD46">
        <v>0.04</v>
      </c>
      <c r="FE46">
        <v>0.01</v>
      </c>
      <c r="FF46">
        <v>-52.566024390243911</v>
      </c>
      <c r="FG46">
        <v>10.73511219512206</v>
      </c>
      <c r="FH46">
        <v>1.208763792774332</v>
      </c>
      <c r="FI46">
        <v>0</v>
      </c>
      <c r="FJ46">
        <v>1998.602258064516</v>
      </c>
      <c r="FK46">
        <v>13.630645161285351</v>
      </c>
      <c r="FL46">
        <v>1.016365154337296</v>
      </c>
      <c r="FM46">
        <v>0</v>
      </c>
      <c r="FN46">
        <v>6.9365119512195106</v>
      </c>
      <c r="FO46">
        <v>-0.23205449477350579</v>
      </c>
      <c r="FP46">
        <v>3.1744017083270772E-2</v>
      </c>
      <c r="FQ46">
        <v>1</v>
      </c>
      <c r="FR46">
        <v>25.295351612903229</v>
      </c>
      <c r="FS46">
        <v>0.53263548387095672</v>
      </c>
      <c r="FT46">
        <v>3.9981857748376683E-2</v>
      </c>
      <c r="FU46">
        <v>1</v>
      </c>
      <c r="FV46">
        <v>30.043329032258061</v>
      </c>
      <c r="FW46">
        <v>8.2562903225744111E-2</v>
      </c>
      <c r="FX46">
        <v>7.8375520185908418E-3</v>
      </c>
      <c r="FY46">
        <v>1</v>
      </c>
      <c r="FZ46">
        <v>3</v>
      </c>
      <c r="GA46">
        <v>5</v>
      </c>
      <c r="GB46" t="s">
        <v>478</v>
      </c>
      <c r="GC46">
        <v>3.1727699999999999</v>
      </c>
      <c r="GD46">
        <v>2.7968000000000002</v>
      </c>
      <c r="GE46">
        <v>0.286387</v>
      </c>
      <c r="GF46">
        <v>0.29487799999999997</v>
      </c>
      <c r="GG46">
        <v>0.111274</v>
      </c>
      <c r="GH46">
        <v>9.9623299999999998E-2</v>
      </c>
      <c r="GI46">
        <v>21976.400000000001</v>
      </c>
      <c r="GJ46">
        <v>17389.099999999999</v>
      </c>
      <c r="GK46">
        <v>28947.8</v>
      </c>
      <c r="GL46">
        <v>24146</v>
      </c>
      <c r="GM46">
        <v>32274.9</v>
      </c>
      <c r="GN46">
        <v>31755.1</v>
      </c>
      <c r="GO46">
        <v>39903.1</v>
      </c>
      <c r="GP46">
        <v>39392.699999999997</v>
      </c>
      <c r="GQ46">
        <v>2.1261000000000001</v>
      </c>
      <c r="GR46">
        <v>1.78468</v>
      </c>
      <c r="GS46">
        <v>-7.4505800000000005E-4</v>
      </c>
      <c r="GT46">
        <v>0</v>
      </c>
      <c r="GU46">
        <v>30.079899999999999</v>
      </c>
      <c r="GV46">
        <v>999.9</v>
      </c>
      <c r="GW46">
        <v>51.1</v>
      </c>
      <c r="GX46">
        <v>35.799999999999997</v>
      </c>
      <c r="GY46">
        <v>29.9222</v>
      </c>
      <c r="GZ46">
        <v>62.387300000000003</v>
      </c>
      <c r="HA46">
        <v>39.495199999999997</v>
      </c>
      <c r="HB46">
        <v>1</v>
      </c>
      <c r="HC46">
        <v>0.34240599999999999</v>
      </c>
      <c r="HD46">
        <v>2.5470700000000002</v>
      </c>
      <c r="HE46">
        <v>20.2424</v>
      </c>
      <c r="HF46">
        <v>5.22403</v>
      </c>
      <c r="HG46">
        <v>11.9122</v>
      </c>
      <c r="HH46">
        <v>4.9637500000000001</v>
      </c>
      <c r="HI46">
        <v>3.2919999999999998</v>
      </c>
      <c r="HJ46">
        <v>9999</v>
      </c>
      <c r="HK46">
        <v>9999</v>
      </c>
      <c r="HL46">
        <v>9999</v>
      </c>
      <c r="HM46">
        <v>999.9</v>
      </c>
      <c r="HN46">
        <v>1.87734</v>
      </c>
      <c r="HO46">
        <v>1.87561</v>
      </c>
      <c r="HP46">
        <v>1.87439</v>
      </c>
      <c r="HQ46">
        <v>1.8736200000000001</v>
      </c>
      <c r="HR46">
        <v>1.8750100000000001</v>
      </c>
      <c r="HS46">
        <v>1.8699600000000001</v>
      </c>
      <c r="HT46">
        <v>1.87418</v>
      </c>
      <c r="HU46">
        <v>1.87927</v>
      </c>
      <c r="HV46">
        <v>0</v>
      </c>
      <c r="HW46">
        <v>0</v>
      </c>
      <c r="HX46">
        <v>0</v>
      </c>
      <c r="HY46">
        <v>0</v>
      </c>
      <c r="HZ46" t="s">
        <v>426</v>
      </c>
      <c r="IA46" t="s">
        <v>427</v>
      </c>
      <c r="IB46" t="s">
        <v>428</v>
      </c>
      <c r="IC46" t="s">
        <v>429</v>
      </c>
      <c r="ID46" t="s">
        <v>429</v>
      </c>
      <c r="IE46" t="s">
        <v>428</v>
      </c>
      <c r="IF46">
        <v>0</v>
      </c>
      <c r="IG46">
        <v>100</v>
      </c>
      <c r="IH46">
        <v>100</v>
      </c>
      <c r="II46">
        <v>43.628999999999998</v>
      </c>
      <c r="IJ46">
        <v>3.262</v>
      </c>
      <c r="IK46">
        <v>17.350266906931051</v>
      </c>
      <c r="IL46">
        <v>2.443445124059429E-2</v>
      </c>
      <c r="IM46">
        <v>-8.2928544765861496E-6</v>
      </c>
      <c r="IN46">
        <v>1.0408807524181441E-9</v>
      </c>
      <c r="IO46">
        <v>1.659878528236528</v>
      </c>
      <c r="IP46">
        <v>0.1564633526802634</v>
      </c>
      <c r="IQ46">
        <v>-4.6183934311035462E-3</v>
      </c>
      <c r="IR46">
        <v>8.4382536102645058E-5</v>
      </c>
      <c r="IS46">
        <v>-13</v>
      </c>
      <c r="IT46">
        <v>1890</v>
      </c>
      <c r="IU46">
        <v>0</v>
      </c>
      <c r="IV46">
        <v>23</v>
      </c>
      <c r="IW46">
        <v>2</v>
      </c>
      <c r="IX46">
        <v>10</v>
      </c>
      <c r="IY46">
        <v>3.9489700000000001</v>
      </c>
      <c r="IZ46">
        <v>2.34497</v>
      </c>
      <c r="JA46">
        <v>1.42578</v>
      </c>
      <c r="JB46">
        <v>2.2863799999999999</v>
      </c>
      <c r="JC46">
        <v>1.5478499999999999</v>
      </c>
      <c r="JD46">
        <v>2.4169900000000002</v>
      </c>
      <c r="JE46">
        <v>38.403399999999998</v>
      </c>
      <c r="JF46">
        <v>15.0426</v>
      </c>
      <c r="JG46">
        <v>18</v>
      </c>
      <c r="JH46">
        <v>640.04100000000005</v>
      </c>
      <c r="JI46">
        <v>402.75400000000002</v>
      </c>
      <c r="JJ46">
        <v>26.101400000000002</v>
      </c>
      <c r="JK46">
        <v>31.574300000000001</v>
      </c>
      <c r="JL46">
        <v>30.000399999999999</v>
      </c>
      <c r="JM46">
        <v>31.368300000000001</v>
      </c>
      <c r="JN46">
        <v>31.292100000000001</v>
      </c>
      <c r="JO46">
        <v>79.078000000000003</v>
      </c>
      <c r="JP46">
        <v>36.990499999999997</v>
      </c>
      <c r="JQ46">
        <v>0</v>
      </c>
      <c r="JR46">
        <v>26.049700000000001</v>
      </c>
      <c r="JS46">
        <v>2049.12</v>
      </c>
      <c r="JT46">
        <v>18.395800000000001</v>
      </c>
      <c r="JU46">
        <v>94.281899999999993</v>
      </c>
      <c r="JV46">
        <v>100.224</v>
      </c>
    </row>
    <row r="47" spans="1:282" x14ac:dyDescent="0.2">
      <c r="A47">
        <v>31</v>
      </c>
      <c r="B47">
        <v>1658764949.0999999</v>
      </c>
      <c r="C47">
        <v>4826.0999999046326</v>
      </c>
      <c r="D47" t="s">
        <v>552</v>
      </c>
      <c r="E47" t="s">
        <v>553</v>
      </c>
      <c r="F47" t="s">
        <v>413</v>
      </c>
      <c r="G47" t="s">
        <v>554</v>
      </c>
      <c r="H47" t="s">
        <v>555</v>
      </c>
      <c r="I47" t="s">
        <v>416</v>
      </c>
      <c r="J47" t="s">
        <v>417</v>
      </c>
      <c r="L47" t="s">
        <v>418</v>
      </c>
      <c r="M47" t="s">
        <v>419</v>
      </c>
      <c r="N47" t="s">
        <v>556</v>
      </c>
      <c r="O47">
        <v>1658764949.0999999</v>
      </c>
      <c r="P47">
        <f t="shared" si="0"/>
        <v>6.68768125666226E-3</v>
      </c>
      <c r="Q47">
        <f t="shared" si="1"/>
        <v>6.6876812566622599</v>
      </c>
      <c r="R47">
        <f t="shared" si="2"/>
        <v>27.393480593791402</v>
      </c>
      <c r="S47">
        <f t="shared" si="3"/>
        <v>408.125</v>
      </c>
      <c r="T47">
        <f t="shared" si="4"/>
        <v>300.27430110851162</v>
      </c>
      <c r="U47">
        <f t="shared" si="5"/>
        <v>30.298230807769787</v>
      </c>
      <c r="V47">
        <f t="shared" si="6"/>
        <v>41.180565245750003</v>
      </c>
      <c r="W47">
        <f t="shared" si="7"/>
        <v>0.47522945565708191</v>
      </c>
      <c r="X47">
        <f t="shared" si="8"/>
        <v>2.9450043347524169</v>
      </c>
      <c r="Y47">
        <f t="shared" si="9"/>
        <v>0.43637106581624696</v>
      </c>
      <c r="Z47">
        <f t="shared" si="10"/>
        <v>0.27595792390612223</v>
      </c>
      <c r="AA47">
        <f t="shared" si="11"/>
        <v>241.71130907506341</v>
      </c>
      <c r="AB47">
        <f t="shared" si="12"/>
        <v>29.362787986683809</v>
      </c>
      <c r="AC47">
        <f t="shared" si="13"/>
        <v>29.362787986683809</v>
      </c>
      <c r="AD47">
        <f t="shared" si="14"/>
        <v>4.1069781952294502</v>
      </c>
      <c r="AE47">
        <f t="shared" si="15"/>
        <v>62.468336896446274</v>
      </c>
      <c r="AF47">
        <f t="shared" si="16"/>
        <v>2.61207631653612</v>
      </c>
      <c r="AG47">
        <f t="shared" si="17"/>
        <v>4.1814404645767302</v>
      </c>
      <c r="AH47">
        <f t="shared" si="18"/>
        <v>1.4949018786933301</v>
      </c>
      <c r="AI47">
        <f t="shared" si="19"/>
        <v>-294.92674341880564</v>
      </c>
      <c r="AJ47">
        <f t="shared" si="20"/>
        <v>49.490851037895176</v>
      </c>
      <c r="AK47">
        <f t="shared" si="21"/>
        <v>3.7188335625225171</v>
      </c>
      <c r="AL47">
        <f t="shared" si="22"/>
        <v>-5.7497433245359275E-3</v>
      </c>
      <c r="AM47">
        <v>0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52871.303129252185</v>
      </c>
      <c r="AR47" t="s">
        <v>421</v>
      </c>
      <c r="AS47">
        <v>0</v>
      </c>
      <c r="AT47">
        <v>0</v>
      </c>
      <c r="AU47">
        <v>0</v>
      </c>
      <c r="AV47" t="e">
        <f t="shared" si="26"/>
        <v>#DIV/0!</v>
      </c>
      <c r="AW47">
        <v>-1</v>
      </c>
      <c r="AX47" t="s">
        <v>557</v>
      </c>
      <c r="AY47">
        <v>10410.6</v>
      </c>
      <c r="AZ47">
        <v>866.43880769230782</v>
      </c>
      <c r="BA47">
        <v>1302.22</v>
      </c>
      <c r="BB47">
        <f t="shared" si="27"/>
        <v>0.33464483137080692</v>
      </c>
      <c r="BC47">
        <v>0.5</v>
      </c>
      <c r="BD47">
        <f t="shared" si="28"/>
        <v>1261.0764005570277</v>
      </c>
      <c r="BE47">
        <f t="shared" si="29"/>
        <v>27.393480593791402</v>
      </c>
      <c r="BF47">
        <f t="shared" si="30"/>
        <v>211.00634970505536</v>
      </c>
      <c r="BG47">
        <f t="shared" si="31"/>
        <v>2.2515273920953378E-2</v>
      </c>
      <c r="BH47">
        <f t="shared" si="32"/>
        <v>-1</v>
      </c>
      <c r="BI47" t="e">
        <f t="shared" si="33"/>
        <v>#DIV/0!</v>
      </c>
      <c r="BJ47" t="s">
        <v>421</v>
      </c>
      <c r="BK47">
        <v>0</v>
      </c>
      <c r="BL47" t="e">
        <f t="shared" si="34"/>
        <v>#DIV/0!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>
        <f t="shared" si="38"/>
        <v>0.33464483137080692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s">
        <v>421</v>
      </c>
      <c r="BU47" t="s">
        <v>421</v>
      </c>
      <c r="BV47" t="s">
        <v>421</v>
      </c>
      <c r="BW47" t="s">
        <v>421</v>
      </c>
      <c r="BX47" t="s">
        <v>421</v>
      </c>
      <c r="BY47" t="s">
        <v>421</v>
      </c>
      <c r="BZ47" t="s">
        <v>421</v>
      </c>
      <c r="CA47" t="s">
        <v>421</v>
      </c>
      <c r="CB47" t="s">
        <v>421</v>
      </c>
      <c r="CC47" t="s">
        <v>421</v>
      </c>
      <c r="CD47" t="s">
        <v>421</v>
      </c>
      <c r="CE47" t="s">
        <v>421</v>
      </c>
      <c r="CF47" t="s">
        <v>421</v>
      </c>
      <c r="CG47" t="s">
        <v>421</v>
      </c>
      <c r="CH47" t="s">
        <v>421</v>
      </c>
      <c r="CI47" t="s">
        <v>421</v>
      </c>
      <c r="CJ47" t="s">
        <v>421</v>
      </c>
      <c r="CK47" t="s">
        <v>421</v>
      </c>
      <c r="CL47">
        <f t="shared" si="42"/>
        <v>1499.84</v>
      </c>
      <c r="CM47">
        <f t="shared" si="43"/>
        <v>1261.0764005570277</v>
      </c>
      <c r="CN47">
        <f t="shared" si="44"/>
        <v>0.84080728648190994</v>
      </c>
      <c r="CO47">
        <f t="shared" si="45"/>
        <v>0.16115806291008603</v>
      </c>
      <c r="CP47">
        <v>6</v>
      </c>
      <c r="CQ47">
        <v>0.5</v>
      </c>
      <c r="CR47" t="s">
        <v>423</v>
      </c>
      <c r="CS47">
        <v>2</v>
      </c>
      <c r="CT47">
        <v>1658764949.0999999</v>
      </c>
      <c r="CU47">
        <v>408.125</v>
      </c>
      <c r="CV47">
        <v>438.23700000000002</v>
      </c>
      <c r="CW47">
        <v>25.8873</v>
      </c>
      <c r="CX47">
        <v>19.3751</v>
      </c>
      <c r="CY47">
        <v>381.78100000000001</v>
      </c>
      <c r="CZ47">
        <v>22.120200000000001</v>
      </c>
      <c r="DA47">
        <v>600.21699999999998</v>
      </c>
      <c r="DB47">
        <v>100.80200000000001</v>
      </c>
      <c r="DC47">
        <v>9.98444E-2</v>
      </c>
      <c r="DD47">
        <v>29.674499999999998</v>
      </c>
      <c r="DE47">
        <v>29.973800000000001</v>
      </c>
      <c r="DF47">
        <v>999.9</v>
      </c>
      <c r="DG47">
        <v>0</v>
      </c>
      <c r="DH47">
        <v>0</v>
      </c>
      <c r="DI47">
        <v>10008.1</v>
      </c>
      <c r="DJ47">
        <v>0</v>
      </c>
      <c r="DK47">
        <v>1615.31</v>
      </c>
      <c r="DL47">
        <v>-28.234200000000001</v>
      </c>
      <c r="DM47">
        <v>420.89800000000002</v>
      </c>
      <c r="DN47">
        <v>446.89499999999998</v>
      </c>
      <c r="DO47">
        <v>6.51213</v>
      </c>
      <c r="DP47">
        <v>438.23700000000002</v>
      </c>
      <c r="DQ47">
        <v>19.3751</v>
      </c>
      <c r="DR47">
        <v>2.6094900000000001</v>
      </c>
      <c r="DS47">
        <v>1.95305</v>
      </c>
      <c r="DT47">
        <v>21.725999999999999</v>
      </c>
      <c r="DU47">
        <v>17.0688</v>
      </c>
      <c r="DV47">
        <v>1499.84</v>
      </c>
      <c r="DW47">
        <v>0.973001</v>
      </c>
      <c r="DX47">
        <v>2.69988E-2</v>
      </c>
      <c r="DY47">
        <v>0</v>
      </c>
      <c r="DZ47">
        <v>866.71600000000001</v>
      </c>
      <c r="EA47">
        <v>4.9993100000000004</v>
      </c>
      <c r="EB47">
        <v>19563.5</v>
      </c>
      <c r="EC47">
        <v>13257.8</v>
      </c>
      <c r="ED47">
        <v>40.186999999999998</v>
      </c>
      <c r="EE47">
        <v>42.375</v>
      </c>
      <c r="EF47">
        <v>40.625</v>
      </c>
      <c r="EG47">
        <v>41.5</v>
      </c>
      <c r="EH47">
        <v>41.686999999999998</v>
      </c>
      <c r="EI47">
        <v>1454.48</v>
      </c>
      <c r="EJ47">
        <v>40.36</v>
      </c>
      <c r="EK47">
        <v>0</v>
      </c>
      <c r="EL47">
        <v>513.29999995231628</v>
      </c>
      <c r="EM47">
        <v>0</v>
      </c>
      <c r="EN47">
        <v>866.43880769230782</v>
      </c>
      <c r="EO47">
        <v>2.223213682440536</v>
      </c>
      <c r="EP47">
        <v>418.95042463471282</v>
      </c>
      <c r="EQ47">
        <v>19632.18076923077</v>
      </c>
      <c r="ER47">
        <v>15</v>
      </c>
      <c r="ES47">
        <v>1658764978.5999999</v>
      </c>
      <c r="ET47" t="s">
        <v>558</v>
      </c>
      <c r="EU47">
        <v>1658764978.5999999</v>
      </c>
      <c r="EV47">
        <v>1658764463.0999999</v>
      </c>
      <c r="EW47">
        <v>31</v>
      </c>
      <c r="EX47">
        <v>-2.3380000000000001</v>
      </c>
      <c r="EY47">
        <v>-7.0000000000000001E-3</v>
      </c>
      <c r="EZ47">
        <v>26.344000000000001</v>
      </c>
      <c r="FA47">
        <v>3.262</v>
      </c>
      <c r="FB47">
        <v>433</v>
      </c>
      <c r="FC47">
        <v>18</v>
      </c>
      <c r="FD47">
        <v>0.08</v>
      </c>
      <c r="FE47">
        <v>0.01</v>
      </c>
      <c r="FF47">
        <v>-28.259821951219511</v>
      </c>
      <c r="FG47">
        <v>-0.21987804878052319</v>
      </c>
      <c r="FH47">
        <v>6.2310127244039053E-2</v>
      </c>
      <c r="FI47">
        <v>1</v>
      </c>
      <c r="FJ47">
        <v>409.9672903225806</v>
      </c>
      <c r="FK47">
        <v>0.28083870967806479</v>
      </c>
      <c r="FL47">
        <v>3.3936557078573223E-2</v>
      </c>
      <c r="FM47">
        <v>1</v>
      </c>
      <c r="FN47">
        <v>6.4990936585365864</v>
      </c>
      <c r="FO47">
        <v>5.9163763057576709E-5</v>
      </c>
      <c r="FP47">
        <v>5.0989887835834946E-3</v>
      </c>
      <c r="FQ47">
        <v>1</v>
      </c>
      <c r="FR47">
        <v>25.864277419354838</v>
      </c>
      <c r="FS47">
        <v>0.1099258064515663</v>
      </c>
      <c r="FT47">
        <v>8.631290027210298E-3</v>
      </c>
      <c r="FU47">
        <v>1</v>
      </c>
      <c r="FV47">
        <v>29.978025806451608</v>
      </c>
      <c r="FW47">
        <v>-6.1451612903261302E-2</v>
      </c>
      <c r="FX47">
        <v>6.159124767206493E-3</v>
      </c>
      <c r="FY47">
        <v>1</v>
      </c>
      <c r="FZ47">
        <v>5</v>
      </c>
      <c r="GA47">
        <v>5</v>
      </c>
      <c r="GB47" t="s">
        <v>425</v>
      </c>
      <c r="GC47">
        <v>3.1726200000000002</v>
      </c>
      <c r="GD47">
        <v>2.7968700000000002</v>
      </c>
      <c r="GE47">
        <v>9.6199400000000004E-2</v>
      </c>
      <c r="GF47">
        <v>0.10743900000000001</v>
      </c>
      <c r="GG47">
        <v>0.112884</v>
      </c>
      <c r="GH47">
        <v>0.102963</v>
      </c>
      <c r="GI47">
        <v>27822.6</v>
      </c>
      <c r="GJ47">
        <v>22008.5</v>
      </c>
      <c r="GK47">
        <v>28923.599999999999</v>
      </c>
      <c r="GL47">
        <v>24131.3</v>
      </c>
      <c r="GM47">
        <v>32181.3</v>
      </c>
      <c r="GN47">
        <v>31610.799999999999</v>
      </c>
      <c r="GO47">
        <v>39868</v>
      </c>
      <c r="GP47">
        <v>39368.6</v>
      </c>
      <c r="GQ47">
        <v>2.1216200000000001</v>
      </c>
      <c r="GR47">
        <v>1.7708299999999999</v>
      </c>
      <c r="GS47">
        <v>3.6135300000000002E-3</v>
      </c>
      <c r="GT47">
        <v>0</v>
      </c>
      <c r="GU47">
        <v>29.914999999999999</v>
      </c>
      <c r="GV47">
        <v>999.9</v>
      </c>
      <c r="GW47">
        <v>51</v>
      </c>
      <c r="GX47">
        <v>36.4</v>
      </c>
      <c r="GY47">
        <v>30.869199999999999</v>
      </c>
      <c r="GZ47">
        <v>62.167299999999997</v>
      </c>
      <c r="HA47">
        <v>39.054499999999997</v>
      </c>
      <c r="HB47">
        <v>1</v>
      </c>
      <c r="HC47">
        <v>0.37351600000000001</v>
      </c>
      <c r="HD47">
        <v>2.4311799999999999</v>
      </c>
      <c r="HE47">
        <v>20.244499999999999</v>
      </c>
      <c r="HF47">
        <v>5.2232799999999999</v>
      </c>
      <c r="HG47">
        <v>11.9131</v>
      </c>
      <c r="HH47">
        <v>4.9637500000000001</v>
      </c>
      <c r="HI47">
        <v>3.2919999999999998</v>
      </c>
      <c r="HJ47">
        <v>9999</v>
      </c>
      <c r="HK47">
        <v>9999</v>
      </c>
      <c r="HL47">
        <v>9999</v>
      </c>
      <c r="HM47">
        <v>999.9</v>
      </c>
      <c r="HN47">
        <v>1.8774200000000001</v>
      </c>
      <c r="HO47">
        <v>1.87561</v>
      </c>
      <c r="HP47">
        <v>1.87439</v>
      </c>
      <c r="HQ47">
        <v>1.8736299999999999</v>
      </c>
      <c r="HR47">
        <v>1.8750500000000001</v>
      </c>
      <c r="HS47">
        <v>1.8699600000000001</v>
      </c>
      <c r="HT47">
        <v>1.8742399999999999</v>
      </c>
      <c r="HU47">
        <v>1.87927</v>
      </c>
      <c r="HV47">
        <v>0</v>
      </c>
      <c r="HW47">
        <v>0</v>
      </c>
      <c r="HX47">
        <v>0</v>
      </c>
      <c r="HY47">
        <v>0</v>
      </c>
      <c r="HZ47" t="s">
        <v>426</v>
      </c>
      <c r="IA47" t="s">
        <v>427</v>
      </c>
      <c r="IB47" t="s">
        <v>428</v>
      </c>
      <c r="IC47" t="s">
        <v>429</v>
      </c>
      <c r="ID47" t="s">
        <v>429</v>
      </c>
      <c r="IE47" t="s">
        <v>428</v>
      </c>
      <c r="IF47">
        <v>0</v>
      </c>
      <c r="IG47">
        <v>100</v>
      </c>
      <c r="IH47">
        <v>100</v>
      </c>
      <c r="II47">
        <v>26.344000000000001</v>
      </c>
      <c r="IJ47">
        <v>3.7671000000000001</v>
      </c>
      <c r="IK47">
        <v>20.043673612591959</v>
      </c>
      <c r="IL47">
        <v>2.443445124059429E-2</v>
      </c>
      <c r="IM47">
        <v>-8.2928544765861496E-6</v>
      </c>
      <c r="IN47">
        <v>1.0408807524181441E-9</v>
      </c>
      <c r="IO47">
        <v>1.652519805080956</v>
      </c>
      <c r="IP47">
        <v>0.1564633526802634</v>
      </c>
      <c r="IQ47">
        <v>-4.6183934311035462E-3</v>
      </c>
      <c r="IR47">
        <v>8.4382536102645058E-5</v>
      </c>
      <c r="IS47">
        <v>-13</v>
      </c>
      <c r="IT47">
        <v>1890</v>
      </c>
      <c r="IU47">
        <v>0</v>
      </c>
      <c r="IV47">
        <v>23</v>
      </c>
      <c r="IW47">
        <v>8</v>
      </c>
      <c r="IX47">
        <v>8.1</v>
      </c>
      <c r="IY47">
        <v>1.11328</v>
      </c>
      <c r="IZ47">
        <v>2.4218799999999998</v>
      </c>
      <c r="JA47">
        <v>1.42578</v>
      </c>
      <c r="JB47">
        <v>2.2851599999999999</v>
      </c>
      <c r="JC47">
        <v>1.5478499999999999</v>
      </c>
      <c r="JD47">
        <v>2.4035600000000001</v>
      </c>
      <c r="JE47">
        <v>38.895099999999999</v>
      </c>
      <c r="JF47">
        <v>14.9376</v>
      </c>
      <c r="JG47">
        <v>18</v>
      </c>
      <c r="JH47">
        <v>640.26400000000001</v>
      </c>
      <c r="JI47">
        <v>397.38900000000001</v>
      </c>
      <c r="JJ47">
        <v>25.960599999999999</v>
      </c>
      <c r="JK47">
        <v>31.959900000000001</v>
      </c>
      <c r="JL47">
        <v>30.0001</v>
      </c>
      <c r="JM47">
        <v>31.73</v>
      </c>
      <c r="JN47">
        <v>31.654900000000001</v>
      </c>
      <c r="JO47">
        <v>22.296800000000001</v>
      </c>
      <c r="JP47">
        <v>35.935699999999997</v>
      </c>
      <c r="JQ47">
        <v>0</v>
      </c>
      <c r="JR47">
        <v>25.967600000000001</v>
      </c>
      <c r="JS47">
        <v>438.12799999999999</v>
      </c>
      <c r="JT47">
        <v>19.318899999999999</v>
      </c>
      <c r="JU47">
        <v>94.200699999999998</v>
      </c>
      <c r="JV47">
        <v>100.163</v>
      </c>
    </row>
    <row r="48" spans="1:282" x14ac:dyDescent="0.2">
      <c r="A48">
        <v>32</v>
      </c>
      <c r="B48">
        <v>1658765245.5999999</v>
      </c>
      <c r="C48">
        <v>5122.5999999046326</v>
      </c>
      <c r="D48" t="s">
        <v>559</v>
      </c>
      <c r="E48" t="s">
        <v>560</v>
      </c>
      <c r="F48" t="s">
        <v>413</v>
      </c>
      <c r="G48" t="s">
        <v>554</v>
      </c>
      <c r="H48" t="s">
        <v>555</v>
      </c>
      <c r="I48" t="s">
        <v>416</v>
      </c>
      <c r="J48" t="s">
        <v>417</v>
      </c>
      <c r="L48" t="s">
        <v>418</v>
      </c>
      <c r="M48" t="s">
        <v>419</v>
      </c>
      <c r="N48" t="s">
        <v>556</v>
      </c>
      <c r="O48">
        <v>1658765245.5999999</v>
      </c>
      <c r="P48">
        <f t="shared" si="0"/>
        <v>6.8711880514364032E-3</v>
      </c>
      <c r="Q48">
        <f t="shared" si="1"/>
        <v>6.8711880514364028</v>
      </c>
      <c r="R48">
        <f t="shared" si="2"/>
        <v>27.144989530504901</v>
      </c>
      <c r="S48">
        <f t="shared" si="3"/>
        <v>399.85599999999999</v>
      </c>
      <c r="T48">
        <f t="shared" si="4"/>
        <v>298.12518634614088</v>
      </c>
      <c r="U48">
        <f t="shared" si="5"/>
        <v>30.078442305957346</v>
      </c>
      <c r="V48">
        <f t="shared" si="6"/>
        <v>40.342266193929603</v>
      </c>
      <c r="W48">
        <f t="shared" si="7"/>
        <v>0.50214388471198546</v>
      </c>
      <c r="X48">
        <f t="shared" si="8"/>
        <v>2.9417556716330258</v>
      </c>
      <c r="Y48">
        <f t="shared" si="9"/>
        <v>0.45893009664453466</v>
      </c>
      <c r="Z48">
        <f t="shared" si="10"/>
        <v>0.29040335433568693</v>
      </c>
      <c r="AA48">
        <f t="shared" si="11"/>
        <v>241.72407707500608</v>
      </c>
      <c r="AB48">
        <f t="shared" si="12"/>
        <v>29.427919127140299</v>
      </c>
      <c r="AC48">
        <f t="shared" si="13"/>
        <v>29.427919127140299</v>
      </c>
      <c r="AD48">
        <f t="shared" si="14"/>
        <v>4.1224405604392791</v>
      </c>
      <c r="AE48">
        <f t="shared" si="15"/>
        <v>63.266009451118521</v>
      </c>
      <c r="AF48">
        <f t="shared" si="16"/>
        <v>2.6626605967579198</v>
      </c>
      <c r="AG48">
        <f t="shared" si="17"/>
        <v>4.2086748000364747</v>
      </c>
      <c r="AH48">
        <f t="shared" si="18"/>
        <v>1.4597799636813593</v>
      </c>
      <c r="AI48">
        <f t="shared" si="19"/>
        <v>-303.01939306834538</v>
      </c>
      <c r="AJ48">
        <f t="shared" si="20"/>
        <v>56.996344391169124</v>
      </c>
      <c r="AK48">
        <f t="shared" si="21"/>
        <v>4.291323926531212</v>
      </c>
      <c r="AL48">
        <f t="shared" si="22"/>
        <v>-7.6476756389567413E-3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52757.830717406978</v>
      </c>
      <c r="AR48" t="s">
        <v>421</v>
      </c>
      <c r="AS48">
        <v>0</v>
      </c>
      <c r="AT48">
        <v>0</v>
      </c>
      <c r="AU48">
        <v>0</v>
      </c>
      <c r="AV48" t="e">
        <f t="shared" si="26"/>
        <v>#DIV/0!</v>
      </c>
      <c r="AW48">
        <v>-1</v>
      </c>
      <c r="AX48" t="s">
        <v>561</v>
      </c>
      <c r="AY48">
        <v>10411.1</v>
      </c>
      <c r="AZ48">
        <v>848.69865384615377</v>
      </c>
      <c r="BA48">
        <v>1276.1400000000001</v>
      </c>
      <c r="BB48">
        <f t="shared" si="27"/>
        <v>0.3349486311484996</v>
      </c>
      <c r="BC48">
        <v>0.5</v>
      </c>
      <c r="BD48">
        <f t="shared" si="28"/>
        <v>1261.1436005569979</v>
      </c>
      <c r="BE48">
        <f t="shared" si="29"/>
        <v>27.144989530504901</v>
      </c>
      <c r="BF48">
        <f t="shared" si="30"/>
        <v>211.20916134412829</v>
      </c>
      <c r="BG48">
        <f t="shared" si="31"/>
        <v>2.2317037899628845E-2</v>
      </c>
      <c r="BH48">
        <f t="shared" si="32"/>
        <v>-1</v>
      </c>
      <c r="BI48" t="e">
        <f t="shared" si="33"/>
        <v>#DIV/0!</v>
      </c>
      <c r="BJ48" t="s">
        <v>421</v>
      </c>
      <c r="BK48">
        <v>0</v>
      </c>
      <c r="BL48" t="e">
        <f t="shared" si="34"/>
        <v>#DIV/0!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>
        <f t="shared" si="38"/>
        <v>0.3349486311484996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s">
        <v>421</v>
      </c>
      <c r="BU48" t="s">
        <v>421</v>
      </c>
      <c r="BV48" t="s">
        <v>421</v>
      </c>
      <c r="BW48" t="s">
        <v>421</v>
      </c>
      <c r="BX48" t="s">
        <v>421</v>
      </c>
      <c r="BY48" t="s">
        <v>421</v>
      </c>
      <c r="BZ48" t="s">
        <v>421</v>
      </c>
      <c r="CA48" t="s">
        <v>421</v>
      </c>
      <c r="CB48" t="s">
        <v>421</v>
      </c>
      <c r="CC48" t="s">
        <v>421</v>
      </c>
      <c r="CD48" t="s">
        <v>421</v>
      </c>
      <c r="CE48" t="s">
        <v>421</v>
      </c>
      <c r="CF48" t="s">
        <v>421</v>
      </c>
      <c r="CG48" t="s">
        <v>421</v>
      </c>
      <c r="CH48" t="s">
        <v>421</v>
      </c>
      <c r="CI48" t="s">
        <v>421</v>
      </c>
      <c r="CJ48" t="s">
        <v>421</v>
      </c>
      <c r="CK48" t="s">
        <v>421</v>
      </c>
      <c r="CL48">
        <f t="shared" si="42"/>
        <v>1499.92</v>
      </c>
      <c r="CM48">
        <f t="shared" si="43"/>
        <v>1261.1436005569979</v>
      </c>
      <c r="CN48">
        <f t="shared" si="44"/>
        <v>0.84080724342431457</v>
      </c>
      <c r="CO48">
        <f t="shared" si="45"/>
        <v>0.16115797980892718</v>
      </c>
      <c r="CP48">
        <v>6</v>
      </c>
      <c r="CQ48">
        <v>0.5</v>
      </c>
      <c r="CR48" t="s">
        <v>423</v>
      </c>
      <c r="CS48">
        <v>2</v>
      </c>
      <c r="CT48">
        <v>1658765245.5999999</v>
      </c>
      <c r="CU48">
        <v>399.85599999999999</v>
      </c>
      <c r="CV48">
        <v>429.74200000000002</v>
      </c>
      <c r="CW48">
        <v>26.391200000000001</v>
      </c>
      <c r="CX48">
        <v>19.7028</v>
      </c>
      <c r="CY48">
        <v>373.68400000000003</v>
      </c>
      <c r="CZ48">
        <v>22.558</v>
      </c>
      <c r="DA48">
        <v>600.13</v>
      </c>
      <c r="DB48">
        <v>100.792</v>
      </c>
      <c r="DC48">
        <v>9.9986599999999995E-2</v>
      </c>
      <c r="DD48">
        <v>29.787299999999998</v>
      </c>
      <c r="DE48">
        <v>29.999600000000001</v>
      </c>
      <c r="DF48">
        <v>999.9</v>
      </c>
      <c r="DG48">
        <v>0</v>
      </c>
      <c r="DH48">
        <v>0</v>
      </c>
      <c r="DI48">
        <v>9990.6200000000008</v>
      </c>
      <c r="DJ48">
        <v>0</v>
      </c>
      <c r="DK48">
        <v>1637.89</v>
      </c>
      <c r="DL48">
        <v>-29.886199999999999</v>
      </c>
      <c r="DM48">
        <v>410.69499999999999</v>
      </c>
      <c r="DN48">
        <v>438.38</v>
      </c>
      <c r="DO48">
        <v>6.6883600000000003</v>
      </c>
      <c r="DP48">
        <v>429.74200000000002</v>
      </c>
      <c r="DQ48">
        <v>19.7028</v>
      </c>
      <c r="DR48">
        <v>2.6600199999999998</v>
      </c>
      <c r="DS48">
        <v>1.9858800000000001</v>
      </c>
      <c r="DT48">
        <v>22.040199999999999</v>
      </c>
      <c r="DU48">
        <v>17.3322</v>
      </c>
      <c r="DV48">
        <v>1499.92</v>
      </c>
      <c r="DW48">
        <v>0.973001</v>
      </c>
      <c r="DX48">
        <v>2.69988E-2</v>
      </c>
      <c r="DY48">
        <v>0</v>
      </c>
      <c r="DZ48">
        <v>848.45399999999995</v>
      </c>
      <c r="EA48">
        <v>4.9993100000000004</v>
      </c>
      <c r="EB48">
        <v>19130.599999999999</v>
      </c>
      <c r="EC48">
        <v>13258.6</v>
      </c>
      <c r="ED48">
        <v>40</v>
      </c>
      <c r="EE48">
        <v>42.125</v>
      </c>
      <c r="EF48">
        <v>40.5</v>
      </c>
      <c r="EG48">
        <v>41.125</v>
      </c>
      <c r="EH48">
        <v>41.436999999999998</v>
      </c>
      <c r="EI48">
        <v>1454.56</v>
      </c>
      <c r="EJ48">
        <v>40.36</v>
      </c>
      <c r="EK48">
        <v>0</v>
      </c>
      <c r="EL48">
        <v>296.09999990463263</v>
      </c>
      <c r="EM48">
        <v>0</v>
      </c>
      <c r="EN48">
        <v>848.69865384615377</v>
      </c>
      <c r="EO48">
        <v>-5.3181196715488186</v>
      </c>
      <c r="EP48">
        <v>265.84615378699169</v>
      </c>
      <c r="EQ48">
        <v>19077.45384615384</v>
      </c>
      <c r="ER48">
        <v>15</v>
      </c>
      <c r="ES48">
        <v>1658765205.5999999</v>
      </c>
      <c r="ET48" t="s">
        <v>562</v>
      </c>
      <c r="EU48">
        <v>1658765194.5999999</v>
      </c>
      <c r="EV48">
        <v>1658765205.5999999</v>
      </c>
      <c r="EW48">
        <v>32</v>
      </c>
      <c r="EX48">
        <v>0.439</v>
      </c>
      <c r="EY48">
        <v>3.3000000000000002E-2</v>
      </c>
      <c r="EZ48">
        <v>26.73</v>
      </c>
      <c r="FA48">
        <v>3.39</v>
      </c>
      <c r="FB48">
        <v>431</v>
      </c>
      <c r="FC48">
        <v>20</v>
      </c>
      <c r="FD48">
        <v>0.05</v>
      </c>
      <c r="FE48">
        <v>0.02</v>
      </c>
      <c r="FF48">
        <v>-29.74740487804878</v>
      </c>
      <c r="FG48">
        <v>2.5239972125435588</v>
      </c>
      <c r="FH48">
        <v>0.58105404221656076</v>
      </c>
      <c r="FI48">
        <v>0</v>
      </c>
      <c r="FJ48">
        <v>400.13816129032261</v>
      </c>
      <c r="FK48">
        <v>-3.722564516128287</v>
      </c>
      <c r="FL48">
        <v>0.29086290937476078</v>
      </c>
      <c r="FM48">
        <v>1</v>
      </c>
      <c r="FN48">
        <v>6.6037921951219518</v>
      </c>
      <c r="FO48">
        <v>0.88569240418118678</v>
      </c>
      <c r="FP48">
        <v>0.10825421302030171</v>
      </c>
      <c r="FQ48">
        <v>0</v>
      </c>
      <c r="FR48">
        <v>26.65503870967742</v>
      </c>
      <c r="FS48">
        <v>-2.1364161290323058</v>
      </c>
      <c r="FT48">
        <v>0.1597899320124041</v>
      </c>
      <c r="FU48">
        <v>0</v>
      </c>
      <c r="FV48">
        <v>30.019951612903231</v>
      </c>
      <c r="FW48">
        <v>-0.1692290322581205</v>
      </c>
      <c r="FX48">
        <v>1.293751411949373E-2</v>
      </c>
      <c r="FY48">
        <v>1</v>
      </c>
      <c r="FZ48">
        <v>2</v>
      </c>
      <c r="GA48">
        <v>5</v>
      </c>
      <c r="GB48" t="s">
        <v>563</v>
      </c>
      <c r="GC48">
        <v>3.1721699999999999</v>
      </c>
      <c r="GD48">
        <v>2.7968600000000001</v>
      </c>
      <c r="GE48">
        <v>9.45405E-2</v>
      </c>
      <c r="GF48">
        <v>0.105794</v>
      </c>
      <c r="GG48">
        <v>0.11437700000000001</v>
      </c>
      <c r="GH48">
        <v>0.104119</v>
      </c>
      <c r="GI48">
        <v>27856.799999999999</v>
      </c>
      <c r="GJ48">
        <v>22038.3</v>
      </c>
      <c r="GK48">
        <v>28907.1</v>
      </c>
      <c r="GL48">
        <v>24120.3</v>
      </c>
      <c r="GM48">
        <v>32108.5</v>
      </c>
      <c r="GN48">
        <v>31556.5</v>
      </c>
      <c r="GO48">
        <v>39845</v>
      </c>
      <c r="GP48">
        <v>39351.800000000003</v>
      </c>
      <c r="GQ48">
        <v>2.1192700000000002</v>
      </c>
      <c r="GR48">
        <v>1.7654000000000001</v>
      </c>
      <c r="GS48">
        <v>2.7641700000000002E-2</v>
      </c>
      <c r="GT48">
        <v>0</v>
      </c>
      <c r="GU48">
        <v>29.549600000000002</v>
      </c>
      <c r="GV48">
        <v>999.9</v>
      </c>
      <c r="GW48">
        <v>50.7</v>
      </c>
      <c r="GX48">
        <v>36.799999999999997</v>
      </c>
      <c r="GY48">
        <v>31.370799999999999</v>
      </c>
      <c r="GZ48">
        <v>62.507300000000001</v>
      </c>
      <c r="HA48">
        <v>39.334899999999998</v>
      </c>
      <c r="HB48">
        <v>1</v>
      </c>
      <c r="HC48">
        <v>0.39455299999999999</v>
      </c>
      <c r="HD48">
        <v>2.4699499999999999</v>
      </c>
      <c r="HE48">
        <v>20.242899999999999</v>
      </c>
      <c r="HF48">
        <v>5.2216300000000002</v>
      </c>
      <c r="HG48">
        <v>11.913500000000001</v>
      </c>
      <c r="HH48">
        <v>4.96305</v>
      </c>
      <c r="HI48">
        <v>3.29122</v>
      </c>
      <c r="HJ48">
        <v>9999</v>
      </c>
      <c r="HK48">
        <v>9999</v>
      </c>
      <c r="HL48">
        <v>9999</v>
      </c>
      <c r="HM48">
        <v>999.9</v>
      </c>
      <c r="HN48">
        <v>1.87744</v>
      </c>
      <c r="HO48">
        <v>1.8756900000000001</v>
      </c>
      <c r="HP48">
        <v>1.87446</v>
      </c>
      <c r="HQ48">
        <v>1.87375</v>
      </c>
      <c r="HR48">
        <v>1.8751199999999999</v>
      </c>
      <c r="HS48">
        <v>1.8700399999999999</v>
      </c>
      <c r="HT48">
        <v>1.8742399999999999</v>
      </c>
      <c r="HU48">
        <v>1.8792800000000001</v>
      </c>
      <c r="HV48">
        <v>0</v>
      </c>
      <c r="HW48">
        <v>0</v>
      </c>
      <c r="HX48">
        <v>0</v>
      </c>
      <c r="HY48">
        <v>0</v>
      </c>
      <c r="HZ48" t="s">
        <v>426</v>
      </c>
      <c r="IA48" t="s">
        <v>427</v>
      </c>
      <c r="IB48" t="s">
        <v>428</v>
      </c>
      <c r="IC48" t="s">
        <v>429</v>
      </c>
      <c r="ID48" t="s">
        <v>429</v>
      </c>
      <c r="IE48" t="s">
        <v>428</v>
      </c>
      <c r="IF48">
        <v>0</v>
      </c>
      <c r="IG48">
        <v>100</v>
      </c>
      <c r="IH48">
        <v>100</v>
      </c>
      <c r="II48">
        <v>26.172000000000001</v>
      </c>
      <c r="IJ48">
        <v>3.8332000000000002</v>
      </c>
      <c r="IK48">
        <v>18.145321377954119</v>
      </c>
      <c r="IL48">
        <v>2.443445124059429E-2</v>
      </c>
      <c r="IM48">
        <v>-8.2928544765861496E-6</v>
      </c>
      <c r="IN48">
        <v>1.0408807524181441E-9</v>
      </c>
      <c r="IO48">
        <v>1.6851741722229421</v>
      </c>
      <c r="IP48">
        <v>0.1564633526802634</v>
      </c>
      <c r="IQ48">
        <v>-4.6183934311035462E-3</v>
      </c>
      <c r="IR48">
        <v>8.4382536102645058E-5</v>
      </c>
      <c r="IS48">
        <v>-13</v>
      </c>
      <c r="IT48">
        <v>1890</v>
      </c>
      <c r="IU48">
        <v>0</v>
      </c>
      <c r="IV48">
        <v>23</v>
      </c>
      <c r="IW48">
        <v>0.8</v>
      </c>
      <c r="IX48">
        <v>0.7</v>
      </c>
      <c r="IY48">
        <v>1.09497</v>
      </c>
      <c r="IZ48">
        <v>2.4304199999999998</v>
      </c>
      <c r="JA48">
        <v>1.42578</v>
      </c>
      <c r="JB48">
        <v>2.2851599999999999</v>
      </c>
      <c r="JC48">
        <v>1.5478499999999999</v>
      </c>
      <c r="JD48">
        <v>2.4145500000000002</v>
      </c>
      <c r="JE48">
        <v>39.416600000000003</v>
      </c>
      <c r="JF48">
        <v>14.876300000000001</v>
      </c>
      <c r="JG48">
        <v>18</v>
      </c>
      <c r="JH48">
        <v>640.81200000000001</v>
      </c>
      <c r="JI48">
        <v>395.85</v>
      </c>
      <c r="JJ48">
        <v>26.290900000000001</v>
      </c>
      <c r="JK48">
        <v>32.163499999999999</v>
      </c>
      <c r="JL48">
        <v>30.000299999999999</v>
      </c>
      <c r="JM48">
        <v>31.963999999999999</v>
      </c>
      <c r="JN48">
        <v>31.886099999999999</v>
      </c>
      <c r="JO48">
        <v>21.945900000000002</v>
      </c>
      <c r="JP48">
        <v>36.867400000000004</v>
      </c>
      <c r="JQ48">
        <v>0</v>
      </c>
      <c r="JR48">
        <v>26.2972</v>
      </c>
      <c r="JS48">
        <v>429.95</v>
      </c>
      <c r="JT48">
        <v>19.537600000000001</v>
      </c>
      <c r="JU48">
        <v>94.146699999999996</v>
      </c>
      <c r="JV48">
        <v>100.119</v>
      </c>
    </row>
    <row r="49" spans="1:282" x14ac:dyDescent="0.2">
      <c r="A49">
        <v>33</v>
      </c>
      <c r="B49">
        <v>1658765326.0999999</v>
      </c>
      <c r="C49">
        <v>5203.0999999046326</v>
      </c>
      <c r="D49" t="s">
        <v>564</v>
      </c>
      <c r="E49" t="s">
        <v>565</v>
      </c>
      <c r="F49" t="s">
        <v>413</v>
      </c>
      <c r="G49" t="s">
        <v>554</v>
      </c>
      <c r="H49" t="s">
        <v>555</v>
      </c>
      <c r="I49" t="s">
        <v>416</v>
      </c>
      <c r="J49" t="s">
        <v>417</v>
      </c>
      <c r="L49" t="s">
        <v>418</v>
      </c>
      <c r="M49" t="s">
        <v>419</v>
      </c>
      <c r="N49" t="s">
        <v>556</v>
      </c>
      <c r="O49">
        <v>1658765326.0999999</v>
      </c>
      <c r="P49">
        <f t="shared" si="0"/>
        <v>6.7587408414307923E-3</v>
      </c>
      <c r="Q49">
        <f t="shared" si="1"/>
        <v>6.7587408414307921</v>
      </c>
      <c r="R49">
        <f t="shared" si="2"/>
        <v>18.880501810946427</v>
      </c>
      <c r="S49">
        <f t="shared" si="3"/>
        <v>301.05099999999999</v>
      </c>
      <c r="T49">
        <f t="shared" si="4"/>
        <v>226.89040512353694</v>
      </c>
      <c r="U49">
        <f t="shared" si="5"/>
        <v>22.890350158751577</v>
      </c>
      <c r="V49">
        <f t="shared" si="6"/>
        <v>30.372209005005004</v>
      </c>
      <c r="W49">
        <f t="shared" si="7"/>
        <v>0.48027736270188015</v>
      </c>
      <c r="X49">
        <f t="shared" si="8"/>
        <v>2.9400190857269473</v>
      </c>
      <c r="Y49">
        <f t="shared" si="9"/>
        <v>0.44056466243906162</v>
      </c>
      <c r="Z49">
        <f t="shared" si="10"/>
        <v>0.27864678558357048</v>
      </c>
      <c r="AA49">
        <f t="shared" si="11"/>
        <v>241.75759307485558</v>
      </c>
      <c r="AB49">
        <f t="shared" si="12"/>
        <v>29.405597209431864</v>
      </c>
      <c r="AC49">
        <f t="shared" si="13"/>
        <v>29.405597209431864</v>
      </c>
      <c r="AD49">
        <f t="shared" si="14"/>
        <v>4.1171355512906072</v>
      </c>
      <c r="AE49">
        <f t="shared" si="15"/>
        <v>62.463008767653442</v>
      </c>
      <c r="AF49">
        <f t="shared" si="16"/>
        <v>2.6211013285275002</v>
      </c>
      <c r="AG49">
        <f t="shared" si="17"/>
        <v>4.1962457144473024</v>
      </c>
      <c r="AH49">
        <f t="shared" si="18"/>
        <v>1.4960342227631069</v>
      </c>
      <c r="AI49">
        <f t="shared" si="19"/>
        <v>-298.06047110709795</v>
      </c>
      <c r="AJ49">
        <f t="shared" si="20"/>
        <v>52.353754957582574</v>
      </c>
      <c r="AK49">
        <f t="shared" si="21"/>
        <v>3.9426646838268073</v>
      </c>
      <c r="AL49">
        <f t="shared" si="22"/>
        <v>-6.4583908329822748E-3</v>
      </c>
      <c r="AM49">
        <v>0</v>
      </c>
      <c r="AN49">
        <v>0</v>
      </c>
      <c r="AO49">
        <f t="shared" si="23"/>
        <v>1</v>
      </c>
      <c r="AP49">
        <f t="shared" si="24"/>
        <v>0</v>
      </c>
      <c r="AQ49">
        <f t="shared" si="25"/>
        <v>52716.689117193346</v>
      </c>
      <c r="AR49" t="s">
        <v>421</v>
      </c>
      <c r="AS49">
        <v>0</v>
      </c>
      <c r="AT49">
        <v>0</v>
      </c>
      <c r="AU49">
        <v>0</v>
      </c>
      <c r="AV49" t="e">
        <f t="shared" si="26"/>
        <v>#DIV/0!</v>
      </c>
      <c r="AW49">
        <v>-1</v>
      </c>
      <c r="AX49" t="s">
        <v>566</v>
      </c>
      <c r="AY49">
        <v>10409.799999999999</v>
      </c>
      <c r="AZ49">
        <v>786.7134615384615</v>
      </c>
      <c r="BA49">
        <v>1115.69</v>
      </c>
      <c r="BB49">
        <f t="shared" si="27"/>
        <v>0.29486375109711349</v>
      </c>
      <c r="BC49">
        <v>0.5</v>
      </c>
      <c r="BD49">
        <f t="shared" si="28"/>
        <v>1261.3200005569201</v>
      </c>
      <c r="BE49">
        <f t="shared" si="29"/>
        <v>18.880501810946427</v>
      </c>
      <c r="BF49">
        <f t="shared" si="30"/>
        <v>185.95877334901337</v>
      </c>
      <c r="BG49">
        <f t="shared" si="31"/>
        <v>1.5761663814233058E-2</v>
      </c>
      <c r="BH49">
        <f t="shared" si="32"/>
        <v>-1</v>
      </c>
      <c r="BI49" t="e">
        <f t="shared" si="33"/>
        <v>#DIV/0!</v>
      </c>
      <c r="BJ49" t="s">
        <v>421</v>
      </c>
      <c r="BK49">
        <v>0</v>
      </c>
      <c r="BL49" t="e">
        <f t="shared" si="34"/>
        <v>#DIV/0!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>
        <f t="shared" si="38"/>
        <v>0.29486375109711349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s">
        <v>421</v>
      </c>
      <c r="BU49" t="s">
        <v>421</v>
      </c>
      <c r="BV49" t="s">
        <v>421</v>
      </c>
      <c r="BW49" t="s">
        <v>421</v>
      </c>
      <c r="BX49" t="s">
        <v>421</v>
      </c>
      <c r="BY49" t="s">
        <v>421</v>
      </c>
      <c r="BZ49" t="s">
        <v>421</v>
      </c>
      <c r="CA49" t="s">
        <v>421</v>
      </c>
      <c r="CB49" t="s">
        <v>421</v>
      </c>
      <c r="CC49" t="s">
        <v>421</v>
      </c>
      <c r="CD49" t="s">
        <v>421</v>
      </c>
      <c r="CE49" t="s">
        <v>421</v>
      </c>
      <c r="CF49" t="s">
        <v>421</v>
      </c>
      <c r="CG49" t="s">
        <v>421</v>
      </c>
      <c r="CH49" t="s">
        <v>421</v>
      </c>
      <c r="CI49" t="s">
        <v>421</v>
      </c>
      <c r="CJ49" t="s">
        <v>421</v>
      </c>
      <c r="CK49" t="s">
        <v>421</v>
      </c>
      <c r="CL49">
        <f t="shared" si="42"/>
        <v>1500.13</v>
      </c>
      <c r="CM49">
        <f t="shared" si="43"/>
        <v>1261.3200005569201</v>
      </c>
      <c r="CN49">
        <f t="shared" si="44"/>
        <v>0.8408071304199769</v>
      </c>
      <c r="CO49">
        <f t="shared" si="45"/>
        <v>0.16115776171055546</v>
      </c>
      <c r="CP49">
        <v>6</v>
      </c>
      <c r="CQ49">
        <v>0.5</v>
      </c>
      <c r="CR49" t="s">
        <v>423</v>
      </c>
      <c r="CS49">
        <v>2</v>
      </c>
      <c r="CT49">
        <v>1658765326.0999999</v>
      </c>
      <c r="CU49">
        <v>301.05099999999999</v>
      </c>
      <c r="CV49">
        <v>321.96100000000001</v>
      </c>
      <c r="CW49">
        <v>25.980499999999999</v>
      </c>
      <c r="CX49">
        <v>19.399000000000001</v>
      </c>
      <c r="CY49">
        <v>276.822</v>
      </c>
      <c r="CZ49">
        <v>22.176500000000001</v>
      </c>
      <c r="DA49">
        <v>600.15</v>
      </c>
      <c r="DB49">
        <v>100.78700000000001</v>
      </c>
      <c r="DC49">
        <v>0.100255</v>
      </c>
      <c r="DD49">
        <v>29.735900000000001</v>
      </c>
      <c r="DE49">
        <v>29.974599999999999</v>
      </c>
      <c r="DF49">
        <v>999.9</v>
      </c>
      <c r="DG49">
        <v>0</v>
      </c>
      <c r="DH49">
        <v>0</v>
      </c>
      <c r="DI49">
        <v>9981.25</v>
      </c>
      <c r="DJ49">
        <v>0</v>
      </c>
      <c r="DK49">
        <v>1646.59</v>
      </c>
      <c r="DL49">
        <v>-20.843599999999999</v>
      </c>
      <c r="DM49">
        <v>309.149</v>
      </c>
      <c r="DN49">
        <v>328.33</v>
      </c>
      <c r="DO49">
        <v>6.5815000000000001</v>
      </c>
      <c r="DP49">
        <v>321.96100000000001</v>
      </c>
      <c r="DQ49">
        <v>19.399000000000001</v>
      </c>
      <c r="DR49">
        <v>2.6184799999999999</v>
      </c>
      <c r="DS49">
        <v>1.9551499999999999</v>
      </c>
      <c r="DT49">
        <v>21.782299999999999</v>
      </c>
      <c r="DU49">
        <v>17.085799999999999</v>
      </c>
      <c r="DV49">
        <v>1500.13</v>
      </c>
      <c r="DW49">
        <v>0.97300600000000004</v>
      </c>
      <c r="DX49">
        <v>2.6993799999999998E-2</v>
      </c>
      <c r="DY49">
        <v>0</v>
      </c>
      <c r="DZ49">
        <v>784.53700000000003</v>
      </c>
      <c r="EA49">
        <v>4.9993100000000004</v>
      </c>
      <c r="EB49">
        <v>18340.599999999999</v>
      </c>
      <c r="EC49">
        <v>13260.4</v>
      </c>
      <c r="ED49">
        <v>40.061999999999998</v>
      </c>
      <c r="EE49">
        <v>42.125</v>
      </c>
      <c r="EF49">
        <v>40.561999999999998</v>
      </c>
      <c r="EG49">
        <v>41.125</v>
      </c>
      <c r="EH49">
        <v>41.5</v>
      </c>
      <c r="EI49">
        <v>1454.77</v>
      </c>
      <c r="EJ49">
        <v>40.36</v>
      </c>
      <c r="EK49">
        <v>0</v>
      </c>
      <c r="EL49">
        <v>79.899999856948853</v>
      </c>
      <c r="EM49">
        <v>0</v>
      </c>
      <c r="EN49">
        <v>786.7134615384615</v>
      </c>
      <c r="EO49">
        <v>-18.798085476357631</v>
      </c>
      <c r="EP49">
        <v>-297.38803408842688</v>
      </c>
      <c r="EQ49">
        <v>18388.215384615389</v>
      </c>
      <c r="ER49">
        <v>15</v>
      </c>
      <c r="ES49">
        <v>1658765345.0999999</v>
      </c>
      <c r="ET49" t="s">
        <v>567</v>
      </c>
      <c r="EU49">
        <v>1658765345.0999999</v>
      </c>
      <c r="EV49">
        <v>1658765205.5999999</v>
      </c>
      <c r="EW49">
        <v>33</v>
      </c>
      <c r="EX49">
        <v>-0.47399999999999998</v>
      </c>
      <c r="EY49">
        <v>3.3000000000000002E-2</v>
      </c>
      <c r="EZ49">
        <v>24.228999999999999</v>
      </c>
      <c r="FA49">
        <v>3.39</v>
      </c>
      <c r="FB49">
        <v>321</v>
      </c>
      <c r="FC49">
        <v>20</v>
      </c>
      <c r="FD49">
        <v>0.08</v>
      </c>
      <c r="FE49">
        <v>0.02</v>
      </c>
      <c r="FF49">
        <v>-20.665459999999999</v>
      </c>
      <c r="FG49">
        <v>-1.1617981238272841</v>
      </c>
      <c r="FH49">
        <v>0.1161532259560619</v>
      </c>
      <c r="FI49">
        <v>1</v>
      </c>
      <c r="FJ49">
        <v>301.72433333333339</v>
      </c>
      <c r="FK49">
        <v>-4.7940200222471834</v>
      </c>
      <c r="FL49">
        <v>0.34914298249030112</v>
      </c>
      <c r="FM49">
        <v>1</v>
      </c>
      <c r="FN49">
        <v>6.5928259999999996</v>
      </c>
      <c r="FO49">
        <v>-8.9489380863043422E-2</v>
      </c>
      <c r="FP49">
        <v>8.874363864525699E-3</v>
      </c>
      <c r="FQ49">
        <v>1</v>
      </c>
      <c r="FR49">
        <v>25.968653333333339</v>
      </c>
      <c r="FS49">
        <v>6.2597552836496775E-2</v>
      </c>
      <c r="FT49">
        <v>4.8633139136008783E-3</v>
      </c>
      <c r="FU49">
        <v>1</v>
      </c>
      <c r="FV49">
        <v>29.970116666666669</v>
      </c>
      <c r="FW49">
        <v>-5.2618464961377799E-3</v>
      </c>
      <c r="FX49">
        <v>2.9032261748307081E-3</v>
      </c>
      <c r="FY49">
        <v>1</v>
      </c>
      <c r="FZ49">
        <v>5</v>
      </c>
      <c r="GA49">
        <v>5</v>
      </c>
      <c r="GB49" t="s">
        <v>425</v>
      </c>
      <c r="GC49">
        <v>3.17218</v>
      </c>
      <c r="GD49">
        <v>2.79705</v>
      </c>
      <c r="GE49">
        <v>7.4118400000000001E-2</v>
      </c>
      <c r="GF49">
        <v>8.4370299999999995E-2</v>
      </c>
      <c r="GG49">
        <v>0.112994</v>
      </c>
      <c r="GH49">
        <v>0.102969</v>
      </c>
      <c r="GI49">
        <v>28482.400000000001</v>
      </c>
      <c r="GJ49">
        <v>22565</v>
      </c>
      <c r="GK49">
        <v>28904.2</v>
      </c>
      <c r="GL49">
        <v>24118.7</v>
      </c>
      <c r="GM49">
        <v>32155.200000000001</v>
      </c>
      <c r="GN49">
        <v>31594.2</v>
      </c>
      <c r="GO49">
        <v>39841</v>
      </c>
      <c r="GP49">
        <v>39348.800000000003</v>
      </c>
      <c r="GQ49">
        <v>2.1192700000000002</v>
      </c>
      <c r="GR49">
        <v>1.7614700000000001</v>
      </c>
      <c r="GS49">
        <v>1.9744000000000001E-2</v>
      </c>
      <c r="GT49">
        <v>0</v>
      </c>
      <c r="GU49">
        <v>29.653199999999998</v>
      </c>
      <c r="GV49">
        <v>999.9</v>
      </c>
      <c r="GW49">
        <v>50.8</v>
      </c>
      <c r="GX49">
        <v>36.9</v>
      </c>
      <c r="GY49">
        <v>31.605499999999999</v>
      </c>
      <c r="GZ49">
        <v>62.687399999999997</v>
      </c>
      <c r="HA49">
        <v>38.806100000000001</v>
      </c>
      <c r="HB49">
        <v>1</v>
      </c>
      <c r="HC49">
        <v>0.39736500000000002</v>
      </c>
      <c r="HD49">
        <v>2.2396400000000001</v>
      </c>
      <c r="HE49">
        <v>20.246600000000001</v>
      </c>
      <c r="HF49">
        <v>5.2232799999999999</v>
      </c>
      <c r="HG49">
        <v>11.9129</v>
      </c>
      <c r="HH49">
        <v>4.9637000000000002</v>
      </c>
      <c r="HI49">
        <v>3.2919999999999998</v>
      </c>
      <c r="HJ49">
        <v>9999</v>
      </c>
      <c r="HK49">
        <v>9999</v>
      </c>
      <c r="HL49">
        <v>9999</v>
      </c>
      <c r="HM49">
        <v>999.9</v>
      </c>
      <c r="HN49">
        <v>1.87744</v>
      </c>
      <c r="HO49">
        <v>1.8756699999999999</v>
      </c>
      <c r="HP49">
        <v>1.87443</v>
      </c>
      <c r="HQ49">
        <v>1.8737600000000001</v>
      </c>
      <c r="HR49">
        <v>1.8751500000000001</v>
      </c>
      <c r="HS49">
        <v>1.8701099999999999</v>
      </c>
      <c r="HT49">
        <v>1.87425</v>
      </c>
      <c r="HU49">
        <v>1.8793</v>
      </c>
      <c r="HV49">
        <v>0</v>
      </c>
      <c r="HW49">
        <v>0</v>
      </c>
      <c r="HX49">
        <v>0</v>
      </c>
      <c r="HY49">
        <v>0</v>
      </c>
      <c r="HZ49" t="s">
        <v>426</v>
      </c>
      <c r="IA49" t="s">
        <v>427</v>
      </c>
      <c r="IB49" t="s">
        <v>428</v>
      </c>
      <c r="IC49" t="s">
        <v>429</v>
      </c>
      <c r="ID49" t="s">
        <v>429</v>
      </c>
      <c r="IE49" t="s">
        <v>428</v>
      </c>
      <c r="IF49">
        <v>0</v>
      </c>
      <c r="IG49">
        <v>100</v>
      </c>
      <c r="IH49">
        <v>100</v>
      </c>
      <c r="II49">
        <v>24.228999999999999</v>
      </c>
      <c r="IJ49">
        <v>3.8039999999999998</v>
      </c>
      <c r="IK49">
        <v>18.145321377954119</v>
      </c>
      <c r="IL49">
        <v>2.443445124059429E-2</v>
      </c>
      <c r="IM49">
        <v>-8.2928544765861496E-6</v>
      </c>
      <c r="IN49">
        <v>1.0408807524181441E-9</v>
      </c>
      <c r="IO49">
        <v>1.6851741722229421</v>
      </c>
      <c r="IP49">
        <v>0.1564633526802634</v>
      </c>
      <c r="IQ49">
        <v>-4.6183934311035462E-3</v>
      </c>
      <c r="IR49">
        <v>8.4382536102645058E-5</v>
      </c>
      <c r="IS49">
        <v>-13</v>
      </c>
      <c r="IT49">
        <v>1890</v>
      </c>
      <c r="IU49">
        <v>0</v>
      </c>
      <c r="IV49">
        <v>23</v>
      </c>
      <c r="IW49">
        <v>2.2000000000000002</v>
      </c>
      <c r="IX49">
        <v>2</v>
      </c>
      <c r="IY49">
        <v>0.86425799999999997</v>
      </c>
      <c r="IZ49">
        <v>2.4560499999999998</v>
      </c>
      <c r="JA49">
        <v>1.42578</v>
      </c>
      <c r="JB49">
        <v>2.2851599999999999</v>
      </c>
      <c r="JC49">
        <v>1.5478499999999999</v>
      </c>
      <c r="JD49">
        <v>2.3132299999999999</v>
      </c>
      <c r="JE49">
        <v>39.591700000000003</v>
      </c>
      <c r="JF49">
        <v>14.85</v>
      </c>
      <c r="JG49">
        <v>18</v>
      </c>
      <c r="JH49">
        <v>641.33600000000001</v>
      </c>
      <c r="JI49">
        <v>394.03100000000001</v>
      </c>
      <c r="JJ49">
        <v>26.276399999999999</v>
      </c>
      <c r="JK49">
        <v>32.216799999999999</v>
      </c>
      <c r="JL49">
        <v>30.0001</v>
      </c>
      <c r="JM49">
        <v>32.016300000000001</v>
      </c>
      <c r="JN49">
        <v>31.940899999999999</v>
      </c>
      <c r="JO49">
        <v>17.3126</v>
      </c>
      <c r="JP49">
        <v>37.8705</v>
      </c>
      <c r="JQ49">
        <v>0</v>
      </c>
      <c r="JR49">
        <v>26.284500000000001</v>
      </c>
      <c r="JS49">
        <v>321.78100000000001</v>
      </c>
      <c r="JT49">
        <v>19.339500000000001</v>
      </c>
      <c r="JU49">
        <v>94.137200000000007</v>
      </c>
      <c r="JV49">
        <v>100.11199999999999</v>
      </c>
    </row>
    <row r="50" spans="1:282" x14ac:dyDescent="0.2">
      <c r="A50">
        <v>34</v>
      </c>
      <c r="B50">
        <v>1658765426.0999999</v>
      </c>
      <c r="C50">
        <v>5303.0999999046326</v>
      </c>
      <c r="D50" t="s">
        <v>568</v>
      </c>
      <c r="E50" t="s">
        <v>569</v>
      </c>
      <c r="F50" t="s">
        <v>413</v>
      </c>
      <c r="G50" t="s">
        <v>554</v>
      </c>
      <c r="H50" t="s">
        <v>555</v>
      </c>
      <c r="I50" t="s">
        <v>416</v>
      </c>
      <c r="J50" t="s">
        <v>417</v>
      </c>
      <c r="L50" t="s">
        <v>418</v>
      </c>
      <c r="M50" t="s">
        <v>419</v>
      </c>
      <c r="N50" t="s">
        <v>556</v>
      </c>
      <c r="O50">
        <v>1658765426.0999999</v>
      </c>
      <c r="P50">
        <f t="shared" si="0"/>
        <v>6.9158233435532854E-3</v>
      </c>
      <c r="Q50">
        <f t="shared" si="1"/>
        <v>6.915823343553285</v>
      </c>
      <c r="R50">
        <f t="shared" si="2"/>
        <v>11.185976113958217</v>
      </c>
      <c r="S50">
        <f t="shared" si="3"/>
        <v>200.434</v>
      </c>
      <c r="T50">
        <f t="shared" si="4"/>
        <v>156.00964699610401</v>
      </c>
      <c r="U50">
        <f t="shared" si="5"/>
        <v>15.739457037408018</v>
      </c>
      <c r="V50">
        <f t="shared" si="6"/>
        <v>20.221328568960999</v>
      </c>
      <c r="W50">
        <f t="shared" si="7"/>
        <v>0.48184309549938509</v>
      </c>
      <c r="X50">
        <f t="shared" si="8"/>
        <v>2.9478339243254665</v>
      </c>
      <c r="Y50">
        <f t="shared" si="9"/>
        <v>0.44197912777960346</v>
      </c>
      <c r="Z50">
        <f t="shared" si="10"/>
        <v>0.2795432217132704</v>
      </c>
      <c r="AA50">
        <f t="shared" si="11"/>
        <v>241.7272690749918</v>
      </c>
      <c r="AB50">
        <f t="shared" si="12"/>
        <v>29.425410185705662</v>
      </c>
      <c r="AC50">
        <f t="shared" si="13"/>
        <v>29.425410185705662</v>
      </c>
      <c r="AD50">
        <f t="shared" si="14"/>
        <v>4.1218439903197215</v>
      </c>
      <c r="AE50">
        <f t="shared" si="15"/>
        <v>61.647224248355549</v>
      </c>
      <c r="AF50">
        <f t="shared" si="16"/>
        <v>2.5957703241434498</v>
      </c>
      <c r="AG50">
        <f t="shared" si="17"/>
        <v>4.2106848374648314</v>
      </c>
      <c r="AH50">
        <f t="shared" si="18"/>
        <v>1.5260736661762717</v>
      </c>
      <c r="AI50">
        <f t="shared" si="19"/>
        <v>-304.9878094506999</v>
      </c>
      <c r="AJ50">
        <f t="shared" si="20"/>
        <v>58.8319063107107</v>
      </c>
      <c r="AK50">
        <f t="shared" si="21"/>
        <v>4.4205191877794121</v>
      </c>
      <c r="AL50">
        <f t="shared" si="22"/>
        <v>-8.1148772179986395E-3</v>
      </c>
      <c r="AM50">
        <v>0</v>
      </c>
      <c r="AN50">
        <v>0</v>
      </c>
      <c r="AO50">
        <f t="shared" si="23"/>
        <v>1</v>
      </c>
      <c r="AP50">
        <f t="shared" si="24"/>
        <v>0</v>
      </c>
      <c r="AQ50">
        <f t="shared" si="25"/>
        <v>52931.400447475375</v>
      </c>
      <c r="AR50" t="s">
        <v>421</v>
      </c>
      <c r="AS50">
        <v>0</v>
      </c>
      <c r="AT50">
        <v>0</v>
      </c>
      <c r="AU50">
        <v>0</v>
      </c>
      <c r="AV50" t="e">
        <f t="shared" si="26"/>
        <v>#DIV/0!</v>
      </c>
      <c r="AW50">
        <v>-1</v>
      </c>
      <c r="AX50" t="s">
        <v>570</v>
      </c>
      <c r="AY50">
        <v>10410.200000000001</v>
      </c>
      <c r="AZ50">
        <v>747.73676000000012</v>
      </c>
      <c r="BA50">
        <v>996.29</v>
      </c>
      <c r="BB50">
        <f t="shared" si="27"/>
        <v>0.24947880637163866</v>
      </c>
      <c r="BC50">
        <v>0.5</v>
      </c>
      <c r="BD50">
        <f t="shared" si="28"/>
        <v>1261.1604005569907</v>
      </c>
      <c r="BE50">
        <f t="shared" si="29"/>
        <v>11.185976113958217</v>
      </c>
      <c r="BF50">
        <f t="shared" si="30"/>
        <v>157.31639568706785</v>
      </c>
      <c r="BG50">
        <f t="shared" si="31"/>
        <v>9.6625108975640916E-3</v>
      </c>
      <c r="BH50">
        <f t="shared" si="32"/>
        <v>-1</v>
      </c>
      <c r="BI50" t="e">
        <f t="shared" si="33"/>
        <v>#DIV/0!</v>
      </c>
      <c r="BJ50" t="s">
        <v>421</v>
      </c>
      <c r="BK50">
        <v>0</v>
      </c>
      <c r="BL50" t="e">
        <f t="shared" si="34"/>
        <v>#DIV/0!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>
        <f t="shared" si="38"/>
        <v>0.24947880637163863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s">
        <v>421</v>
      </c>
      <c r="BU50" t="s">
        <v>421</v>
      </c>
      <c r="BV50" t="s">
        <v>421</v>
      </c>
      <c r="BW50" t="s">
        <v>421</v>
      </c>
      <c r="BX50" t="s">
        <v>421</v>
      </c>
      <c r="BY50" t="s">
        <v>421</v>
      </c>
      <c r="BZ50" t="s">
        <v>421</v>
      </c>
      <c r="CA50" t="s">
        <v>421</v>
      </c>
      <c r="CB50" t="s">
        <v>421</v>
      </c>
      <c r="CC50" t="s">
        <v>421</v>
      </c>
      <c r="CD50" t="s">
        <v>421</v>
      </c>
      <c r="CE50" t="s">
        <v>421</v>
      </c>
      <c r="CF50" t="s">
        <v>421</v>
      </c>
      <c r="CG50" t="s">
        <v>421</v>
      </c>
      <c r="CH50" t="s">
        <v>421</v>
      </c>
      <c r="CI50" t="s">
        <v>421</v>
      </c>
      <c r="CJ50" t="s">
        <v>421</v>
      </c>
      <c r="CK50" t="s">
        <v>421</v>
      </c>
      <c r="CL50">
        <f t="shared" si="42"/>
        <v>1499.94</v>
      </c>
      <c r="CM50">
        <f t="shared" si="43"/>
        <v>1261.1604005569907</v>
      </c>
      <c r="CN50">
        <f t="shared" si="44"/>
        <v>0.84080723266063351</v>
      </c>
      <c r="CO50">
        <f t="shared" si="45"/>
        <v>0.16115795903502259</v>
      </c>
      <c r="CP50">
        <v>6</v>
      </c>
      <c r="CQ50">
        <v>0.5</v>
      </c>
      <c r="CR50" t="s">
        <v>423</v>
      </c>
      <c r="CS50">
        <v>2</v>
      </c>
      <c r="CT50">
        <v>1658765426.0999999</v>
      </c>
      <c r="CU50">
        <v>200.434</v>
      </c>
      <c r="CV50">
        <v>213.00299999999999</v>
      </c>
      <c r="CW50">
        <v>25.729299999999999</v>
      </c>
      <c r="CX50">
        <v>18.993099999999998</v>
      </c>
      <c r="CY50">
        <v>179.16</v>
      </c>
      <c r="CZ50">
        <v>21.943000000000001</v>
      </c>
      <c r="DA50">
        <v>600.15</v>
      </c>
      <c r="DB50">
        <v>100.788</v>
      </c>
      <c r="DC50">
        <v>9.97165E-2</v>
      </c>
      <c r="DD50">
        <v>29.7956</v>
      </c>
      <c r="DE50">
        <v>29.9544</v>
      </c>
      <c r="DF50">
        <v>999.9</v>
      </c>
      <c r="DG50">
        <v>0</v>
      </c>
      <c r="DH50">
        <v>0</v>
      </c>
      <c r="DI50">
        <v>10025.6</v>
      </c>
      <c r="DJ50">
        <v>0</v>
      </c>
      <c r="DK50">
        <v>1652.11</v>
      </c>
      <c r="DL50">
        <v>-12.0548</v>
      </c>
      <c r="DM50">
        <v>206.255</v>
      </c>
      <c r="DN50">
        <v>217.12700000000001</v>
      </c>
      <c r="DO50">
        <v>6.7361899999999997</v>
      </c>
      <c r="DP50">
        <v>213.00299999999999</v>
      </c>
      <c r="DQ50">
        <v>18.993099999999998</v>
      </c>
      <c r="DR50">
        <v>2.5931899999999999</v>
      </c>
      <c r="DS50">
        <v>1.9142699999999999</v>
      </c>
      <c r="DT50">
        <v>21.6236</v>
      </c>
      <c r="DU50">
        <v>16.752500000000001</v>
      </c>
      <c r="DV50">
        <v>1499.94</v>
      </c>
      <c r="DW50">
        <v>0.973001</v>
      </c>
      <c r="DX50">
        <v>2.69988E-2</v>
      </c>
      <c r="DY50">
        <v>0</v>
      </c>
      <c r="DZ50">
        <v>745.83</v>
      </c>
      <c r="EA50">
        <v>4.9993100000000004</v>
      </c>
      <c r="EB50">
        <v>17281.400000000001</v>
      </c>
      <c r="EC50">
        <v>13258.7</v>
      </c>
      <c r="ED50">
        <v>39.875</v>
      </c>
      <c r="EE50">
        <v>42.061999999999998</v>
      </c>
      <c r="EF50">
        <v>40.436999999999998</v>
      </c>
      <c r="EG50">
        <v>40.75</v>
      </c>
      <c r="EH50">
        <v>41.375</v>
      </c>
      <c r="EI50">
        <v>1454.58</v>
      </c>
      <c r="EJ50">
        <v>40.36</v>
      </c>
      <c r="EK50">
        <v>0</v>
      </c>
      <c r="EL50">
        <v>99.299999952316284</v>
      </c>
      <c r="EM50">
        <v>0</v>
      </c>
      <c r="EN50">
        <v>747.73676000000012</v>
      </c>
      <c r="EO50">
        <v>-10.319999978998499</v>
      </c>
      <c r="EP50">
        <v>-222.72306882084041</v>
      </c>
      <c r="EQ50">
        <v>16992.292000000001</v>
      </c>
      <c r="ER50">
        <v>15</v>
      </c>
      <c r="ES50">
        <v>1658765456.0999999</v>
      </c>
      <c r="ET50" t="s">
        <v>571</v>
      </c>
      <c r="EU50">
        <v>1658765456.0999999</v>
      </c>
      <c r="EV50">
        <v>1658765205.5999999</v>
      </c>
      <c r="EW50">
        <v>34</v>
      </c>
      <c r="EX50">
        <v>-0.71599999999999997</v>
      </c>
      <c r="EY50">
        <v>3.3000000000000002E-2</v>
      </c>
      <c r="EZ50">
        <v>21.274000000000001</v>
      </c>
      <c r="FA50">
        <v>3.39</v>
      </c>
      <c r="FB50">
        <v>210</v>
      </c>
      <c r="FC50">
        <v>20</v>
      </c>
      <c r="FD50">
        <v>0.14000000000000001</v>
      </c>
      <c r="FE50">
        <v>0.02</v>
      </c>
      <c r="FF50">
        <v>-11.969035</v>
      </c>
      <c r="FG50">
        <v>-0.95546116322698615</v>
      </c>
      <c r="FH50">
        <v>0.14171005001410439</v>
      </c>
      <c r="FI50">
        <v>1</v>
      </c>
      <c r="FJ50">
        <v>201.57563333333329</v>
      </c>
      <c r="FK50">
        <v>-4.7416685205780453</v>
      </c>
      <c r="FL50">
        <v>0.34482241645358502</v>
      </c>
      <c r="FM50">
        <v>1</v>
      </c>
      <c r="FN50">
        <v>6.739360500000001</v>
      </c>
      <c r="FO50">
        <v>5.4755347091925997E-2</v>
      </c>
      <c r="FP50">
        <v>1.2267600407170049E-2</v>
      </c>
      <c r="FQ50">
        <v>1</v>
      </c>
      <c r="FR50">
        <v>25.738810000000001</v>
      </c>
      <c r="FS50">
        <v>-5.883070077862361E-2</v>
      </c>
      <c r="FT50">
        <v>4.8702053344801552E-3</v>
      </c>
      <c r="FU50">
        <v>1</v>
      </c>
      <c r="FV50">
        <v>29.92474</v>
      </c>
      <c r="FW50">
        <v>0.2040614015572787</v>
      </c>
      <c r="FX50">
        <v>1.4974013044827421E-2</v>
      </c>
      <c r="FY50">
        <v>1</v>
      </c>
      <c r="FZ50">
        <v>5</v>
      </c>
      <c r="GA50">
        <v>5</v>
      </c>
      <c r="GB50" t="s">
        <v>425</v>
      </c>
      <c r="GC50">
        <v>3.1721599999999999</v>
      </c>
      <c r="GD50">
        <v>2.7968999999999999</v>
      </c>
      <c r="GE50">
        <v>5.0622399999999998E-2</v>
      </c>
      <c r="GF50">
        <v>5.9450500000000003E-2</v>
      </c>
      <c r="GG50">
        <v>0.112149</v>
      </c>
      <c r="GH50">
        <v>0.10144</v>
      </c>
      <c r="GI50">
        <v>29204.799999999999</v>
      </c>
      <c r="GJ50">
        <v>23179.7</v>
      </c>
      <c r="GK50">
        <v>28903.5</v>
      </c>
      <c r="GL50">
        <v>24119</v>
      </c>
      <c r="GM50">
        <v>32184.6</v>
      </c>
      <c r="GN50">
        <v>31648</v>
      </c>
      <c r="GO50">
        <v>39840.199999999997</v>
      </c>
      <c r="GP50">
        <v>39349.5</v>
      </c>
      <c r="GQ50">
        <v>2.1193</v>
      </c>
      <c r="GR50">
        <v>1.75912</v>
      </c>
      <c r="GS50">
        <v>4.2729099999999999E-2</v>
      </c>
      <c r="GT50">
        <v>0</v>
      </c>
      <c r="GU50">
        <v>29.258600000000001</v>
      </c>
      <c r="GV50">
        <v>999.9</v>
      </c>
      <c r="GW50">
        <v>50.8</v>
      </c>
      <c r="GX50">
        <v>37.1</v>
      </c>
      <c r="GY50">
        <v>31.951899999999998</v>
      </c>
      <c r="GZ50">
        <v>62.047400000000003</v>
      </c>
      <c r="HA50">
        <v>39.146599999999999</v>
      </c>
      <c r="HB50">
        <v>1</v>
      </c>
      <c r="HC50">
        <v>0.39416200000000001</v>
      </c>
      <c r="HD50">
        <v>1.0792299999999999</v>
      </c>
      <c r="HE50">
        <v>20.258400000000002</v>
      </c>
      <c r="HF50">
        <v>5.2241799999999996</v>
      </c>
      <c r="HG50">
        <v>11.911099999999999</v>
      </c>
      <c r="HH50">
        <v>4.9638</v>
      </c>
      <c r="HI50">
        <v>3.2919999999999998</v>
      </c>
      <c r="HJ50">
        <v>9999</v>
      </c>
      <c r="HK50">
        <v>9999</v>
      </c>
      <c r="HL50">
        <v>9999</v>
      </c>
      <c r="HM50">
        <v>999.9</v>
      </c>
      <c r="HN50">
        <v>1.87744</v>
      </c>
      <c r="HO50">
        <v>1.87575</v>
      </c>
      <c r="HP50">
        <v>1.87452</v>
      </c>
      <c r="HQ50">
        <v>1.8737600000000001</v>
      </c>
      <c r="HR50">
        <v>1.87514</v>
      </c>
      <c r="HS50">
        <v>1.87012</v>
      </c>
      <c r="HT50">
        <v>1.8742399999999999</v>
      </c>
      <c r="HU50">
        <v>1.8793299999999999</v>
      </c>
      <c r="HV50">
        <v>0</v>
      </c>
      <c r="HW50">
        <v>0</v>
      </c>
      <c r="HX50">
        <v>0</v>
      </c>
      <c r="HY50">
        <v>0</v>
      </c>
      <c r="HZ50" t="s">
        <v>426</v>
      </c>
      <c r="IA50" t="s">
        <v>427</v>
      </c>
      <c r="IB50" t="s">
        <v>428</v>
      </c>
      <c r="IC50" t="s">
        <v>429</v>
      </c>
      <c r="ID50" t="s">
        <v>429</v>
      </c>
      <c r="IE50" t="s">
        <v>428</v>
      </c>
      <c r="IF50">
        <v>0</v>
      </c>
      <c r="IG50">
        <v>100</v>
      </c>
      <c r="IH50">
        <v>100</v>
      </c>
      <c r="II50">
        <v>21.274000000000001</v>
      </c>
      <c r="IJ50">
        <v>3.7863000000000002</v>
      </c>
      <c r="IK50">
        <v>17.671034277990529</v>
      </c>
      <c r="IL50">
        <v>2.443445124059429E-2</v>
      </c>
      <c r="IM50">
        <v>-8.2928544765861496E-6</v>
      </c>
      <c r="IN50">
        <v>1.0408807524181441E-9</v>
      </c>
      <c r="IO50">
        <v>1.6851741722229421</v>
      </c>
      <c r="IP50">
        <v>0.1564633526802634</v>
      </c>
      <c r="IQ50">
        <v>-4.6183934311035462E-3</v>
      </c>
      <c r="IR50">
        <v>8.4382536102645058E-5</v>
      </c>
      <c r="IS50">
        <v>-13</v>
      </c>
      <c r="IT50">
        <v>1890</v>
      </c>
      <c r="IU50">
        <v>0</v>
      </c>
      <c r="IV50">
        <v>23</v>
      </c>
      <c r="IW50">
        <v>1.4</v>
      </c>
      <c r="IX50">
        <v>3.7</v>
      </c>
      <c r="IY50">
        <v>0.62133799999999995</v>
      </c>
      <c r="IZ50">
        <v>2.4511699999999998</v>
      </c>
      <c r="JA50">
        <v>1.42578</v>
      </c>
      <c r="JB50">
        <v>2.2839399999999999</v>
      </c>
      <c r="JC50">
        <v>1.5478499999999999</v>
      </c>
      <c r="JD50">
        <v>2.4084500000000002</v>
      </c>
      <c r="JE50">
        <v>39.767299999999999</v>
      </c>
      <c r="JF50">
        <v>14.8588</v>
      </c>
      <c r="JG50">
        <v>18</v>
      </c>
      <c r="JH50">
        <v>641.64800000000002</v>
      </c>
      <c r="JI50">
        <v>392.92200000000003</v>
      </c>
      <c r="JJ50">
        <v>27.680299999999999</v>
      </c>
      <c r="JK50">
        <v>32.2196</v>
      </c>
      <c r="JL50">
        <v>30.0001</v>
      </c>
      <c r="JM50">
        <v>32.045499999999997</v>
      </c>
      <c r="JN50">
        <v>31.970099999999999</v>
      </c>
      <c r="JO50">
        <v>12.4558</v>
      </c>
      <c r="JP50">
        <v>38.748100000000001</v>
      </c>
      <c r="JQ50">
        <v>0</v>
      </c>
      <c r="JR50">
        <v>27.706800000000001</v>
      </c>
      <c r="JS50">
        <v>213.00299999999999</v>
      </c>
      <c r="JT50">
        <v>19.157699999999998</v>
      </c>
      <c r="JU50">
        <v>94.135199999999998</v>
      </c>
      <c r="JV50">
        <v>100.114</v>
      </c>
    </row>
    <row r="51" spans="1:282" x14ac:dyDescent="0.2">
      <c r="A51">
        <v>35</v>
      </c>
      <c r="B51">
        <v>1658765569.0999999</v>
      </c>
      <c r="C51">
        <v>5446.0999999046326</v>
      </c>
      <c r="D51" t="s">
        <v>572</v>
      </c>
      <c r="E51" t="s">
        <v>573</v>
      </c>
      <c r="F51" t="s">
        <v>413</v>
      </c>
      <c r="G51" t="s">
        <v>554</v>
      </c>
      <c r="H51" t="s">
        <v>555</v>
      </c>
      <c r="I51" t="s">
        <v>416</v>
      </c>
      <c r="J51" t="s">
        <v>417</v>
      </c>
      <c r="L51" t="s">
        <v>418</v>
      </c>
      <c r="M51" t="s">
        <v>419</v>
      </c>
      <c r="N51" t="s">
        <v>556</v>
      </c>
      <c r="O51">
        <v>1658765569.0999999</v>
      </c>
      <c r="P51">
        <f t="shared" si="0"/>
        <v>6.9081967729877148E-3</v>
      </c>
      <c r="Q51">
        <f t="shared" si="1"/>
        <v>6.908196772987715</v>
      </c>
      <c r="R51">
        <f t="shared" si="2"/>
        <v>3.1604510055000841</v>
      </c>
      <c r="S51">
        <f t="shared" si="3"/>
        <v>100.82599999999999</v>
      </c>
      <c r="T51">
        <f t="shared" si="4"/>
        <v>87.23722033795373</v>
      </c>
      <c r="U51">
        <f t="shared" si="5"/>
        <v>8.8006280118403648</v>
      </c>
      <c r="V51">
        <f t="shared" si="6"/>
        <v>10.171485479298001</v>
      </c>
      <c r="W51">
        <f t="shared" si="7"/>
        <v>0.4835218559569428</v>
      </c>
      <c r="X51">
        <f t="shared" si="8"/>
        <v>2.9381530441767483</v>
      </c>
      <c r="Y51">
        <f t="shared" si="9"/>
        <v>0.44327157009435375</v>
      </c>
      <c r="Z51">
        <f t="shared" si="10"/>
        <v>0.28038131209602024</v>
      </c>
      <c r="AA51">
        <f t="shared" si="11"/>
        <v>241.71769307503473</v>
      </c>
      <c r="AB51">
        <f t="shared" si="12"/>
        <v>29.462203332355084</v>
      </c>
      <c r="AC51">
        <f t="shared" si="13"/>
        <v>29.462203332355084</v>
      </c>
      <c r="AD51">
        <f t="shared" si="14"/>
        <v>4.1306001223171416</v>
      </c>
      <c r="AE51">
        <f t="shared" si="15"/>
        <v>61.879136161243352</v>
      </c>
      <c r="AF51">
        <f t="shared" si="16"/>
        <v>2.6109361671276003</v>
      </c>
      <c r="AG51">
        <f t="shared" si="17"/>
        <v>4.2194127602623244</v>
      </c>
      <c r="AH51">
        <f t="shared" si="18"/>
        <v>1.5196639551895412</v>
      </c>
      <c r="AI51">
        <f t="shared" si="19"/>
        <v>-304.65147768875823</v>
      </c>
      <c r="AJ51">
        <f t="shared" si="20"/>
        <v>58.51306268464927</v>
      </c>
      <c r="AK51">
        <f t="shared" si="21"/>
        <v>4.4126398511686258</v>
      </c>
      <c r="AL51">
        <f t="shared" si="22"/>
        <v>-8.0820779056125502E-3</v>
      </c>
      <c r="AM51">
        <v>0</v>
      </c>
      <c r="AN51">
        <v>0</v>
      </c>
      <c r="AO51">
        <f t="shared" si="23"/>
        <v>1</v>
      </c>
      <c r="AP51">
        <f t="shared" si="24"/>
        <v>0</v>
      </c>
      <c r="AQ51">
        <f t="shared" si="25"/>
        <v>52646.223191197598</v>
      </c>
      <c r="AR51" t="s">
        <v>421</v>
      </c>
      <c r="AS51">
        <v>0</v>
      </c>
      <c r="AT51">
        <v>0</v>
      </c>
      <c r="AU51">
        <v>0</v>
      </c>
      <c r="AV51" t="e">
        <f t="shared" si="26"/>
        <v>#DIV/0!</v>
      </c>
      <c r="AW51">
        <v>-1</v>
      </c>
      <c r="AX51" t="s">
        <v>574</v>
      </c>
      <c r="AY51">
        <v>10409.299999999999</v>
      </c>
      <c r="AZ51">
        <v>738.82384615384603</v>
      </c>
      <c r="BA51">
        <v>925.67</v>
      </c>
      <c r="BB51">
        <f t="shared" si="27"/>
        <v>0.20184963739362183</v>
      </c>
      <c r="BC51">
        <v>0.5</v>
      </c>
      <c r="BD51">
        <f t="shared" si="28"/>
        <v>1261.1100005570129</v>
      </c>
      <c r="BE51">
        <f t="shared" si="29"/>
        <v>3.1604510055000841</v>
      </c>
      <c r="BF51">
        <f t="shared" si="30"/>
        <v>127.27729816295164</v>
      </c>
      <c r="BG51">
        <f t="shared" si="31"/>
        <v>3.2990389447886993E-3</v>
      </c>
      <c r="BH51">
        <f t="shared" si="32"/>
        <v>-1</v>
      </c>
      <c r="BI51" t="e">
        <f t="shared" si="33"/>
        <v>#DIV/0!</v>
      </c>
      <c r="BJ51" t="s">
        <v>421</v>
      </c>
      <c r="BK51">
        <v>0</v>
      </c>
      <c r="BL51" t="e">
        <f t="shared" si="34"/>
        <v>#DIV/0!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>
        <f t="shared" si="38"/>
        <v>0.20184963739362186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s">
        <v>421</v>
      </c>
      <c r="BU51" t="s">
        <v>421</v>
      </c>
      <c r="BV51" t="s">
        <v>421</v>
      </c>
      <c r="BW51" t="s">
        <v>421</v>
      </c>
      <c r="BX51" t="s">
        <v>421</v>
      </c>
      <c r="BY51" t="s">
        <v>421</v>
      </c>
      <c r="BZ51" t="s">
        <v>421</v>
      </c>
      <c r="CA51" t="s">
        <v>421</v>
      </c>
      <c r="CB51" t="s">
        <v>421</v>
      </c>
      <c r="CC51" t="s">
        <v>421</v>
      </c>
      <c r="CD51" t="s">
        <v>421</v>
      </c>
      <c r="CE51" t="s">
        <v>421</v>
      </c>
      <c r="CF51" t="s">
        <v>421</v>
      </c>
      <c r="CG51" t="s">
        <v>421</v>
      </c>
      <c r="CH51" t="s">
        <v>421</v>
      </c>
      <c r="CI51" t="s">
        <v>421</v>
      </c>
      <c r="CJ51" t="s">
        <v>421</v>
      </c>
      <c r="CK51" t="s">
        <v>421</v>
      </c>
      <c r="CL51">
        <f t="shared" si="42"/>
        <v>1499.88</v>
      </c>
      <c r="CM51">
        <f t="shared" si="43"/>
        <v>1261.1100005570129</v>
      </c>
      <c r="CN51">
        <f t="shared" si="44"/>
        <v>0.84080726495253799</v>
      </c>
      <c r="CO51">
        <f t="shared" si="45"/>
        <v>0.16115802135839849</v>
      </c>
      <c r="CP51">
        <v>6</v>
      </c>
      <c r="CQ51">
        <v>0.5</v>
      </c>
      <c r="CR51" t="s">
        <v>423</v>
      </c>
      <c r="CS51">
        <v>2</v>
      </c>
      <c r="CT51">
        <v>1658765569.0999999</v>
      </c>
      <c r="CU51">
        <v>100.82599999999999</v>
      </c>
      <c r="CV51">
        <v>104.682</v>
      </c>
      <c r="CW51">
        <v>25.8812</v>
      </c>
      <c r="CX51">
        <v>19.153500000000001</v>
      </c>
      <c r="CY51">
        <v>81.228999999999999</v>
      </c>
      <c r="CZ51">
        <v>22.084199999999999</v>
      </c>
      <c r="DA51">
        <v>600.15200000000004</v>
      </c>
      <c r="DB51">
        <v>100.78100000000001</v>
      </c>
      <c r="DC51">
        <v>0.100573</v>
      </c>
      <c r="DD51">
        <v>29.831600000000002</v>
      </c>
      <c r="DE51">
        <v>30.035799999999998</v>
      </c>
      <c r="DF51">
        <v>999.9</v>
      </c>
      <c r="DG51">
        <v>0</v>
      </c>
      <c r="DH51">
        <v>0</v>
      </c>
      <c r="DI51">
        <v>9971.25</v>
      </c>
      <c r="DJ51">
        <v>0</v>
      </c>
      <c r="DK51">
        <v>1666.35</v>
      </c>
      <c r="DL51">
        <v>-4.5674000000000001</v>
      </c>
      <c r="DM51">
        <v>102.774</v>
      </c>
      <c r="DN51">
        <v>106.726</v>
      </c>
      <c r="DO51">
        <v>6.7276499999999997</v>
      </c>
      <c r="DP51">
        <v>104.682</v>
      </c>
      <c r="DQ51">
        <v>19.153500000000001</v>
      </c>
      <c r="DR51">
        <v>2.6083500000000002</v>
      </c>
      <c r="DS51">
        <v>1.93032</v>
      </c>
      <c r="DT51">
        <v>21.718800000000002</v>
      </c>
      <c r="DU51">
        <v>16.8841</v>
      </c>
      <c r="DV51">
        <v>1499.88</v>
      </c>
      <c r="DW51">
        <v>0.973001</v>
      </c>
      <c r="DX51">
        <v>2.69988E-2</v>
      </c>
      <c r="DY51">
        <v>0</v>
      </c>
      <c r="DZ51">
        <v>738.64</v>
      </c>
      <c r="EA51">
        <v>4.9993100000000004</v>
      </c>
      <c r="EB51">
        <v>17998.400000000001</v>
      </c>
      <c r="EC51">
        <v>13258.2</v>
      </c>
      <c r="ED51">
        <v>39.875</v>
      </c>
      <c r="EE51">
        <v>42</v>
      </c>
      <c r="EF51">
        <v>40.436999999999998</v>
      </c>
      <c r="EG51">
        <v>40.875</v>
      </c>
      <c r="EH51">
        <v>41.375</v>
      </c>
      <c r="EI51">
        <v>1454.52</v>
      </c>
      <c r="EJ51">
        <v>40.36</v>
      </c>
      <c r="EK51">
        <v>0</v>
      </c>
      <c r="EL51">
        <v>142.5</v>
      </c>
      <c r="EM51">
        <v>0</v>
      </c>
      <c r="EN51">
        <v>738.82384615384603</v>
      </c>
      <c r="EO51">
        <v>-1.735794868920234</v>
      </c>
      <c r="EP51">
        <v>-434.08205168995062</v>
      </c>
      <c r="EQ51">
        <v>18068.942307692309</v>
      </c>
      <c r="ER51">
        <v>15</v>
      </c>
      <c r="ES51">
        <v>1658765591.5999999</v>
      </c>
      <c r="ET51" t="s">
        <v>575</v>
      </c>
      <c r="EU51">
        <v>1658765591.5999999</v>
      </c>
      <c r="EV51">
        <v>1658765205.5999999</v>
      </c>
      <c r="EW51">
        <v>35</v>
      </c>
      <c r="EX51">
        <v>0.624</v>
      </c>
      <c r="EY51">
        <v>3.3000000000000002E-2</v>
      </c>
      <c r="EZ51">
        <v>19.597000000000001</v>
      </c>
      <c r="FA51">
        <v>3.39</v>
      </c>
      <c r="FB51">
        <v>105</v>
      </c>
      <c r="FC51">
        <v>20</v>
      </c>
      <c r="FD51">
        <v>0.43</v>
      </c>
      <c r="FE51">
        <v>0.02</v>
      </c>
      <c r="FF51">
        <v>-4.3926964999999996</v>
      </c>
      <c r="FG51">
        <v>-0.32598439024389397</v>
      </c>
      <c r="FH51">
        <v>5.3143583081591353E-2</v>
      </c>
      <c r="FI51">
        <v>1</v>
      </c>
      <c r="FJ51">
        <v>100.2720333333333</v>
      </c>
      <c r="FK51">
        <v>-0.99104783092318838</v>
      </c>
      <c r="FL51">
        <v>7.2431799339486833E-2</v>
      </c>
      <c r="FM51">
        <v>1</v>
      </c>
      <c r="FN51">
        <v>6.7814814999999999</v>
      </c>
      <c r="FO51">
        <v>-0.4400199624765585</v>
      </c>
      <c r="FP51">
        <v>5.3152987524221033E-2</v>
      </c>
      <c r="FQ51">
        <v>1</v>
      </c>
      <c r="FR51">
        <v>25.785546666666669</v>
      </c>
      <c r="FS51">
        <v>0.83976507230252817</v>
      </c>
      <c r="FT51">
        <v>6.0813538697307538E-2</v>
      </c>
      <c r="FU51">
        <v>1</v>
      </c>
      <c r="FV51">
        <v>30.036256666666659</v>
      </c>
      <c r="FW51">
        <v>6.0138820912121291E-2</v>
      </c>
      <c r="FX51">
        <v>6.5909879549444347E-3</v>
      </c>
      <c r="FY51">
        <v>1</v>
      </c>
      <c r="FZ51">
        <v>5</v>
      </c>
      <c r="GA51">
        <v>5</v>
      </c>
      <c r="GB51" t="s">
        <v>425</v>
      </c>
      <c r="GC51">
        <v>3.1721200000000001</v>
      </c>
      <c r="GD51">
        <v>2.7972800000000002</v>
      </c>
      <c r="GE51">
        <v>2.3790100000000002E-2</v>
      </c>
      <c r="GF51">
        <v>3.0659100000000002E-2</v>
      </c>
      <c r="GG51">
        <v>0.112639</v>
      </c>
      <c r="GH51">
        <v>0.10202700000000001</v>
      </c>
      <c r="GI51">
        <v>30026.3</v>
      </c>
      <c r="GJ51">
        <v>23885.8</v>
      </c>
      <c r="GK51">
        <v>28899.9</v>
      </c>
      <c r="GL51">
        <v>24115.599999999999</v>
      </c>
      <c r="GM51">
        <v>32161.9</v>
      </c>
      <c r="GN51">
        <v>31621.4</v>
      </c>
      <c r="GO51">
        <v>39835.300000000003</v>
      </c>
      <c r="GP51">
        <v>39343.5</v>
      </c>
      <c r="GQ51">
        <v>2.1192500000000001</v>
      </c>
      <c r="GR51">
        <v>1.7576499999999999</v>
      </c>
      <c r="GS51">
        <v>3.0528799999999998E-2</v>
      </c>
      <c r="GT51">
        <v>0</v>
      </c>
      <c r="GU51">
        <v>29.538900000000002</v>
      </c>
      <c r="GV51">
        <v>999.9</v>
      </c>
      <c r="GW51">
        <v>50.5</v>
      </c>
      <c r="GX51">
        <v>37.299999999999997</v>
      </c>
      <c r="GY51">
        <v>32.116100000000003</v>
      </c>
      <c r="GZ51">
        <v>62.327399999999997</v>
      </c>
      <c r="HA51">
        <v>39.471200000000003</v>
      </c>
      <c r="HB51">
        <v>1</v>
      </c>
      <c r="HC51">
        <v>0.40092</v>
      </c>
      <c r="HD51">
        <v>2.2582499999999999</v>
      </c>
      <c r="HE51">
        <v>20.246600000000001</v>
      </c>
      <c r="HF51">
        <v>5.2253800000000004</v>
      </c>
      <c r="HG51">
        <v>11.913399999999999</v>
      </c>
      <c r="HH51">
        <v>4.9636500000000003</v>
      </c>
      <c r="HI51">
        <v>3.2919999999999998</v>
      </c>
      <c r="HJ51">
        <v>9999</v>
      </c>
      <c r="HK51">
        <v>9999</v>
      </c>
      <c r="HL51">
        <v>9999</v>
      </c>
      <c r="HM51">
        <v>999.9</v>
      </c>
      <c r="HN51">
        <v>1.8774500000000001</v>
      </c>
      <c r="HO51">
        <v>1.87575</v>
      </c>
      <c r="HP51">
        <v>1.87453</v>
      </c>
      <c r="HQ51">
        <v>1.87378</v>
      </c>
      <c r="HR51">
        <v>1.8751500000000001</v>
      </c>
      <c r="HS51">
        <v>1.87012</v>
      </c>
      <c r="HT51">
        <v>1.8742700000000001</v>
      </c>
      <c r="HU51">
        <v>1.8793200000000001</v>
      </c>
      <c r="HV51">
        <v>0</v>
      </c>
      <c r="HW51">
        <v>0</v>
      </c>
      <c r="HX51">
        <v>0</v>
      </c>
      <c r="HY51">
        <v>0</v>
      </c>
      <c r="HZ51" t="s">
        <v>426</v>
      </c>
      <c r="IA51" t="s">
        <v>427</v>
      </c>
      <c r="IB51" t="s">
        <v>428</v>
      </c>
      <c r="IC51" t="s">
        <v>429</v>
      </c>
      <c r="ID51" t="s">
        <v>429</v>
      </c>
      <c r="IE51" t="s">
        <v>428</v>
      </c>
      <c r="IF51">
        <v>0</v>
      </c>
      <c r="IG51">
        <v>100</v>
      </c>
      <c r="IH51">
        <v>100</v>
      </c>
      <c r="II51">
        <v>19.597000000000001</v>
      </c>
      <c r="IJ51">
        <v>3.7970000000000002</v>
      </c>
      <c r="IK51">
        <v>16.95467533853919</v>
      </c>
      <c r="IL51">
        <v>2.443445124059429E-2</v>
      </c>
      <c r="IM51">
        <v>-8.2928544765861496E-6</v>
      </c>
      <c r="IN51">
        <v>1.0408807524181441E-9</v>
      </c>
      <c r="IO51">
        <v>1.6851741722229421</v>
      </c>
      <c r="IP51">
        <v>0.1564633526802634</v>
      </c>
      <c r="IQ51">
        <v>-4.6183934311035462E-3</v>
      </c>
      <c r="IR51">
        <v>8.4382536102645058E-5</v>
      </c>
      <c r="IS51">
        <v>-13</v>
      </c>
      <c r="IT51">
        <v>1890</v>
      </c>
      <c r="IU51">
        <v>0</v>
      </c>
      <c r="IV51">
        <v>23</v>
      </c>
      <c r="IW51">
        <v>1.9</v>
      </c>
      <c r="IX51">
        <v>6.1</v>
      </c>
      <c r="IY51">
        <v>0.36987300000000001</v>
      </c>
      <c r="IZ51">
        <v>2.49634</v>
      </c>
      <c r="JA51">
        <v>1.42578</v>
      </c>
      <c r="JB51">
        <v>2.2802699999999998</v>
      </c>
      <c r="JC51">
        <v>1.5478499999999999</v>
      </c>
      <c r="JD51">
        <v>2.33887</v>
      </c>
      <c r="JE51">
        <v>39.8932</v>
      </c>
      <c r="JF51">
        <v>14.8062</v>
      </c>
      <c r="JG51">
        <v>18</v>
      </c>
      <c r="JH51">
        <v>642.03399999999999</v>
      </c>
      <c r="JI51">
        <v>392.39100000000002</v>
      </c>
      <c r="JJ51">
        <v>26.698799999999999</v>
      </c>
      <c r="JK51">
        <v>32.248100000000001</v>
      </c>
      <c r="JL51">
        <v>30.000399999999999</v>
      </c>
      <c r="JM51">
        <v>32.087800000000001</v>
      </c>
      <c r="JN51">
        <v>32.014899999999997</v>
      </c>
      <c r="JO51">
        <v>7.4386200000000002</v>
      </c>
      <c r="JP51">
        <v>38.763399999999997</v>
      </c>
      <c r="JQ51">
        <v>0</v>
      </c>
      <c r="JR51">
        <v>26.665199999999999</v>
      </c>
      <c r="JS51">
        <v>104.65600000000001</v>
      </c>
      <c r="JT51">
        <v>19.218399999999999</v>
      </c>
      <c r="JU51">
        <v>94.123599999999996</v>
      </c>
      <c r="JV51">
        <v>100.099</v>
      </c>
    </row>
    <row r="52" spans="1:282" x14ac:dyDescent="0.2">
      <c r="A52">
        <v>36</v>
      </c>
      <c r="B52">
        <v>1658765667.5999999</v>
      </c>
      <c r="C52">
        <v>5544.5999999046326</v>
      </c>
      <c r="D52" t="s">
        <v>576</v>
      </c>
      <c r="E52" t="s">
        <v>577</v>
      </c>
      <c r="F52" t="s">
        <v>413</v>
      </c>
      <c r="G52" t="s">
        <v>554</v>
      </c>
      <c r="H52" t="s">
        <v>555</v>
      </c>
      <c r="I52" t="s">
        <v>416</v>
      </c>
      <c r="J52" t="s">
        <v>417</v>
      </c>
      <c r="L52" t="s">
        <v>418</v>
      </c>
      <c r="M52" t="s">
        <v>419</v>
      </c>
      <c r="N52" t="s">
        <v>556</v>
      </c>
      <c r="O52">
        <v>1658765667.5999999</v>
      </c>
      <c r="P52">
        <f t="shared" si="0"/>
        <v>6.9372145503932402E-3</v>
      </c>
      <c r="Q52">
        <f t="shared" si="1"/>
        <v>6.9372145503932403</v>
      </c>
      <c r="R52">
        <f t="shared" si="2"/>
        <v>-1.1368884894848525</v>
      </c>
      <c r="S52">
        <f t="shared" si="3"/>
        <v>51.568699999999993</v>
      </c>
      <c r="T52">
        <f t="shared" si="4"/>
        <v>54.238979104207885</v>
      </c>
      <c r="U52">
        <f t="shared" si="5"/>
        <v>5.471905102020818</v>
      </c>
      <c r="V52">
        <f t="shared" si="6"/>
        <v>5.2025137142134987</v>
      </c>
      <c r="W52">
        <f t="shared" si="7"/>
        <v>0.49816844086918338</v>
      </c>
      <c r="X52">
        <f t="shared" si="8"/>
        <v>2.9475708759279358</v>
      </c>
      <c r="Y52">
        <f t="shared" si="9"/>
        <v>0.45568146115424102</v>
      </c>
      <c r="Z52">
        <f t="shared" si="10"/>
        <v>0.2883156306616525</v>
      </c>
      <c r="AA52">
        <f t="shared" si="11"/>
        <v>241.69534907513508</v>
      </c>
      <c r="AB52">
        <f t="shared" si="12"/>
        <v>29.281935968424357</v>
      </c>
      <c r="AC52">
        <f t="shared" si="13"/>
        <v>29.281935968424357</v>
      </c>
      <c r="AD52">
        <f t="shared" si="14"/>
        <v>4.0878539957022699</v>
      </c>
      <c r="AE52">
        <f t="shared" si="15"/>
        <v>62.309046572042028</v>
      </c>
      <c r="AF52">
        <f t="shared" si="16"/>
        <v>2.6029265055944997</v>
      </c>
      <c r="AG52">
        <f t="shared" si="17"/>
        <v>4.17744556977771</v>
      </c>
      <c r="AH52">
        <f t="shared" si="18"/>
        <v>1.4849274901077703</v>
      </c>
      <c r="AI52">
        <f t="shared" si="19"/>
        <v>-305.93116167234189</v>
      </c>
      <c r="AJ52">
        <f t="shared" si="20"/>
        <v>59.744234117487935</v>
      </c>
      <c r="AK52">
        <f t="shared" si="21"/>
        <v>4.4832161970890407</v>
      </c>
      <c r="AL52">
        <f t="shared" si="22"/>
        <v>-8.3622826298324071E-3</v>
      </c>
      <c r="AM52">
        <v>0</v>
      </c>
      <c r="AN52">
        <v>0</v>
      </c>
      <c r="AO52">
        <f t="shared" si="23"/>
        <v>1</v>
      </c>
      <c r="AP52">
        <f t="shared" si="24"/>
        <v>0</v>
      </c>
      <c r="AQ52">
        <f t="shared" si="25"/>
        <v>52947.830969524213</v>
      </c>
      <c r="AR52" t="s">
        <v>421</v>
      </c>
      <c r="AS52">
        <v>0</v>
      </c>
      <c r="AT52">
        <v>0</v>
      </c>
      <c r="AU52">
        <v>0</v>
      </c>
      <c r="AV52" t="e">
        <f t="shared" si="26"/>
        <v>#DIV/0!</v>
      </c>
      <c r="AW52">
        <v>-1</v>
      </c>
      <c r="AX52" t="s">
        <v>578</v>
      </c>
      <c r="AY52">
        <v>10409.299999999999</v>
      </c>
      <c r="AZ52">
        <v>743.4229230769231</v>
      </c>
      <c r="BA52">
        <v>901.95</v>
      </c>
      <c r="BB52">
        <f t="shared" si="27"/>
        <v>0.17576038241928815</v>
      </c>
      <c r="BC52">
        <v>0.5</v>
      </c>
      <c r="BD52">
        <f t="shared" si="28"/>
        <v>1260.9924005570649</v>
      </c>
      <c r="BE52">
        <f t="shared" si="29"/>
        <v>-1.1368884894848525</v>
      </c>
      <c r="BF52">
        <f t="shared" si="30"/>
        <v>110.81625327486296</v>
      </c>
      <c r="BG52">
        <f t="shared" si="31"/>
        <v>-1.0855615737603154E-4</v>
      </c>
      <c r="BH52">
        <f t="shared" si="32"/>
        <v>-1</v>
      </c>
      <c r="BI52" t="e">
        <f t="shared" si="33"/>
        <v>#DIV/0!</v>
      </c>
      <c r="BJ52" t="s">
        <v>421</v>
      </c>
      <c r="BK52">
        <v>0</v>
      </c>
      <c r="BL52" t="e">
        <f t="shared" si="34"/>
        <v>#DIV/0!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>
        <f t="shared" si="38"/>
        <v>0.17576038241928815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s">
        <v>421</v>
      </c>
      <c r="BU52" t="s">
        <v>421</v>
      </c>
      <c r="BV52" t="s">
        <v>421</v>
      </c>
      <c r="BW52" t="s">
        <v>421</v>
      </c>
      <c r="BX52" t="s">
        <v>421</v>
      </c>
      <c r="BY52" t="s">
        <v>421</v>
      </c>
      <c r="BZ52" t="s">
        <v>421</v>
      </c>
      <c r="CA52" t="s">
        <v>421</v>
      </c>
      <c r="CB52" t="s">
        <v>421</v>
      </c>
      <c r="CC52" t="s">
        <v>421</v>
      </c>
      <c r="CD52" t="s">
        <v>421</v>
      </c>
      <c r="CE52" t="s">
        <v>421</v>
      </c>
      <c r="CF52" t="s">
        <v>421</v>
      </c>
      <c r="CG52" t="s">
        <v>421</v>
      </c>
      <c r="CH52" t="s">
        <v>421</v>
      </c>
      <c r="CI52" t="s">
        <v>421</v>
      </c>
      <c r="CJ52" t="s">
        <v>421</v>
      </c>
      <c r="CK52" t="s">
        <v>421</v>
      </c>
      <c r="CL52">
        <f t="shared" si="42"/>
        <v>1499.74</v>
      </c>
      <c r="CM52">
        <f t="shared" si="43"/>
        <v>1260.9924005570649</v>
      </c>
      <c r="CN52">
        <f t="shared" si="44"/>
        <v>0.84080734031036375</v>
      </c>
      <c r="CO52">
        <f t="shared" si="45"/>
        <v>0.16115816679900188</v>
      </c>
      <c r="CP52">
        <v>6</v>
      </c>
      <c r="CQ52">
        <v>0.5</v>
      </c>
      <c r="CR52" t="s">
        <v>423</v>
      </c>
      <c r="CS52">
        <v>2</v>
      </c>
      <c r="CT52">
        <v>1658765667.5999999</v>
      </c>
      <c r="CU52">
        <v>51.568699999999993</v>
      </c>
      <c r="CV52">
        <v>50.7898</v>
      </c>
      <c r="CW52">
        <v>25.800899999999999</v>
      </c>
      <c r="CX52">
        <v>19.044799999999999</v>
      </c>
      <c r="CY52">
        <v>32.237699999999997</v>
      </c>
      <c r="CZ52">
        <v>22.009599999999999</v>
      </c>
      <c r="DA52">
        <v>600.18899999999996</v>
      </c>
      <c r="DB52">
        <v>100.785</v>
      </c>
      <c r="DC52">
        <v>0.100105</v>
      </c>
      <c r="DD52">
        <v>29.657900000000001</v>
      </c>
      <c r="DE52">
        <v>29.836200000000002</v>
      </c>
      <c r="DF52">
        <v>999.9</v>
      </c>
      <c r="DG52">
        <v>0</v>
      </c>
      <c r="DH52">
        <v>0</v>
      </c>
      <c r="DI52">
        <v>10024.4</v>
      </c>
      <c r="DJ52">
        <v>0</v>
      </c>
      <c r="DK52">
        <v>1664.51</v>
      </c>
      <c r="DL52">
        <v>-0.19413</v>
      </c>
      <c r="DM52">
        <v>51.935699999999997</v>
      </c>
      <c r="DN52">
        <v>51.7759</v>
      </c>
      <c r="DO52">
        <v>6.7560700000000002</v>
      </c>
      <c r="DP52">
        <v>50.7898</v>
      </c>
      <c r="DQ52">
        <v>19.044799999999999</v>
      </c>
      <c r="DR52">
        <v>2.60033</v>
      </c>
      <c r="DS52">
        <v>1.9194199999999999</v>
      </c>
      <c r="DT52">
        <v>21.668500000000002</v>
      </c>
      <c r="DU52">
        <v>16.794899999999998</v>
      </c>
      <c r="DV52">
        <v>1499.74</v>
      </c>
      <c r="DW52">
        <v>0.973001</v>
      </c>
      <c r="DX52">
        <v>2.69988E-2</v>
      </c>
      <c r="DY52">
        <v>0</v>
      </c>
      <c r="DZ52">
        <v>743.50199999999995</v>
      </c>
      <c r="EA52">
        <v>4.9993100000000004</v>
      </c>
      <c r="EB52">
        <v>16528.599999999999</v>
      </c>
      <c r="EC52">
        <v>13256.9</v>
      </c>
      <c r="ED52">
        <v>39.811999999999998</v>
      </c>
      <c r="EE52">
        <v>41.75</v>
      </c>
      <c r="EF52">
        <v>40.375</v>
      </c>
      <c r="EG52">
        <v>40.686999999999998</v>
      </c>
      <c r="EH52">
        <v>41.186999999999998</v>
      </c>
      <c r="EI52">
        <v>1454.38</v>
      </c>
      <c r="EJ52">
        <v>40.36</v>
      </c>
      <c r="EK52">
        <v>0</v>
      </c>
      <c r="EL52">
        <v>98.200000047683716</v>
      </c>
      <c r="EM52">
        <v>0</v>
      </c>
      <c r="EN52">
        <v>743.4229230769231</v>
      </c>
      <c r="EO52">
        <v>1.4795897225502881</v>
      </c>
      <c r="EP52">
        <v>1252.1094043352771</v>
      </c>
      <c r="EQ52">
        <v>16342.63846153846</v>
      </c>
      <c r="ER52">
        <v>15</v>
      </c>
      <c r="ES52">
        <v>1658765687.0999999</v>
      </c>
      <c r="ET52" t="s">
        <v>579</v>
      </c>
      <c r="EU52">
        <v>1658765687.0999999</v>
      </c>
      <c r="EV52">
        <v>1658765205.5999999</v>
      </c>
      <c r="EW52">
        <v>36</v>
      </c>
      <c r="EX52">
        <v>1.004</v>
      </c>
      <c r="EY52">
        <v>3.3000000000000002E-2</v>
      </c>
      <c r="EZ52">
        <v>19.331</v>
      </c>
      <c r="FA52">
        <v>3.39</v>
      </c>
      <c r="FB52">
        <v>49</v>
      </c>
      <c r="FC52">
        <v>20</v>
      </c>
      <c r="FD52">
        <v>0.68</v>
      </c>
      <c r="FE52">
        <v>0.02</v>
      </c>
      <c r="FF52">
        <v>-6.1032847000000001E-2</v>
      </c>
      <c r="FG52">
        <v>-0.500081966228893</v>
      </c>
      <c r="FH52">
        <v>6.9013193442191562E-2</v>
      </c>
      <c r="FI52">
        <v>1</v>
      </c>
      <c r="FJ52">
        <v>50.985263333333343</v>
      </c>
      <c r="FK52">
        <v>-3.1060992213572511</v>
      </c>
      <c r="FL52">
        <v>0.22486728750284929</v>
      </c>
      <c r="FM52">
        <v>1</v>
      </c>
      <c r="FN52">
        <v>6.7449240000000001</v>
      </c>
      <c r="FO52">
        <v>1.1688180112565699E-2</v>
      </c>
      <c r="FP52">
        <v>1.539800633198983E-2</v>
      </c>
      <c r="FQ52">
        <v>1</v>
      </c>
      <c r="FR52">
        <v>25.813790000000001</v>
      </c>
      <c r="FS52">
        <v>-7.3396218020035917E-2</v>
      </c>
      <c r="FT52">
        <v>5.6397606332182068E-3</v>
      </c>
      <c r="FU52">
        <v>1</v>
      </c>
      <c r="FV52">
        <v>29.823423333333331</v>
      </c>
      <c r="FW52">
        <v>6.9461179087953628E-2</v>
      </c>
      <c r="FX52">
        <v>5.3516155400859002E-3</v>
      </c>
      <c r="FY52">
        <v>1</v>
      </c>
      <c r="FZ52">
        <v>5</v>
      </c>
      <c r="GA52">
        <v>5</v>
      </c>
      <c r="GB52" t="s">
        <v>425</v>
      </c>
      <c r="GC52">
        <v>3.17218</v>
      </c>
      <c r="GD52">
        <v>2.7972800000000002</v>
      </c>
      <c r="GE52">
        <v>9.4749399999999994E-3</v>
      </c>
      <c r="GF52">
        <v>1.50183E-2</v>
      </c>
      <c r="GG52">
        <v>0.112368</v>
      </c>
      <c r="GH52">
        <v>0.101616</v>
      </c>
      <c r="GI52">
        <v>30466.7</v>
      </c>
      <c r="GJ52">
        <v>24271.3</v>
      </c>
      <c r="GK52">
        <v>28900.2</v>
      </c>
      <c r="GL52">
        <v>24116</v>
      </c>
      <c r="GM52">
        <v>32170.9</v>
      </c>
      <c r="GN52">
        <v>31635.8</v>
      </c>
      <c r="GO52">
        <v>39834.9</v>
      </c>
      <c r="GP52">
        <v>39344</v>
      </c>
      <c r="GQ52">
        <v>2.1189</v>
      </c>
      <c r="GR52">
        <v>1.75607</v>
      </c>
      <c r="GS52">
        <v>3.28571E-2</v>
      </c>
      <c r="GT52">
        <v>0</v>
      </c>
      <c r="GU52">
        <v>29.301100000000002</v>
      </c>
      <c r="GV52">
        <v>999.9</v>
      </c>
      <c r="GW52">
        <v>50.5</v>
      </c>
      <c r="GX52">
        <v>37.4</v>
      </c>
      <c r="GY52">
        <v>32.287500000000001</v>
      </c>
      <c r="GZ52">
        <v>62.487400000000001</v>
      </c>
      <c r="HA52">
        <v>38.5657</v>
      </c>
      <c r="HB52">
        <v>1</v>
      </c>
      <c r="HC52">
        <v>0.398671</v>
      </c>
      <c r="HD52">
        <v>0.98614900000000005</v>
      </c>
      <c r="HE52">
        <v>20.259</v>
      </c>
      <c r="HF52">
        <v>5.2243300000000001</v>
      </c>
      <c r="HG52">
        <v>11.9131</v>
      </c>
      <c r="HH52">
        <v>4.9638</v>
      </c>
      <c r="HI52">
        <v>3.2919999999999998</v>
      </c>
      <c r="HJ52">
        <v>9999</v>
      </c>
      <c r="HK52">
        <v>9999</v>
      </c>
      <c r="HL52">
        <v>9999</v>
      </c>
      <c r="HM52">
        <v>999.9</v>
      </c>
      <c r="HN52">
        <v>1.87744</v>
      </c>
      <c r="HO52">
        <v>1.87574</v>
      </c>
      <c r="HP52">
        <v>1.87453</v>
      </c>
      <c r="HQ52">
        <v>1.87378</v>
      </c>
      <c r="HR52">
        <v>1.8751500000000001</v>
      </c>
      <c r="HS52">
        <v>1.8701000000000001</v>
      </c>
      <c r="HT52">
        <v>1.8742399999999999</v>
      </c>
      <c r="HU52">
        <v>1.8792899999999999</v>
      </c>
      <c r="HV52">
        <v>0</v>
      </c>
      <c r="HW52">
        <v>0</v>
      </c>
      <c r="HX52">
        <v>0</v>
      </c>
      <c r="HY52">
        <v>0</v>
      </c>
      <c r="HZ52" t="s">
        <v>426</v>
      </c>
      <c r="IA52" t="s">
        <v>427</v>
      </c>
      <c r="IB52" t="s">
        <v>428</v>
      </c>
      <c r="IC52" t="s">
        <v>429</v>
      </c>
      <c r="ID52" t="s">
        <v>429</v>
      </c>
      <c r="IE52" t="s">
        <v>428</v>
      </c>
      <c r="IF52">
        <v>0</v>
      </c>
      <c r="IG52">
        <v>100</v>
      </c>
      <c r="IH52">
        <v>100</v>
      </c>
      <c r="II52">
        <v>19.331</v>
      </c>
      <c r="IJ52">
        <v>3.7913000000000001</v>
      </c>
      <c r="IK52">
        <v>17.578831348929821</v>
      </c>
      <c r="IL52">
        <v>2.443445124059429E-2</v>
      </c>
      <c r="IM52">
        <v>-8.2928544765861496E-6</v>
      </c>
      <c r="IN52">
        <v>1.0408807524181441E-9</v>
      </c>
      <c r="IO52">
        <v>1.6851741722229421</v>
      </c>
      <c r="IP52">
        <v>0.1564633526802634</v>
      </c>
      <c r="IQ52">
        <v>-4.6183934311035462E-3</v>
      </c>
      <c r="IR52">
        <v>8.4382536102645058E-5</v>
      </c>
      <c r="IS52">
        <v>-13</v>
      </c>
      <c r="IT52">
        <v>1890</v>
      </c>
      <c r="IU52">
        <v>0</v>
      </c>
      <c r="IV52">
        <v>23</v>
      </c>
      <c r="IW52">
        <v>1.3</v>
      </c>
      <c r="IX52">
        <v>7.7</v>
      </c>
      <c r="IY52">
        <v>0.245361</v>
      </c>
      <c r="IZ52">
        <v>2.5097700000000001</v>
      </c>
      <c r="JA52">
        <v>1.42578</v>
      </c>
      <c r="JB52">
        <v>2.2814899999999998</v>
      </c>
      <c r="JC52">
        <v>1.5478499999999999</v>
      </c>
      <c r="JD52">
        <v>2.3290999999999999</v>
      </c>
      <c r="JE52">
        <v>39.968899999999998</v>
      </c>
      <c r="JF52">
        <v>14.797499999999999</v>
      </c>
      <c r="JG52">
        <v>18</v>
      </c>
      <c r="JH52">
        <v>641.99</v>
      </c>
      <c r="JI52">
        <v>391.66500000000002</v>
      </c>
      <c r="JJ52">
        <v>27.1997</v>
      </c>
      <c r="JK52">
        <v>32.2652</v>
      </c>
      <c r="JL52">
        <v>29.9999</v>
      </c>
      <c r="JM52">
        <v>32.110399999999998</v>
      </c>
      <c r="JN52">
        <v>32.037199999999999</v>
      </c>
      <c r="JO52">
        <v>4.9462799999999998</v>
      </c>
      <c r="JP52">
        <v>40.558500000000002</v>
      </c>
      <c r="JQ52">
        <v>0</v>
      </c>
      <c r="JR52">
        <v>27.2471</v>
      </c>
      <c r="JS52">
        <v>50.702500000000001</v>
      </c>
      <c r="JT52">
        <v>19.005700000000001</v>
      </c>
      <c r="JU52">
        <v>94.123500000000007</v>
      </c>
      <c r="JV52">
        <v>100.1</v>
      </c>
    </row>
    <row r="53" spans="1:282" x14ac:dyDescent="0.2">
      <c r="A53">
        <v>37</v>
      </c>
      <c r="B53">
        <v>1658765803.5</v>
      </c>
      <c r="C53">
        <v>5680.5</v>
      </c>
      <c r="D53" t="s">
        <v>580</v>
      </c>
      <c r="E53" t="s">
        <v>581</v>
      </c>
      <c r="F53" t="s">
        <v>413</v>
      </c>
      <c r="G53" t="s">
        <v>554</v>
      </c>
      <c r="H53" t="s">
        <v>555</v>
      </c>
      <c r="I53" t="s">
        <v>416</v>
      </c>
      <c r="J53" t="s">
        <v>417</v>
      </c>
      <c r="L53" t="s">
        <v>418</v>
      </c>
      <c r="M53" t="s">
        <v>419</v>
      </c>
      <c r="N53" t="s">
        <v>556</v>
      </c>
      <c r="O53">
        <v>1658765803.5</v>
      </c>
      <c r="P53">
        <f t="shared" si="0"/>
        <v>6.900883593333248E-3</v>
      </c>
      <c r="Q53">
        <f t="shared" si="1"/>
        <v>6.9008835933332477</v>
      </c>
      <c r="R53">
        <f t="shared" si="2"/>
        <v>-4.5374029100549302</v>
      </c>
      <c r="S53">
        <f t="shared" si="3"/>
        <v>10.19525</v>
      </c>
      <c r="T53">
        <f t="shared" si="4"/>
        <v>25.942750471241808</v>
      </c>
      <c r="U53">
        <f t="shared" si="5"/>
        <v>2.6171382374579837</v>
      </c>
      <c r="V53">
        <f t="shared" si="6"/>
        <v>1.0285100126535001</v>
      </c>
      <c r="W53">
        <f t="shared" si="7"/>
        <v>0.48318926533089313</v>
      </c>
      <c r="X53">
        <f t="shared" si="8"/>
        <v>2.9402437040409914</v>
      </c>
      <c r="Y53">
        <f t="shared" si="9"/>
        <v>0.4430179076927665</v>
      </c>
      <c r="Z53">
        <f t="shared" si="10"/>
        <v>0.2802165874412591</v>
      </c>
      <c r="AA53">
        <f t="shared" si="11"/>
        <v>241.75759307485558</v>
      </c>
      <c r="AB53">
        <f t="shared" si="12"/>
        <v>29.487079102426016</v>
      </c>
      <c r="AC53">
        <f t="shared" si="13"/>
        <v>29.487079102426016</v>
      </c>
      <c r="AD53">
        <f t="shared" si="14"/>
        <v>4.1365293086387354</v>
      </c>
      <c r="AE53">
        <f t="shared" si="15"/>
        <v>61.959412429490449</v>
      </c>
      <c r="AF53">
        <f t="shared" si="16"/>
        <v>2.6177081692296</v>
      </c>
      <c r="AG53">
        <f t="shared" si="17"/>
        <v>4.2248757155477241</v>
      </c>
      <c r="AH53">
        <f t="shared" si="18"/>
        <v>1.5188211394091353</v>
      </c>
      <c r="AI53">
        <f t="shared" si="19"/>
        <v>-304.32896646599625</v>
      </c>
      <c r="AJ53">
        <f t="shared" si="20"/>
        <v>58.178104182808191</v>
      </c>
      <c r="AK53">
        <f t="shared" si="21"/>
        <v>4.3852895278427413</v>
      </c>
      <c r="AL53">
        <f t="shared" si="22"/>
        <v>-7.9796804897469542E-3</v>
      </c>
      <c r="AM53">
        <v>0</v>
      </c>
      <c r="AN53">
        <v>0</v>
      </c>
      <c r="AO53">
        <f t="shared" si="23"/>
        <v>1</v>
      </c>
      <c r="AP53">
        <f t="shared" si="24"/>
        <v>0</v>
      </c>
      <c r="AQ53">
        <f t="shared" si="25"/>
        <v>52702.450204689201</v>
      </c>
      <c r="AR53" t="s">
        <v>421</v>
      </c>
      <c r="AS53">
        <v>0</v>
      </c>
      <c r="AT53">
        <v>0</v>
      </c>
      <c r="AU53">
        <v>0</v>
      </c>
      <c r="AV53" t="e">
        <f t="shared" si="26"/>
        <v>#DIV/0!</v>
      </c>
      <c r="AW53">
        <v>-1</v>
      </c>
      <c r="AX53" t="s">
        <v>582</v>
      </c>
      <c r="AY53">
        <v>10409.4</v>
      </c>
      <c r="AZ53">
        <v>762.06671999999992</v>
      </c>
      <c r="BA53">
        <v>886.5</v>
      </c>
      <c r="BB53">
        <f t="shared" si="27"/>
        <v>0.14036467005076148</v>
      </c>
      <c r="BC53">
        <v>0.5</v>
      </c>
      <c r="BD53">
        <f t="shared" si="28"/>
        <v>1261.3200005569201</v>
      </c>
      <c r="BE53">
        <f t="shared" si="29"/>
        <v>-4.5374029100549302</v>
      </c>
      <c r="BF53">
        <f t="shared" si="30"/>
        <v>88.522382853299192</v>
      </c>
      <c r="BG53">
        <f t="shared" si="31"/>
        <v>-2.8045245524474629E-3</v>
      </c>
      <c r="BH53">
        <f t="shared" si="32"/>
        <v>-1</v>
      </c>
      <c r="BI53" t="e">
        <f t="shared" si="33"/>
        <v>#DIV/0!</v>
      </c>
      <c r="BJ53" t="s">
        <v>421</v>
      </c>
      <c r="BK53">
        <v>0</v>
      </c>
      <c r="BL53" t="e">
        <f t="shared" si="34"/>
        <v>#DIV/0!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>
        <f t="shared" si="38"/>
        <v>0.1403646700507615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s">
        <v>421</v>
      </c>
      <c r="BU53" t="s">
        <v>421</v>
      </c>
      <c r="BV53" t="s">
        <v>421</v>
      </c>
      <c r="BW53" t="s">
        <v>421</v>
      </c>
      <c r="BX53" t="s">
        <v>421</v>
      </c>
      <c r="BY53" t="s">
        <v>421</v>
      </c>
      <c r="BZ53" t="s">
        <v>421</v>
      </c>
      <c r="CA53" t="s">
        <v>421</v>
      </c>
      <c r="CB53" t="s">
        <v>421</v>
      </c>
      <c r="CC53" t="s">
        <v>421</v>
      </c>
      <c r="CD53" t="s">
        <v>421</v>
      </c>
      <c r="CE53" t="s">
        <v>421</v>
      </c>
      <c r="CF53" t="s">
        <v>421</v>
      </c>
      <c r="CG53" t="s">
        <v>421</v>
      </c>
      <c r="CH53" t="s">
        <v>421</v>
      </c>
      <c r="CI53" t="s">
        <v>421</v>
      </c>
      <c r="CJ53" t="s">
        <v>421</v>
      </c>
      <c r="CK53" t="s">
        <v>421</v>
      </c>
      <c r="CL53">
        <f t="shared" si="42"/>
        <v>1500.13</v>
      </c>
      <c r="CM53">
        <f t="shared" si="43"/>
        <v>1261.3200005569201</v>
      </c>
      <c r="CN53">
        <f t="shared" si="44"/>
        <v>0.8408071304199769</v>
      </c>
      <c r="CO53">
        <f t="shared" si="45"/>
        <v>0.16115776171055546</v>
      </c>
      <c r="CP53">
        <v>6</v>
      </c>
      <c r="CQ53">
        <v>0.5</v>
      </c>
      <c r="CR53" t="s">
        <v>423</v>
      </c>
      <c r="CS53">
        <v>2</v>
      </c>
      <c r="CT53">
        <v>1658765803.5</v>
      </c>
      <c r="CU53">
        <v>10.19525</v>
      </c>
      <c r="CV53">
        <v>5.7296100000000001</v>
      </c>
      <c r="CW53">
        <v>25.948399999999999</v>
      </c>
      <c r="CX53">
        <v>19.2287</v>
      </c>
      <c r="CY53">
        <v>-9.5237499999999997</v>
      </c>
      <c r="CZ53">
        <v>22.146699999999999</v>
      </c>
      <c r="DA53">
        <v>600.18899999999996</v>
      </c>
      <c r="DB53">
        <v>100.78100000000001</v>
      </c>
      <c r="DC53">
        <v>0.10029399999999999</v>
      </c>
      <c r="DD53">
        <v>29.854099999999999</v>
      </c>
      <c r="DE53">
        <v>30.0121</v>
      </c>
      <c r="DF53">
        <v>999.9</v>
      </c>
      <c r="DG53">
        <v>0</v>
      </c>
      <c r="DH53">
        <v>0</v>
      </c>
      <c r="DI53">
        <v>9983.1200000000008</v>
      </c>
      <c r="DJ53">
        <v>0</v>
      </c>
      <c r="DK53">
        <v>1672.2</v>
      </c>
      <c r="DL53">
        <v>3.0957300000000001</v>
      </c>
      <c r="DM53">
        <v>9.0604399999999998</v>
      </c>
      <c r="DN53">
        <v>5.8419499999999998</v>
      </c>
      <c r="DO53">
        <v>6.7197399999999998</v>
      </c>
      <c r="DP53">
        <v>5.7296100000000001</v>
      </c>
      <c r="DQ53">
        <v>19.2287</v>
      </c>
      <c r="DR53">
        <v>2.6151</v>
      </c>
      <c r="DS53">
        <v>1.93788</v>
      </c>
      <c r="DT53">
        <v>21.761199999999999</v>
      </c>
      <c r="DU53">
        <v>16.945699999999999</v>
      </c>
      <c r="DV53">
        <v>1500.13</v>
      </c>
      <c r="DW53">
        <v>0.97300600000000004</v>
      </c>
      <c r="DX53">
        <v>2.6993799999999998E-2</v>
      </c>
      <c r="DY53">
        <v>0</v>
      </c>
      <c r="DZ53">
        <v>763.54700000000003</v>
      </c>
      <c r="EA53">
        <v>4.9993100000000004</v>
      </c>
      <c r="EB53">
        <v>18046.400000000001</v>
      </c>
      <c r="EC53">
        <v>13260.4</v>
      </c>
      <c r="ED53">
        <v>39.75</v>
      </c>
      <c r="EE53">
        <v>41.311999999999998</v>
      </c>
      <c r="EF53">
        <v>40.125</v>
      </c>
      <c r="EG53">
        <v>40.75</v>
      </c>
      <c r="EH53">
        <v>41.125</v>
      </c>
      <c r="EI53">
        <v>1454.77</v>
      </c>
      <c r="EJ53">
        <v>40.36</v>
      </c>
      <c r="EK53">
        <v>0</v>
      </c>
      <c r="EL53">
        <v>135.70000004768369</v>
      </c>
      <c r="EM53">
        <v>0</v>
      </c>
      <c r="EN53">
        <v>762.06671999999992</v>
      </c>
      <c r="EO53">
        <v>10.50976921441055</v>
      </c>
      <c r="EP53">
        <v>1168.415384424658</v>
      </c>
      <c r="EQ53">
        <v>17253.511999999999</v>
      </c>
      <c r="ER53">
        <v>15</v>
      </c>
      <c r="ES53">
        <v>1658765831</v>
      </c>
      <c r="ET53" t="s">
        <v>583</v>
      </c>
      <c r="EU53">
        <v>1658765831</v>
      </c>
      <c r="EV53">
        <v>1658765205.5999999</v>
      </c>
      <c r="EW53">
        <v>37</v>
      </c>
      <c r="EX53">
        <v>1.5129999999999999</v>
      </c>
      <c r="EY53">
        <v>3.3000000000000002E-2</v>
      </c>
      <c r="EZ53">
        <v>19.719000000000001</v>
      </c>
      <c r="FA53">
        <v>3.39</v>
      </c>
      <c r="FB53">
        <v>4</v>
      </c>
      <c r="FC53">
        <v>20</v>
      </c>
      <c r="FD53">
        <v>0.28999999999999998</v>
      </c>
      <c r="FE53">
        <v>0.02</v>
      </c>
      <c r="FF53">
        <v>3.1206897499999999</v>
      </c>
      <c r="FG53">
        <v>-8.4418649155735576E-2</v>
      </c>
      <c r="FH53">
        <v>1.4459882518108501E-2</v>
      </c>
      <c r="FI53">
        <v>1</v>
      </c>
      <c r="FJ53">
        <v>8.8444259999999986</v>
      </c>
      <c r="FK53">
        <v>-0.1382629588431333</v>
      </c>
      <c r="FL53">
        <v>1.5187984198042881E-2</v>
      </c>
      <c r="FM53">
        <v>1</v>
      </c>
      <c r="FN53">
        <v>6.7689225000000004</v>
      </c>
      <c r="FO53">
        <v>-0.49478746716698152</v>
      </c>
      <c r="FP53">
        <v>5.0943519153568498E-2</v>
      </c>
      <c r="FQ53">
        <v>1</v>
      </c>
      <c r="FR53">
        <v>25.833883333333329</v>
      </c>
      <c r="FS53">
        <v>0.78714393770858493</v>
      </c>
      <c r="FT53">
        <v>5.6990426583964138E-2</v>
      </c>
      <c r="FU53">
        <v>1</v>
      </c>
      <c r="FV53">
        <v>29.996603333333329</v>
      </c>
      <c r="FW53">
        <v>7.0459621801969394E-2</v>
      </c>
      <c r="FX53">
        <v>5.6914253243121856E-3</v>
      </c>
      <c r="FY53">
        <v>1</v>
      </c>
      <c r="FZ53">
        <v>5</v>
      </c>
      <c r="GA53">
        <v>5</v>
      </c>
      <c r="GB53" t="s">
        <v>425</v>
      </c>
      <c r="GC53">
        <v>3.1721699999999999</v>
      </c>
      <c r="GD53">
        <v>2.79711</v>
      </c>
      <c r="GE53">
        <v>-2.77773E-3</v>
      </c>
      <c r="GF53">
        <v>1.6878799999999999E-3</v>
      </c>
      <c r="GG53">
        <v>0.112854</v>
      </c>
      <c r="GH53">
        <v>0.102301</v>
      </c>
      <c r="GI53">
        <v>30842.799999999999</v>
      </c>
      <c r="GJ53">
        <v>24599.7</v>
      </c>
      <c r="GK53">
        <v>28899.8</v>
      </c>
      <c r="GL53">
        <v>24116.2</v>
      </c>
      <c r="GM53">
        <v>32151.8</v>
      </c>
      <c r="GN53">
        <v>31611.599999999999</v>
      </c>
      <c r="GO53">
        <v>39833.699999999997</v>
      </c>
      <c r="GP53">
        <v>39344.6</v>
      </c>
      <c r="GQ53">
        <v>2.1189</v>
      </c>
      <c r="GR53">
        <v>1.754</v>
      </c>
      <c r="GS53">
        <v>4.2021299999999998E-2</v>
      </c>
      <c r="GT53">
        <v>0</v>
      </c>
      <c r="GU53">
        <v>29.3279</v>
      </c>
      <c r="GV53">
        <v>999.9</v>
      </c>
      <c r="GW53">
        <v>50.9</v>
      </c>
      <c r="GX53">
        <v>37.6</v>
      </c>
      <c r="GY53">
        <v>32.899900000000002</v>
      </c>
      <c r="GZ53">
        <v>62.3874</v>
      </c>
      <c r="HA53">
        <v>38.677900000000001</v>
      </c>
      <c r="HB53">
        <v>1</v>
      </c>
      <c r="HC53">
        <v>0.398974</v>
      </c>
      <c r="HD53">
        <v>1.63541</v>
      </c>
      <c r="HE53">
        <v>20.253299999999999</v>
      </c>
      <c r="HF53">
        <v>5.2253800000000004</v>
      </c>
      <c r="HG53">
        <v>11.910399999999999</v>
      </c>
      <c r="HH53">
        <v>4.9635499999999997</v>
      </c>
      <c r="HI53">
        <v>3.2919999999999998</v>
      </c>
      <c r="HJ53">
        <v>9999</v>
      </c>
      <c r="HK53">
        <v>9999</v>
      </c>
      <c r="HL53">
        <v>9999</v>
      </c>
      <c r="HM53">
        <v>999.9</v>
      </c>
      <c r="HN53">
        <v>1.87748</v>
      </c>
      <c r="HO53">
        <v>1.8757600000000001</v>
      </c>
      <c r="HP53">
        <v>1.8745400000000001</v>
      </c>
      <c r="HQ53">
        <v>1.87378</v>
      </c>
      <c r="HR53">
        <v>1.8751599999999999</v>
      </c>
      <c r="HS53">
        <v>1.87012</v>
      </c>
      <c r="HT53">
        <v>1.87429</v>
      </c>
      <c r="HU53">
        <v>1.8793899999999999</v>
      </c>
      <c r="HV53">
        <v>0</v>
      </c>
      <c r="HW53">
        <v>0</v>
      </c>
      <c r="HX53">
        <v>0</v>
      </c>
      <c r="HY53">
        <v>0</v>
      </c>
      <c r="HZ53" t="s">
        <v>426</v>
      </c>
      <c r="IA53" t="s">
        <v>427</v>
      </c>
      <c r="IB53" t="s">
        <v>428</v>
      </c>
      <c r="IC53" t="s">
        <v>429</v>
      </c>
      <c r="ID53" t="s">
        <v>429</v>
      </c>
      <c r="IE53" t="s">
        <v>428</v>
      </c>
      <c r="IF53">
        <v>0</v>
      </c>
      <c r="IG53">
        <v>100</v>
      </c>
      <c r="IH53">
        <v>100</v>
      </c>
      <c r="II53">
        <v>19.719000000000001</v>
      </c>
      <c r="IJ53">
        <v>3.8016999999999999</v>
      </c>
      <c r="IK53">
        <v>18.582553192414359</v>
      </c>
      <c r="IL53">
        <v>2.443445124059429E-2</v>
      </c>
      <c r="IM53">
        <v>-8.2928544765861496E-6</v>
      </c>
      <c r="IN53">
        <v>1.0408807524181441E-9</v>
      </c>
      <c r="IO53">
        <v>1.6851741722229421</v>
      </c>
      <c r="IP53">
        <v>0.1564633526802634</v>
      </c>
      <c r="IQ53">
        <v>-4.6183934311035462E-3</v>
      </c>
      <c r="IR53">
        <v>8.4382536102645058E-5</v>
      </c>
      <c r="IS53">
        <v>-13</v>
      </c>
      <c r="IT53">
        <v>1890</v>
      </c>
      <c r="IU53">
        <v>0</v>
      </c>
      <c r="IV53">
        <v>23</v>
      </c>
      <c r="IW53">
        <v>1.9</v>
      </c>
      <c r="IX53">
        <v>10</v>
      </c>
      <c r="IY53">
        <v>3.1738299999999997E-2</v>
      </c>
      <c r="IZ53">
        <v>4.99756</v>
      </c>
      <c r="JA53">
        <v>1.42578</v>
      </c>
      <c r="JB53">
        <v>2.2814899999999998</v>
      </c>
      <c r="JC53">
        <v>1.5478499999999999</v>
      </c>
      <c r="JD53">
        <v>2.3791500000000001</v>
      </c>
      <c r="JE53">
        <v>40.1967</v>
      </c>
      <c r="JF53">
        <v>14.762499999999999</v>
      </c>
      <c r="JG53">
        <v>18</v>
      </c>
      <c r="JH53">
        <v>642.07600000000002</v>
      </c>
      <c r="JI53">
        <v>390.584</v>
      </c>
      <c r="JJ53">
        <v>27.4389</v>
      </c>
      <c r="JK53">
        <v>32.276600000000002</v>
      </c>
      <c r="JL53">
        <v>30.0001</v>
      </c>
      <c r="JM53">
        <v>32.118899999999996</v>
      </c>
      <c r="JN53">
        <v>32.0458</v>
      </c>
      <c r="JO53">
        <v>0</v>
      </c>
      <c r="JP53">
        <v>40.102200000000003</v>
      </c>
      <c r="JQ53">
        <v>0</v>
      </c>
      <c r="JR53">
        <v>27.435300000000002</v>
      </c>
      <c r="JS53">
        <v>53.127899999999997</v>
      </c>
      <c r="JT53">
        <v>19.155999999999999</v>
      </c>
      <c r="JU53">
        <v>94.121200000000002</v>
      </c>
      <c r="JV53">
        <v>100.102</v>
      </c>
    </row>
    <row r="54" spans="1:282" x14ac:dyDescent="0.2">
      <c r="A54">
        <v>38</v>
      </c>
      <c r="B54">
        <v>1658765948.5</v>
      </c>
      <c r="C54">
        <v>5825.5</v>
      </c>
      <c r="D54" t="s">
        <v>584</v>
      </c>
      <c r="E54" t="s">
        <v>585</v>
      </c>
      <c r="F54" t="s">
        <v>413</v>
      </c>
      <c r="G54" t="s">
        <v>554</v>
      </c>
      <c r="H54" t="s">
        <v>555</v>
      </c>
      <c r="I54" t="s">
        <v>416</v>
      </c>
      <c r="J54" t="s">
        <v>417</v>
      </c>
      <c r="L54" t="s">
        <v>418</v>
      </c>
      <c r="M54" t="s">
        <v>419</v>
      </c>
      <c r="N54" t="s">
        <v>556</v>
      </c>
      <c r="O54">
        <v>1658765948.5</v>
      </c>
      <c r="P54">
        <f t="shared" si="0"/>
        <v>6.4439460636872767E-3</v>
      </c>
      <c r="Q54">
        <f t="shared" si="1"/>
        <v>6.4439460636872763</v>
      </c>
      <c r="R54">
        <f t="shared" si="2"/>
        <v>24.087887785863224</v>
      </c>
      <c r="S54">
        <f t="shared" si="3"/>
        <v>397.66399999999999</v>
      </c>
      <c r="T54">
        <f t="shared" si="4"/>
        <v>291.5643357743001</v>
      </c>
      <c r="U54">
        <f t="shared" si="5"/>
        <v>29.412979374561107</v>
      </c>
      <c r="V54">
        <f t="shared" si="6"/>
        <v>40.1163022869152</v>
      </c>
      <c r="W54">
        <f t="shared" si="7"/>
        <v>0.42372665575998547</v>
      </c>
      <c r="X54">
        <f t="shared" si="8"/>
        <v>2.9475888977239446</v>
      </c>
      <c r="Y54">
        <f t="shared" si="9"/>
        <v>0.3925635734453517</v>
      </c>
      <c r="Z54">
        <f t="shared" si="10"/>
        <v>0.24796084972093535</v>
      </c>
      <c r="AA54">
        <f t="shared" si="11"/>
        <v>241.72828607471823</v>
      </c>
      <c r="AB54">
        <f t="shared" si="12"/>
        <v>29.652790439912764</v>
      </c>
      <c r="AC54">
        <f t="shared" si="13"/>
        <v>29.652790439912764</v>
      </c>
      <c r="AD54">
        <f t="shared" si="14"/>
        <v>4.1762165916853009</v>
      </c>
      <c r="AE54">
        <f t="shared" si="15"/>
        <v>60.799908098740161</v>
      </c>
      <c r="AF54">
        <f t="shared" si="16"/>
        <v>2.57568563724646</v>
      </c>
      <c r="AG54">
        <f t="shared" si="17"/>
        <v>4.2363314646191563</v>
      </c>
      <c r="AH54">
        <f t="shared" si="18"/>
        <v>1.6005309544388409</v>
      </c>
      <c r="AI54">
        <f t="shared" si="19"/>
        <v>-284.17802140860891</v>
      </c>
      <c r="AJ54">
        <f t="shared" si="20"/>
        <v>39.474865700684425</v>
      </c>
      <c r="AK54">
        <f t="shared" si="21"/>
        <v>2.9712120934987922</v>
      </c>
      <c r="AL54">
        <f t="shared" si="22"/>
        <v>-3.6575397074685156E-3</v>
      </c>
      <c r="AM54">
        <v>0</v>
      </c>
      <c r="AN54">
        <v>0</v>
      </c>
      <c r="AO54">
        <f t="shared" si="23"/>
        <v>1</v>
      </c>
      <c r="AP54">
        <f t="shared" si="24"/>
        <v>0</v>
      </c>
      <c r="AQ54">
        <f t="shared" si="25"/>
        <v>52905.712034435783</v>
      </c>
      <c r="AR54" t="s">
        <v>421</v>
      </c>
      <c r="AS54">
        <v>0</v>
      </c>
      <c r="AT54">
        <v>0</v>
      </c>
      <c r="AU54">
        <v>0</v>
      </c>
      <c r="AV54" t="e">
        <f t="shared" si="26"/>
        <v>#DIV/0!</v>
      </c>
      <c r="AW54">
        <v>-1</v>
      </c>
      <c r="AX54" t="s">
        <v>586</v>
      </c>
      <c r="AY54">
        <v>10409.9</v>
      </c>
      <c r="AZ54">
        <v>752.92803846153834</v>
      </c>
      <c r="BA54">
        <v>1055.1500000000001</v>
      </c>
      <c r="BB54">
        <f t="shared" si="27"/>
        <v>0.28642559023689684</v>
      </c>
      <c r="BC54">
        <v>0.5</v>
      </c>
      <c r="BD54">
        <f t="shared" si="28"/>
        <v>1261.1685005568488</v>
      </c>
      <c r="BE54">
        <f t="shared" si="29"/>
        <v>24.087887785863224</v>
      </c>
      <c r="BF54">
        <f t="shared" si="30"/>
        <v>180.61546608008879</v>
      </c>
      <c r="BG54">
        <f t="shared" si="31"/>
        <v>1.9892574049213938E-2</v>
      </c>
      <c r="BH54">
        <f t="shared" si="32"/>
        <v>-1</v>
      </c>
      <c r="BI54" t="e">
        <f t="shared" si="33"/>
        <v>#DIV/0!</v>
      </c>
      <c r="BJ54" t="s">
        <v>421</v>
      </c>
      <c r="BK54">
        <v>0</v>
      </c>
      <c r="BL54" t="e">
        <f t="shared" si="34"/>
        <v>#DIV/0!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>
        <f t="shared" si="38"/>
        <v>0.28642559023689684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s">
        <v>421</v>
      </c>
      <c r="BU54" t="s">
        <v>421</v>
      </c>
      <c r="BV54" t="s">
        <v>421</v>
      </c>
      <c r="BW54" t="s">
        <v>421</v>
      </c>
      <c r="BX54" t="s">
        <v>421</v>
      </c>
      <c r="BY54" t="s">
        <v>421</v>
      </c>
      <c r="BZ54" t="s">
        <v>421</v>
      </c>
      <c r="CA54" t="s">
        <v>421</v>
      </c>
      <c r="CB54" t="s">
        <v>421</v>
      </c>
      <c r="CC54" t="s">
        <v>421</v>
      </c>
      <c r="CD54" t="s">
        <v>421</v>
      </c>
      <c r="CE54" t="s">
        <v>421</v>
      </c>
      <c r="CF54" t="s">
        <v>421</v>
      </c>
      <c r="CG54" t="s">
        <v>421</v>
      </c>
      <c r="CH54" t="s">
        <v>421</v>
      </c>
      <c r="CI54" t="s">
        <v>421</v>
      </c>
      <c r="CJ54" t="s">
        <v>421</v>
      </c>
      <c r="CK54" t="s">
        <v>421</v>
      </c>
      <c r="CL54">
        <f t="shared" si="42"/>
        <v>1499.95</v>
      </c>
      <c r="CM54">
        <f t="shared" si="43"/>
        <v>1261.1685005568488</v>
      </c>
      <c r="CN54">
        <f t="shared" si="44"/>
        <v>0.84080702727214163</v>
      </c>
      <c r="CO54">
        <f t="shared" si="45"/>
        <v>0.16115756263523331</v>
      </c>
      <c r="CP54">
        <v>6</v>
      </c>
      <c r="CQ54">
        <v>0.5</v>
      </c>
      <c r="CR54" t="s">
        <v>423</v>
      </c>
      <c r="CS54">
        <v>2</v>
      </c>
      <c r="CT54">
        <v>1658765948.5</v>
      </c>
      <c r="CU54">
        <v>397.66399999999999</v>
      </c>
      <c r="CV54">
        <v>424.30500000000001</v>
      </c>
      <c r="CW54">
        <v>25.5322</v>
      </c>
      <c r="CX54">
        <v>19.254999999999999</v>
      </c>
      <c r="CY54">
        <v>371.01499999999999</v>
      </c>
      <c r="CZ54">
        <v>22.184200000000001</v>
      </c>
      <c r="DA54">
        <v>600.21199999999999</v>
      </c>
      <c r="DB54">
        <v>100.78</v>
      </c>
      <c r="DC54">
        <v>9.9894300000000005E-2</v>
      </c>
      <c r="DD54">
        <v>29.901199999999999</v>
      </c>
      <c r="DE54">
        <v>30.0807</v>
      </c>
      <c r="DF54">
        <v>999.9</v>
      </c>
      <c r="DG54">
        <v>0</v>
      </c>
      <c r="DH54">
        <v>0</v>
      </c>
      <c r="DI54">
        <v>10025</v>
      </c>
      <c r="DJ54">
        <v>0</v>
      </c>
      <c r="DK54">
        <v>1690.41</v>
      </c>
      <c r="DL54">
        <v>-25.217400000000001</v>
      </c>
      <c r="DM54">
        <v>409.73700000000002</v>
      </c>
      <c r="DN54">
        <v>432.63600000000002</v>
      </c>
      <c r="DO54">
        <v>6.7338199999999997</v>
      </c>
      <c r="DP54">
        <v>424.30500000000001</v>
      </c>
      <c r="DQ54">
        <v>19.254999999999999</v>
      </c>
      <c r="DR54">
        <v>2.6191499999999999</v>
      </c>
      <c r="DS54">
        <v>1.94051</v>
      </c>
      <c r="DT54">
        <v>21.7865</v>
      </c>
      <c r="DU54">
        <v>16.967099999999999</v>
      </c>
      <c r="DV54">
        <v>1499.95</v>
      </c>
      <c r="DW54">
        <v>0.97300600000000004</v>
      </c>
      <c r="DX54">
        <v>2.6993799999999998E-2</v>
      </c>
      <c r="DY54">
        <v>0</v>
      </c>
      <c r="DZ54">
        <v>757.28899999999999</v>
      </c>
      <c r="EA54">
        <v>4.9993100000000004</v>
      </c>
      <c r="EB54">
        <v>17980.900000000001</v>
      </c>
      <c r="EC54">
        <v>13258.8</v>
      </c>
      <c r="ED54">
        <v>39.811999999999998</v>
      </c>
      <c r="EE54">
        <v>41.5</v>
      </c>
      <c r="EF54">
        <v>40.061999999999998</v>
      </c>
      <c r="EG54">
        <v>40.936999999999998</v>
      </c>
      <c r="EH54">
        <v>41.25</v>
      </c>
      <c r="EI54">
        <v>1454.6</v>
      </c>
      <c r="EJ54">
        <v>40.35</v>
      </c>
      <c r="EK54">
        <v>0</v>
      </c>
      <c r="EL54">
        <v>144.70000004768369</v>
      </c>
      <c r="EM54">
        <v>0</v>
      </c>
      <c r="EN54">
        <v>752.92803846153834</v>
      </c>
      <c r="EO54">
        <v>35.582803428257108</v>
      </c>
      <c r="EP54">
        <v>466.61538481999128</v>
      </c>
      <c r="EQ54">
        <v>17898.573076923079</v>
      </c>
      <c r="ER54">
        <v>15</v>
      </c>
      <c r="ES54">
        <v>1658765989</v>
      </c>
      <c r="ET54" t="s">
        <v>587</v>
      </c>
      <c r="EU54">
        <v>1658765973.5</v>
      </c>
      <c r="EV54">
        <v>1658765989</v>
      </c>
      <c r="EW54">
        <v>38</v>
      </c>
      <c r="EX54">
        <v>-1.931</v>
      </c>
      <c r="EY54">
        <v>-1E-3</v>
      </c>
      <c r="EZ54">
        <v>26.649000000000001</v>
      </c>
      <c r="FA54">
        <v>3.3479999999999999</v>
      </c>
      <c r="FB54">
        <v>425</v>
      </c>
      <c r="FC54">
        <v>19</v>
      </c>
      <c r="FD54">
        <v>0.04</v>
      </c>
      <c r="FE54">
        <v>0.02</v>
      </c>
      <c r="FF54">
        <v>-25.2860725</v>
      </c>
      <c r="FG54">
        <v>0.90072833020637955</v>
      </c>
      <c r="FH54">
        <v>9.9652965303346608E-2</v>
      </c>
      <c r="FI54">
        <v>1</v>
      </c>
      <c r="FJ54">
        <v>398.80563333333339</v>
      </c>
      <c r="FK54">
        <v>2.8207074527251481</v>
      </c>
      <c r="FL54">
        <v>0.20832162367091919</v>
      </c>
      <c r="FM54">
        <v>1</v>
      </c>
      <c r="FN54">
        <v>6.8108649999999997</v>
      </c>
      <c r="FO54">
        <v>-0.297025666041279</v>
      </c>
      <c r="FP54">
        <v>3.6455674249696653E-2</v>
      </c>
      <c r="FQ54">
        <v>1</v>
      </c>
      <c r="FR54">
        <v>25.908803333333331</v>
      </c>
      <c r="FS54">
        <v>0.67540378197997286</v>
      </c>
      <c r="FT54">
        <v>4.88381168305611E-2</v>
      </c>
      <c r="FU54">
        <v>1</v>
      </c>
      <c r="FV54">
        <v>30.071059999999999</v>
      </c>
      <c r="FW54">
        <v>0.14280400444934249</v>
      </c>
      <c r="FX54">
        <v>1.147761880066313E-2</v>
      </c>
      <c r="FY54">
        <v>1</v>
      </c>
      <c r="FZ54">
        <v>5</v>
      </c>
      <c r="GA54">
        <v>5</v>
      </c>
      <c r="GB54" t="s">
        <v>425</v>
      </c>
      <c r="GC54">
        <v>3.1722000000000001</v>
      </c>
      <c r="GD54">
        <v>2.7970700000000002</v>
      </c>
      <c r="GE54">
        <v>9.3958299999999995E-2</v>
      </c>
      <c r="GF54">
        <v>0.10471800000000001</v>
      </c>
      <c r="GG54">
        <v>0.112986</v>
      </c>
      <c r="GH54">
        <v>0.102397</v>
      </c>
      <c r="GI54">
        <v>27866.9</v>
      </c>
      <c r="GJ54">
        <v>22060.400000000001</v>
      </c>
      <c r="GK54">
        <v>28899.599999999999</v>
      </c>
      <c r="GL54">
        <v>24116</v>
      </c>
      <c r="GM54">
        <v>32149.9</v>
      </c>
      <c r="GN54">
        <v>31611.8</v>
      </c>
      <c r="GO54">
        <v>39832.9</v>
      </c>
      <c r="GP54">
        <v>39344.5</v>
      </c>
      <c r="GQ54">
        <v>2.11842</v>
      </c>
      <c r="GR54">
        <v>1.75362</v>
      </c>
      <c r="GS54">
        <v>2.2053699999999999E-2</v>
      </c>
      <c r="GT54">
        <v>0</v>
      </c>
      <c r="GU54">
        <v>29.721699999999998</v>
      </c>
      <c r="GV54">
        <v>999.9</v>
      </c>
      <c r="GW54">
        <v>50.5</v>
      </c>
      <c r="GX54">
        <v>37.9</v>
      </c>
      <c r="GY54">
        <v>33.176699999999997</v>
      </c>
      <c r="GZ54">
        <v>62.197400000000002</v>
      </c>
      <c r="HA54">
        <v>38.7941</v>
      </c>
      <c r="HB54">
        <v>1</v>
      </c>
      <c r="HC54">
        <v>0.40353899999999998</v>
      </c>
      <c r="HD54">
        <v>2.83507</v>
      </c>
      <c r="HE54">
        <v>20.237200000000001</v>
      </c>
      <c r="HF54">
        <v>5.2244799999999998</v>
      </c>
      <c r="HG54">
        <v>11.9138</v>
      </c>
      <c r="HH54">
        <v>4.9637500000000001</v>
      </c>
      <c r="HI54">
        <v>3.2919999999999998</v>
      </c>
      <c r="HJ54">
        <v>9999</v>
      </c>
      <c r="HK54">
        <v>9999</v>
      </c>
      <c r="HL54">
        <v>9999</v>
      </c>
      <c r="HM54">
        <v>999.9</v>
      </c>
      <c r="HN54">
        <v>1.8774500000000001</v>
      </c>
      <c r="HO54">
        <v>1.8757600000000001</v>
      </c>
      <c r="HP54">
        <v>1.8745400000000001</v>
      </c>
      <c r="HQ54">
        <v>1.87378</v>
      </c>
      <c r="HR54">
        <v>1.8751500000000001</v>
      </c>
      <c r="HS54">
        <v>1.87012</v>
      </c>
      <c r="HT54">
        <v>1.8742399999999999</v>
      </c>
      <c r="HU54">
        <v>1.87931</v>
      </c>
      <c r="HV54">
        <v>0</v>
      </c>
      <c r="HW54">
        <v>0</v>
      </c>
      <c r="HX54">
        <v>0</v>
      </c>
      <c r="HY54">
        <v>0</v>
      </c>
      <c r="HZ54" t="s">
        <v>426</v>
      </c>
      <c r="IA54" t="s">
        <v>427</v>
      </c>
      <c r="IB54" t="s">
        <v>428</v>
      </c>
      <c r="IC54" t="s">
        <v>429</v>
      </c>
      <c r="ID54" t="s">
        <v>429</v>
      </c>
      <c r="IE54" t="s">
        <v>428</v>
      </c>
      <c r="IF54">
        <v>0</v>
      </c>
      <c r="IG54">
        <v>100</v>
      </c>
      <c r="IH54">
        <v>100</v>
      </c>
      <c r="II54">
        <v>26.649000000000001</v>
      </c>
      <c r="IJ54">
        <v>3.3479999999999999</v>
      </c>
      <c r="IK54">
        <v>20.095500000000001</v>
      </c>
      <c r="IL54">
        <v>2.4434500000000001E-2</v>
      </c>
      <c r="IM54">
        <v>-8.2928499999999997E-6</v>
      </c>
      <c r="IN54">
        <v>1.04088E-9</v>
      </c>
      <c r="IO54">
        <v>1.6851741722229421</v>
      </c>
      <c r="IP54">
        <v>0.1564633526802634</v>
      </c>
      <c r="IQ54">
        <v>-4.6183934311035462E-3</v>
      </c>
      <c r="IR54">
        <v>8.4382536102645058E-5</v>
      </c>
      <c r="IS54">
        <v>-13</v>
      </c>
      <c r="IT54">
        <v>1890</v>
      </c>
      <c r="IU54">
        <v>0</v>
      </c>
      <c r="IV54">
        <v>23</v>
      </c>
      <c r="IW54">
        <v>2</v>
      </c>
      <c r="IX54">
        <v>12.4</v>
      </c>
      <c r="IY54">
        <v>1.09009</v>
      </c>
      <c r="IZ54">
        <v>2.47803</v>
      </c>
      <c r="JA54">
        <v>1.42578</v>
      </c>
      <c r="JB54">
        <v>2.2814899999999998</v>
      </c>
      <c r="JC54">
        <v>1.5478499999999999</v>
      </c>
      <c r="JD54">
        <v>2.4182100000000002</v>
      </c>
      <c r="JE54">
        <v>40.4</v>
      </c>
      <c r="JF54">
        <v>14.7362</v>
      </c>
      <c r="JG54">
        <v>18</v>
      </c>
      <c r="JH54">
        <v>641.76599999999996</v>
      </c>
      <c r="JI54">
        <v>390.41300000000001</v>
      </c>
      <c r="JJ54">
        <v>26.506499999999999</v>
      </c>
      <c r="JK54">
        <v>32.291600000000003</v>
      </c>
      <c r="JL54">
        <v>30.000800000000002</v>
      </c>
      <c r="JM54">
        <v>32.124499999999998</v>
      </c>
      <c r="JN54">
        <v>32.051400000000001</v>
      </c>
      <c r="JO54">
        <v>21.8583</v>
      </c>
      <c r="JP54">
        <v>40.06</v>
      </c>
      <c r="JQ54">
        <v>0</v>
      </c>
      <c r="JR54">
        <v>26.4193</v>
      </c>
      <c r="JS54">
        <v>424.58</v>
      </c>
      <c r="JT54">
        <v>19.2822</v>
      </c>
      <c r="JU54">
        <v>94.119900000000001</v>
      </c>
      <c r="JV54">
        <v>100.101</v>
      </c>
    </row>
    <row r="55" spans="1:282" x14ac:dyDescent="0.2">
      <c r="A55">
        <v>39</v>
      </c>
      <c r="B55">
        <v>1658766066</v>
      </c>
      <c r="C55">
        <v>5943</v>
      </c>
      <c r="D55" t="s">
        <v>588</v>
      </c>
      <c r="E55" t="s">
        <v>589</v>
      </c>
      <c r="F55" t="s">
        <v>413</v>
      </c>
      <c r="G55" t="s">
        <v>554</v>
      </c>
      <c r="H55" t="s">
        <v>555</v>
      </c>
      <c r="I55" t="s">
        <v>416</v>
      </c>
      <c r="J55" t="s">
        <v>417</v>
      </c>
      <c r="L55" t="s">
        <v>418</v>
      </c>
      <c r="M55" t="s">
        <v>419</v>
      </c>
      <c r="N55" t="s">
        <v>556</v>
      </c>
      <c r="O55">
        <v>1658766066</v>
      </c>
      <c r="P55">
        <f t="shared" si="0"/>
        <v>7.1158268300243839E-3</v>
      </c>
      <c r="Q55">
        <f t="shared" si="1"/>
        <v>7.1158268300243837</v>
      </c>
      <c r="R55">
        <f t="shared" si="2"/>
        <v>26.249673903467684</v>
      </c>
      <c r="S55">
        <f t="shared" si="3"/>
        <v>399.68900000000002</v>
      </c>
      <c r="T55">
        <f t="shared" si="4"/>
        <v>301.77106207421309</v>
      </c>
      <c r="U55">
        <f t="shared" si="5"/>
        <v>30.440733045124066</v>
      </c>
      <c r="V55">
        <f t="shared" si="6"/>
        <v>40.318067830773202</v>
      </c>
      <c r="W55">
        <f t="shared" si="7"/>
        <v>0.50799361744179694</v>
      </c>
      <c r="X55">
        <f t="shared" si="8"/>
        <v>2.9462725651869226</v>
      </c>
      <c r="Y55">
        <f t="shared" si="9"/>
        <v>0.46387595578720342</v>
      </c>
      <c r="Z55">
        <f t="shared" si="10"/>
        <v>0.29356631356149765</v>
      </c>
      <c r="AA55">
        <f t="shared" si="11"/>
        <v>241.71392207478269</v>
      </c>
      <c r="AB55">
        <f t="shared" si="12"/>
        <v>29.280182820956629</v>
      </c>
      <c r="AC55">
        <f t="shared" si="13"/>
        <v>29.280182820956629</v>
      </c>
      <c r="AD55">
        <f t="shared" si="14"/>
        <v>4.0874401793113382</v>
      </c>
      <c r="AE55">
        <f t="shared" si="15"/>
        <v>61.871675762734135</v>
      </c>
      <c r="AF55">
        <f t="shared" si="16"/>
        <v>2.5912712680540397</v>
      </c>
      <c r="AG55">
        <f t="shared" si="17"/>
        <v>4.1881381684101493</v>
      </c>
      <c r="AH55">
        <f t="shared" si="18"/>
        <v>1.4961689112572985</v>
      </c>
      <c r="AI55">
        <f t="shared" si="19"/>
        <v>-313.80796320407535</v>
      </c>
      <c r="AJ55">
        <f t="shared" si="20"/>
        <v>67.048859091893476</v>
      </c>
      <c r="AK55">
        <f t="shared" si="21"/>
        <v>5.034638614869098</v>
      </c>
      <c r="AL55">
        <f t="shared" si="22"/>
        <v>-1.0543422530091107E-2</v>
      </c>
      <c r="AM55">
        <v>0</v>
      </c>
      <c r="AN55">
        <v>0</v>
      </c>
      <c r="AO55">
        <f t="shared" si="23"/>
        <v>1</v>
      </c>
      <c r="AP55">
        <f t="shared" si="24"/>
        <v>0</v>
      </c>
      <c r="AQ55">
        <f t="shared" si="25"/>
        <v>52902.395484009066</v>
      </c>
      <c r="AR55" t="s">
        <v>421</v>
      </c>
      <c r="AS55">
        <v>0</v>
      </c>
      <c r="AT55">
        <v>0</v>
      </c>
      <c r="AU55">
        <v>0</v>
      </c>
      <c r="AV55" t="e">
        <f t="shared" si="26"/>
        <v>#DIV/0!</v>
      </c>
      <c r="AW55">
        <v>-1</v>
      </c>
      <c r="AX55" t="s">
        <v>590</v>
      </c>
      <c r="AY55">
        <v>10409.200000000001</v>
      </c>
      <c r="AZ55">
        <v>782.06915384615399</v>
      </c>
      <c r="BA55">
        <v>1120.75</v>
      </c>
      <c r="BB55">
        <f t="shared" si="27"/>
        <v>0.30219125242368594</v>
      </c>
      <c r="BC55">
        <v>0.5</v>
      </c>
      <c r="BD55">
        <f t="shared" si="28"/>
        <v>1261.0929005568821</v>
      </c>
      <c r="BE55">
        <f t="shared" si="29"/>
        <v>26.249673903467684</v>
      </c>
      <c r="BF55">
        <f t="shared" si="30"/>
        <v>190.54562152095153</v>
      </c>
      <c r="BG55">
        <f t="shared" si="31"/>
        <v>2.1607982957825379E-2</v>
      </c>
      <c r="BH55">
        <f t="shared" si="32"/>
        <v>-1</v>
      </c>
      <c r="BI55" t="e">
        <f t="shared" si="33"/>
        <v>#DIV/0!</v>
      </c>
      <c r="BJ55" t="s">
        <v>421</v>
      </c>
      <c r="BK55">
        <v>0</v>
      </c>
      <c r="BL55" t="e">
        <f t="shared" si="34"/>
        <v>#DIV/0!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>
        <f t="shared" si="38"/>
        <v>0.30219125242368594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s">
        <v>421</v>
      </c>
      <c r="BU55" t="s">
        <v>421</v>
      </c>
      <c r="BV55" t="s">
        <v>421</v>
      </c>
      <c r="BW55" t="s">
        <v>421</v>
      </c>
      <c r="BX55" t="s">
        <v>421</v>
      </c>
      <c r="BY55" t="s">
        <v>421</v>
      </c>
      <c r="BZ55" t="s">
        <v>421</v>
      </c>
      <c r="CA55" t="s">
        <v>421</v>
      </c>
      <c r="CB55" t="s">
        <v>421</v>
      </c>
      <c r="CC55" t="s">
        <v>421</v>
      </c>
      <c r="CD55" t="s">
        <v>421</v>
      </c>
      <c r="CE55" t="s">
        <v>421</v>
      </c>
      <c r="CF55" t="s">
        <v>421</v>
      </c>
      <c r="CG55" t="s">
        <v>421</v>
      </c>
      <c r="CH55" t="s">
        <v>421</v>
      </c>
      <c r="CI55" t="s">
        <v>421</v>
      </c>
      <c r="CJ55" t="s">
        <v>421</v>
      </c>
      <c r="CK55" t="s">
        <v>421</v>
      </c>
      <c r="CL55">
        <f t="shared" si="42"/>
        <v>1499.86</v>
      </c>
      <c r="CM55">
        <f t="shared" si="43"/>
        <v>1261.0929005568821</v>
      </c>
      <c r="CN55">
        <f t="shared" si="44"/>
        <v>0.84080707569832003</v>
      </c>
      <c r="CO55">
        <f t="shared" si="45"/>
        <v>0.16115765609775759</v>
      </c>
      <c r="CP55">
        <v>6</v>
      </c>
      <c r="CQ55">
        <v>0.5</v>
      </c>
      <c r="CR55" t="s">
        <v>423</v>
      </c>
      <c r="CS55">
        <v>2</v>
      </c>
      <c r="CT55">
        <v>1658766066</v>
      </c>
      <c r="CU55">
        <v>399.68900000000002</v>
      </c>
      <c r="CV55">
        <v>428.77300000000002</v>
      </c>
      <c r="CW55">
        <v>25.688300000000002</v>
      </c>
      <c r="CX55">
        <v>18.7576</v>
      </c>
      <c r="CY55">
        <v>373.45699999999999</v>
      </c>
      <c r="CZ55">
        <v>21.906199999999998</v>
      </c>
      <c r="DA55">
        <v>600.202</v>
      </c>
      <c r="DB55">
        <v>100.774</v>
      </c>
      <c r="DC55">
        <v>9.9598800000000001E-2</v>
      </c>
      <c r="DD55">
        <v>29.702300000000001</v>
      </c>
      <c r="DE55">
        <v>29.9405</v>
      </c>
      <c r="DF55">
        <v>999.9</v>
      </c>
      <c r="DG55">
        <v>0</v>
      </c>
      <c r="DH55">
        <v>0</v>
      </c>
      <c r="DI55">
        <v>10018.1</v>
      </c>
      <c r="DJ55">
        <v>0</v>
      </c>
      <c r="DK55">
        <v>1695.83</v>
      </c>
      <c r="DL55">
        <v>-29.128699999999998</v>
      </c>
      <c r="DM55">
        <v>410.18099999999998</v>
      </c>
      <c r="DN55">
        <v>436.96899999999999</v>
      </c>
      <c r="DO55">
        <v>6.9306599999999996</v>
      </c>
      <c r="DP55">
        <v>428.77300000000002</v>
      </c>
      <c r="DQ55">
        <v>18.7576</v>
      </c>
      <c r="DR55">
        <v>2.5887199999999999</v>
      </c>
      <c r="DS55">
        <v>1.89029</v>
      </c>
      <c r="DT55">
        <v>21.595300000000002</v>
      </c>
      <c r="DU55">
        <v>16.554099999999998</v>
      </c>
      <c r="DV55">
        <v>1499.86</v>
      </c>
      <c r="DW55">
        <v>0.97300600000000004</v>
      </c>
      <c r="DX55">
        <v>2.6993799999999998E-2</v>
      </c>
      <c r="DY55">
        <v>0</v>
      </c>
      <c r="DZ55">
        <v>782.78499999999997</v>
      </c>
      <c r="EA55">
        <v>4.9993100000000004</v>
      </c>
      <c r="EB55">
        <v>18001.400000000001</v>
      </c>
      <c r="EC55">
        <v>13258.1</v>
      </c>
      <c r="ED55">
        <v>40.061999999999998</v>
      </c>
      <c r="EE55">
        <v>42</v>
      </c>
      <c r="EF55">
        <v>40.436999999999998</v>
      </c>
      <c r="EG55">
        <v>41.25</v>
      </c>
      <c r="EH55">
        <v>41.436999999999998</v>
      </c>
      <c r="EI55">
        <v>1454.51</v>
      </c>
      <c r="EJ55">
        <v>40.35</v>
      </c>
      <c r="EK55">
        <v>0</v>
      </c>
      <c r="EL55">
        <v>117.0999999046326</v>
      </c>
      <c r="EM55">
        <v>0</v>
      </c>
      <c r="EN55">
        <v>782.06915384615399</v>
      </c>
      <c r="EO55">
        <v>4.3347008509206919</v>
      </c>
      <c r="EP55">
        <v>2323.3606869827158</v>
      </c>
      <c r="EQ55">
        <v>18042.103846153848</v>
      </c>
      <c r="ER55">
        <v>15</v>
      </c>
      <c r="ES55">
        <v>1658766094</v>
      </c>
      <c r="ET55" t="s">
        <v>591</v>
      </c>
      <c r="EU55">
        <v>1658766094</v>
      </c>
      <c r="EV55">
        <v>1658765989</v>
      </c>
      <c r="EW55">
        <v>39</v>
      </c>
      <c r="EX55">
        <v>-0.38700000000000001</v>
      </c>
      <c r="EY55">
        <v>-1E-3</v>
      </c>
      <c r="EZ55">
        <v>26.231999999999999</v>
      </c>
      <c r="FA55">
        <v>3.3479999999999999</v>
      </c>
      <c r="FB55">
        <v>423</v>
      </c>
      <c r="FC55">
        <v>19</v>
      </c>
      <c r="FD55">
        <v>0.12</v>
      </c>
      <c r="FE55">
        <v>0.02</v>
      </c>
      <c r="FF55">
        <v>-28.956929268292679</v>
      </c>
      <c r="FG55">
        <v>-0.60214494773516392</v>
      </c>
      <c r="FH55">
        <v>8.1862312255135281E-2</v>
      </c>
      <c r="FI55">
        <v>1</v>
      </c>
      <c r="FJ55">
        <v>399.68196774193552</v>
      </c>
      <c r="FK55">
        <v>-0.29085483870991868</v>
      </c>
      <c r="FL55">
        <v>2.6193429206784729E-2</v>
      </c>
      <c r="FM55">
        <v>1</v>
      </c>
      <c r="FN55">
        <v>6.9904831707317072</v>
      </c>
      <c r="FO55">
        <v>-0.13865707317071799</v>
      </c>
      <c r="FP55">
        <v>4.6814398370848533E-2</v>
      </c>
      <c r="FQ55">
        <v>1</v>
      </c>
      <c r="FR55">
        <v>25.777322580645158</v>
      </c>
      <c r="FS55">
        <v>-0.9091112903225429</v>
      </c>
      <c r="FT55">
        <v>6.9915131546373438E-2</v>
      </c>
      <c r="FU55">
        <v>1</v>
      </c>
      <c r="FV55">
        <v>29.921835483870961</v>
      </c>
      <c r="FW55">
        <v>0.1189741935483359</v>
      </c>
      <c r="FX55">
        <v>9.1149132810306888E-3</v>
      </c>
      <c r="FY55">
        <v>1</v>
      </c>
      <c r="FZ55">
        <v>5</v>
      </c>
      <c r="GA55">
        <v>5</v>
      </c>
      <c r="GB55" t="s">
        <v>425</v>
      </c>
      <c r="GC55">
        <v>3.1720199999999998</v>
      </c>
      <c r="GD55">
        <v>2.7967200000000001</v>
      </c>
      <c r="GE55">
        <v>9.4413700000000003E-2</v>
      </c>
      <c r="GF55">
        <v>0.105519</v>
      </c>
      <c r="GG55">
        <v>0.111958</v>
      </c>
      <c r="GH55">
        <v>0.100498</v>
      </c>
      <c r="GI55">
        <v>27846.5</v>
      </c>
      <c r="GJ55">
        <v>22036</v>
      </c>
      <c r="GK55">
        <v>28893.7</v>
      </c>
      <c r="GL55">
        <v>24111.4</v>
      </c>
      <c r="GM55">
        <v>32181</v>
      </c>
      <c r="GN55">
        <v>31673.5</v>
      </c>
      <c r="GO55">
        <v>39824.400000000001</v>
      </c>
      <c r="GP55">
        <v>39337.4</v>
      </c>
      <c r="GQ55">
        <v>2.1174499999999998</v>
      </c>
      <c r="GR55">
        <v>1.74942</v>
      </c>
      <c r="GS55">
        <v>1.11759E-4</v>
      </c>
      <c r="GT55">
        <v>0</v>
      </c>
      <c r="GU55">
        <v>29.938700000000001</v>
      </c>
      <c r="GV55">
        <v>999.9</v>
      </c>
      <c r="GW55">
        <v>50</v>
      </c>
      <c r="GX55">
        <v>38.1</v>
      </c>
      <c r="GY55">
        <v>33.209800000000001</v>
      </c>
      <c r="GZ55">
        <v>62.577399999999997</v>
      </c>
      <c r="HA55">
        <v>39.5032</v>
      </c>
      <c r="HB55">
        <v>1</v>
      </c>
      <c r="HC55">
        <v>0.412078</v>
      </c>
      <c r="HD55">
        <v>2.4720900000000001</v>
      </c>
      <c r="HE55">
        <v>20.2441</v>
      </c>
      <c r="HF55">
        <v>5.22403</v>
      </c>
      <c r="HG55">
        <v>11.914099999999999</v>
      </c>
      <c r="HH55">
        <v>4.9637000000000002</v>
      </c>
      <c r="HI55">
        <v>3.2919999999999998</v>
      </c>
      <c r="HJ55">
        <v>9999</v>
      </c>
      <c r="HK55">
        <v>9999</v>
      </c>
      <c r="HL55">
        <v>9999</v>
      </c>
      <c r="HM55">
        <v>999.9</v>
      </c>
      <c r="HN55">
        <v>1.8774900000000001</v>
      </c>
      <c r="HO55">
        <v>1.8757600000000001</v>
      </c>
      <c r="HP55">
        <v>1.8745400000000001</v>
      </c>
      <c r="HQ55">
        <v>1.87378</v>
      </c>
      <c r="HR55">
        <v>1.87517</v>
      </c>
      <c r="HS55">
        <v>1.87012</v>
      </c>
      <c r="HT55">
        <v>1.8742700000000001</v>
      </c>
      <c r="HU55">
        <v>1.87937</v>
      </c>
      <c r="HV55">
        <v>0</v>
      </c>
      <c r="HW55">
        <v>0</v>
      </c>
      <c r="HX55">
        <v>0</v>
      </c>
      <c r="HY55">
        <v>0</v>
      </c>
      <c r="HZ55" t="s">
        <v>426</v>
      </c>
      <c r="IA55" t="s">
        <v>427</v>
      </c>
      <c r="IB55" t="s">
        <v>428</v>
      </c>
      <c r="IC55" t="s">
        <v>429</v>
      </c>
      <c r="ID55" t="s">
        <v>429</v>
      </c>
      <c r="IE55" t="s">
        <v>428</v>
      </c>
      <c r="IF55">
        <v>0</v>
      </c>
      <c r="IG55">
        <v>100</v>
      </c>
      <c r="IH55">
        <v>100</v>
      </c>
      <c r="II55">
        <v>26.231999999999999</v>
      </c>
      <c r="IJ55">
        <v>3.7820999999999998</v>
      </c>
      <c r="IK55">
        <v>18.164373516493381</v>
      </c>
      <c r="IL55">
        <v>2.443445124059429E-2</v>
      </c>
      <c r="IM55">
        <v>-8.2928544765861496E-6</v>
      </c>
      <c r="IN55">
        <v>1.0408807524181441E-9</v>
      </c>
      <c r="IO55">
        <v>1.683764292557181</v>
      </c>
      <c r="IP55">
        <v>0.1564633526802634</v>
      </c>
      <c r="IQ55">
        <v>-4.6183934311035462E-3</v>
      </c>
      <c r="IR55">
        <v>8.4382536102645058E-5</v>
      </c>
      <c r="IS55">
        <v>-13</v>
      </c>
      <c r="IT55">
        <v>1890</v>
      </c>
      <c r="IU55">
        <v>0</v>
      </c>
      <c r="IV55">
        <v>23</v>
      </c>
      <c r="IW55">
        <v>1.5</v>
      </c>
      <c r="IX55">
        <v>1.3</v>
      </c>
      <c r="IY55">
        <v>1.09619</v>
      </c>
      <c r="IZ55">
        <v>2.4682599999999999</v>
      </c>
      <c r="JA55">
        <v>1.42578</v>
      </c>
      <c r="JB55">
        <v>2.2814899999999998</v>
      </c>
      <c r="JC55">
        <v>1.5478499999999999</v>
      </c>
      <c r="JD55">
        <v>2.4145500000000002</v>
      </c>
      <c r="JE55">
        <v>40.604199999999999</v>
      </c>
      <c r="JF55">
        <v>14.709899999999999</v>
      </c>
      <c r="JG55">
        <v>18</v>
      </c>
      <c r="JH55">
        <v>641.91200000000003</v>
      </c>
      <c r="JI55">
        <v>388.67399999999998</v>
      </c>
      <c r="JJ55">
        <v>26.123799999999999</v>
      </c>
      <c r="JK55">
        <v>32.415599999999998</v>
      </c>
      <c r="JL55">
        <v>30.000800000000002</v>
      </c>
      <c r="JM55">
        <v>32.213999999999999</v>
      </c>
      <c r="JN55">
        <v>32.141599999999997</v>
      </c>
      <c r="JO55">
        <v>21.956</v>
      </c>
      <c r="JP55">
        <v>42.438499999999998</v>
      </c>
      <c r="JQ55">
        <v>0</v>
      </c>
      <c r="JR55">
        <v>26.145499999999998</v>
      </c>
      <c r="JS55">
        <v>429.03199999999998</v>
      </c>
      <c r="JT55">
        <v>18.691099999999999</v>
      </c>
      <c r="JU55">
        <v>94.100099999999998</v>
      </c>
      <c r="JV55">
        <v>100.083</v>
      </c>
    </row>
    <row r="56" spans="1:282" x14ac:dyDescent="0.2">
      <c r="A56">
        <v>40</v>
      </c>
      <c r="B56">
        <v>1658766215</v>
      </c>
      <c r="C56">
        <v>6092</v>
      </c>
      <c r="D56" t="s">
        <v>592</v>
      </c>
      <c r="E56" t="s">
        <v>593</v>
      </c>
      <c r="F56" t="s">
        <v>413</v>
      </c>
      <c r="G56" t="s">
        <v>554</v>
      </c>
      <c r="H56" t="s">
        <v>555</v>
      </c>
      <c r="I56" t="s">
        <v>416</v>
      </c>
      <c r="J56" t="s">
        <v>417</v>
      </c>
      <c r="L56" t="s">
        <v>418</v>
      </c>
      <c r="M56" t="s">
        <v>419</v>
      </c>
      <c r="N56" t="s">
        <v>556</v>
      </c>
      <c r="O56">
        <v>1658766215</v>
      </c>
      <c r="P56">
        <f t="shared" si="0"/>
        <v>6.9697997085293589E-3</v>
      </c>
      <c r="Q56">
        <f t="shared" si="1"/>
        <v>6.9697997085293588</v>
      </c>
      <c r="R56">
        <f t="shared" si="2"/>
        <v>35.943434433383175</v>
      </c>
      <c r="S56">
        <f t="shared" si="3"/>
        <v>600.57500000000005</v>
      </c>
      <c r="T56">
        <f t="shared" si="4"/>
        <v>458.2198219636403</v>
      </c>
      <c r="U56">
        <f t="shared" si="5"/>
        <v>46.222322439736146</v>
      </c>
      <c r="V56">
        <f t="shared" si="6"/>
        <v>60.582213969450002</v>
      </c>
      <c r="W56">
        <f t="shared" si="7"/>
        <v>0.47996036896036198</v>
      </c>
      <c r="X56">
        <f t="shared" si="8"/>
        <v>2.9304028977231318</v>
      </c>
      <c r="Y56">
        <f t="shared" si="9"/>
        <v>0.44017915095091342</v>
      </c>
      <c r="Z56">
        <f t="shared" si="10"/>
        <v>0.2784108657011235</v>
      </c>
      <c r="AA56">
        <f t="shared" si="11"/>
        <v>241.74163307492722</v>
      </c>
      <c r="AB56">
        <f t="shared" si="12"/>
        <v>29.476859385893526</v>
      </c>
      <c r="AC56">
        <f t="shared" si="13"/>
        <v>29.476859385893526</v>
      </c>
      <c r="AD56">
        <f t="shared" si="14"/>
        <v>4.1340925227765162</v>
      </c>
      <c r="AE56">
        <f t="shared" si="15"/>
        <v>61.274421725999161</v>
      </c>
      <c r="AF56">
        <f t="shared" si="16"/>
        <v>2.5900932859475998</v>
      </c>
      <c r="AG56">
        <f t="shared" si="17"/>
        <v>4.2270383187453326</v>
      </c>
      <c r="AH56">
        <f t="shared" si="18"/>
        <v>1.5439992368289164</v>
      </c>
      <c r="AI56">
        <f t="shared" si="19"/>
        <v>-307.36816714614474</v>
      </c>
      <c r="AJ56">
        <f t="shared" si="20"/>
        <v>61.00399283677821</v>
      </c>
      <c r="AK56">
        <f t="shared" si="21"/>
        <v>4.61370835839727</v>
      </c>
      <c r="AL56">
        <f t="shared" si="22"/>
        <v>-8.8328760420353092E-3</v>
      </c>
      <c r="AM56">
        <v>0</v>
      </c>
      <c r="AN56">
        <v>0</v>
      </c>
      <c r="AO56">
        <f t="shared" si="23"/>
        <v>1</v>
      </c>
      <c r="AP56">
        <f t="shared" si="24"/>
        <v>0</v>
      </c>
      <c r="AQ56">
        <f t="shared" si="25"/>
        <v>52417.920335087096</v>
      </c>
      <c r="AR56" t="s">
        <v>421</v>
      </c>
      <c r="AS56">
        <v>0</v>
      </c>
      <c r="AT56">
        <v>0</v>
      </c>
      <c r="AU56">
        <v>0</v>
      </c>
      <c r="AV56" t="e">
        <f t="shared" si="26"/>
        <v>#DIV/0!</v>
      </c>
      <c r="AW56">
        <v>-1</v>
      </c>
      <c r="AX56" t="s">
        <v>594</v>
      </c>
      <c r="AY56">
        <v>10410.1</v>
      </c>
      <c r="AZ56">
        <v>838.15888461538452</v>
      </c>
      <c r="BA56">
        <v>1266.83</v>
      </c>
      <c r="BB56">
        <f t="shared" si="27"/>
        <v>0.33838093144669401</v>
      </c>
      <c r="BC56">
        <v>0.5</v>
      </c>
      <c r="BD56">
        <f t="shared" si="28"/>
        <v>1261.2360005569572</v>
      </c>
      <c r="BE56">
        <f t="shared" si="29"/>
        <v>35.943434433383175</v>
      </c>
      <c r="BF56">
        <f t="shared" si="30"/>
        <v>213.38910632128312</v>
      </c>
      <c r="BG56">
        <f t="shared" si="31"/>
        <v>2.9291452525196784E-2</v>
      </c>
      <c r="BH56">
        <f t="shared" si="32"/>
        <v>-1</v>
      </c>
      <c r="BI56" t="e">
        <f t="shared" si="33"/>
        <v>#DIV/0!</v>
      </c>
      <c r="BJ56" t="s">
        <v>421</v>
      </c>
      <c r="BK56">
        <v>0</v>
      </c>
      <c r="BL56" t="e">
        <f t="shared" si="34"/>
        <v>#DIV/0!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>
        <f t="shared" si="38"/>
        <v>0.33838093144669407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  <c r="CH56" t="s">
        <v>421</v>
      </c>
      <c r="CI56" t="s">
        <v>421</v>
      </c>
      <c r="CJ56" t="s">
        <v>421</v>
      </c>
      <c r="CK56" t="s">
        <v>421</v>
      </c>
      <c r="CL56">
        <f t="shared" si="42"/>
        <v>1500.03</v>
      </c>
      <c r="CM56">
        <f t="shared" si="43"/>
        <v>1261.2360005569572</v>
      </c>
      <c r="CN56">
        <f t="shared" si="44"/>
        <v>0.84080718422762024</v>
      </c>
      <c r="CO56">
        <f t="shared" si="45"/>
        <v>0.16115786555930697</v>
      </c>
      <c r="CP56">
        <v>6</v>
      </c>
      <c r="CQ56">
        <v>0.5</v>
      </c>
      <c r="CR56" t="s">
        <v>423</v>
      </c>
      <c r="CS56">
        <v>2</v>
      </c>
      <c r="CT56">
        <v>1658766215</v>
      </c>
      <c r="CU56">
        <v>600.57500000000005</v>
      </c>
      <c r="CV56">
        <v>640.68399999999997</v>
      </c>
      <c r="CW56">
        <v>25.676600000000001</v>
      </c>
      <c r="CX56">
        <v>18.889199999999999</v>
      </c>
      <c r="CY56">
        <v>570.41600000000005</v>
      </c>
      <c r="CZ56">
        <v>21.895399999999999</v>
      </c>
      <c r="DA56">
        <v>600.30399999999997</v>
      </c>
      <c r="DB56">
        <v>100.773</v>
      </c>
      <c r="DC56">
        <v>0.100686</v>
      </c>
      <c r="DD56">
        <v>29.863</v>
      </c>
      <c r="DE56">
        <v>30.0535</v>
      </c>
      <c r="DF56">
        <v>999.9</v>
      </c>
      <c r="DG56">
        <v>0</v>
      </c>
      <c r="DH56">
        <v>0</v>
      </c>
      <c r="DI56">
        <v>9928.1200000000008</v>
      </c>
      <c r="DJ56">
        <v>0</v>
      </c>
      <c r="DK56">
        <v>1709.55</v>
      </c>
      <c r="DL56">
        <v>-41.057400000000001</v>
      </c>
      <c r="DM56">
        <v>615.428</v>
      </c>
      <c r="DN56">
        <v>653.01900000000001</v>
      </c>
      <c r="DO56">
        <v>6.7873900000000003</v>
      </c>
      <c r="DP56">
        <v>640.68399999999997</v>
      </c>
      <c r="DQ56">
        <v>18.889199999999999</v>
      </c>
      <c r="DR56">
        <v>2.58752</v>
      </c>
      <c r="DS56">
        <v>1.9035299999999999</v>
      </c>
      <c r="DT56">
        <v>21.587700000000002</v>
      </c>
      <c r="DU56">
        <v>16.663900000000002</v>
      </c>
      <c r="DV56">
        <v>1500.03</v>
      </c>
      <c r="DW56">
        <v>0.97300600000000004</v>
      </c>
      <c r="DX56">
        <v>2.6993799999999998E-2</v>
      </c>
      <c r="DY56">
        <v>0</v>
      </c>
      <c r="DZ56">
        <v>839.70899999999995</v>
      </c>
      <c r="EA56">
        <v>4.9993100000000004</v>
      </c>
      <c r="EB56">
        <v>19142.900000000001</v>
      </c>
      <c r="EC56">
        <v>13259.5</v>
      </c>
      <c r="ED56">
        <v>40</v>
      </c>
      <c r="EE56">
        <v>42.125</v>
      </c>
      <c r="EF56">
        <v>40.561999999999998</v>
      </c>
      <c r="EG56">
        <v>41.125</v>
      </c>
      <c r="EH56">
        <v>41.436999999999998</v>
      </c>
      <c r="EI56">
        <v>1454.67</v>
      </c>
      <c r="EJ56">
        <v>40.36</v>
      </c>
      <c r="EK56">
        <v>0</v>
      </c>
      <c r="EL56">
        <v>148.29999995231631</v>
      </c>
      <c r="EM56">
        <v>0</v>
      </c>
      <c r="EN56">
        <v>838.15888461538452</v>
      </c>
      <c r="EO56">
        <v>12.20605126998985</v>
      </c>
      <c r="EP56">
        <v>103.1316223358597</v>
      </c>
      <c r="EQ56">
        <v>19076.3</v>
      </c>
      <c r="ER56">
        <v>15</v>
      </c>
      <c r="ES56">
        <v>1658766248</v>
      </c>
      <c r="ET56" t="s">
        <v>595</v>
      </c>
      <c r="EU56">
        <v>1658766248</v>
      </c>
      <c r="EV56">
        <v>1658765989</v>
      </c>
      <c r="EW56">
        <v>40</v>
      </c>
      <c r="EX56">
        <v>0.45500000000000002</v>
      </c>
      <c r="EY56">
        <v>-1E-3</v>
      </c>
      <c r="EZ56">
        <v>30.158999999999999</v>
      </c>
      <c r="FA56">
        <v>3.3479999999999999</v>
      </c>
      <c r="FB56">
        <v>632</v>
      </c>
      <c r="FC56">
        <v>19</v>
      </c>
      <c r="FD56">
        <v>0.05</v>
      </c>
      <c r="FE56">
        <v>0.02</v>
      </c>
      <c r="FF56">
        <v>-40.834970000000013</v>
      </c>
      <c r="FG56">
        <v>-1.724526078799222</v>
      </c>
      <c r="FH56">
        <v>0.17014953011983311</v>
      </c>
      <c r="FI56">
        <v>1</v>
      </c>
      <c r="FJ56">
        <v>599.42926666666654</v>
      </c>
      <c r="FK56">
        <v>1.1452191323697081</v>
      </c>
      <c r="FL56">
        <v>8.5882840091727849E-2</v>
      </c>
      <c r="FM56">
        <v>1</v>
      </c>
      <c r="FN56">
        <v>6.8526042500000006</v>
      </c>
      <c r="FO56">
        <v>-0.38404153846156158</v>
      </c>
      <c r="FP56">
        <v>4.1059222952188217E-2</v>
      </c>
      <c r="FQ56">
        <v>1</v>
      </c>
      <c r="FR56">
        <v>25.52692</v>
      </c>
      <c r="FS56">
        <v>1.1809975528364669</v>
      </c>
      <c r="FT56">
        <v>8.5279815509494081E-2</v>
      </c>
      <c r="FU56">
        <v>0</v>
      </c>
      <c r="FV56">
        <v>30.012419999999999</v>
      </c>
      <c r="FW56">
        <v>0.43172769744162531</v>
      </c>
      <c r="FX56">
        <v>3.1502903569882952E-2</v>
      </c>
      <c r="FY56">
        <v>1</v>
      </c>
      <c r="FZ56">
        <v>4</v>
      </c>
      <c r="GA56">
        <v>5</v>
      </c>
      <c r="GB56" t="s">
        <v>503</v>
      </c>
      <c r="GC56">
        <v>3.1721900000000001</v>
      </c>
      <c r="GD56">
        <v>2.7970199999999998</v>
      </c>
      <c r="GE56">
        <v>0.129492</v>
      </c>
      <c r="GF56">
        <v>0.14115800000000001</v>
      </c>
      <c r="GG56">
        <v>0.111898</v>
      </c>
      <c r="GH56">
        <v>0.100977</v>
      </c>
      <c r="GI56">
        <v>26761</v>
      </c>
      <c r="GJ56">
        <v>21154.1</v>
      </c>
      <c r="GK56">
        <v>28887.9</v>
      </c>
      <c r="GL56">
        <v>24108.400000000001</v>
      </c>
      <c r="GM56">
        <v>32177.5</v>
      </c>
      <c r="GN56">
        <v>31654.1</v>
      </c>
      <c r="GO56">
        <v>39815.699999999997</v>
      </c>
      <c r="GP56">
        <v>39332.800000000003</v>
      </c>
      <c r="GQ56">
        <v>2.1167500000000001</v>
      </c>
      <c r="GR56">
        <v>1.7483200000000001</v>
      </c>
      <c r="GS56">
        <v>3.1791600000000003E-2</v>
      </c>
      <c r="GT56">
        <v>0</v>
      </c>
      <c r="GU56">
        <v>29.536000000000001</v>
      </c>
      <c r="GV56">
        <v>999.9</v>
      </c>
      <c r="GW56">
        <v>49.4</v>
      </c>
      <c r="GX56">
        <v>38.4</v>
      </c>
      <c r="GY56">
        <v>33.349499999999999</v>
      </c>
      <c r="GZ56">
        <v>62.7074</v>
      </c>
      <c r="HA56">
        <v>39.010399999999997</v>
      </c>
      <c r="HB56">
        <v>1</v>
      </c>
      <c r="HC56">
        <v>0.42023899999999997</v>
      </c>
      <c r="HD56">
        <v>4.3347800000000003</v>
      </c>
      <c r="HE56">
        <v>20.1936</v>
      </c>
      <c r="HF56">
        <v>5.2193899999999998</v>
      </c>
      <c r="HG56">
        <v>11.9132</v>
      </c>
      <c r="HH56">
        <v>4.9629500000000002</v>
      </c>
      <c r="HI56">
        <v>3.2912499999999998</v>
      </c>
      <c r="HJ56">
        <v>9999</v>
      </c>
      <c r="HK56">
        <v>9999</v>
      </c>
      <c r="HL56">
        <v>9999</v>
      </c>
      <c r="HM56">
        <v>999.9</v>
      </c>
      <c r="HN56">
        <v>1.8774500000000001</v>
      </c>
      <c r="HO56">
        <v>1.87575</v>
      </c>
      <c r="HP56">
        <v>1.87453</v>
      </c>
      <c r="HQ56">
        <v>1.8737600000000001</v>
      </c>
      <c r="HR56">
        <v>1.8751500000000001</v>
      </c>
      <c r="HS56">
        <v>1.8701099999999999</v>
      </c>
      <c r="HT56">
        <v>1.8742399999999999</v>
      </c>
      <c r="HU56">
        <v>1.8792899999999999</v>
      </c>
      <c r="HV56">
        <v>0</v>
      </c>
      <c r="HW56">
        <v>0</v>
      </c>
      <c r="HX56">
        <v>0</v>
      </c>
      <c r="HY56">
        <v>0</v>
      </c>
      <c r="HZ56" t="s">
        <v>426</v>
      </c>
      <c r="IA56" t="s">
        <v>427</v>
      </c>
      <c r="IB56" t="s">
        <v>428</v>
      </c>
      <c r="IC56" t="s">
        <v>429</v>
      </c>
      <c r="ID56" t="s">
        <v>429</v>
      </c>
      <c r="IE56" t="s">
        <v>428</v>
      </c>
      <c r="IF56">
        <v>0</v>
      </c>
      <c r="IG56">
        <v>100</v>
      </c>
      <c r="IH56">
        <v>100</v>
      </c>
      <c r="II56">
        <v>30.158999999999999</v>
      </c>
      <c r="IJ56">
        <v>3.7812000000000001</v>
      </c>
      <c r="IK56">
        <v>17.77779571706553</v>
      </c>
      <c r="IL56">
        <v>2.443445124059429E-2</v>
      </c>
      <c r="IM56">
        <v>-8.2928544765861496E-6</v>
      </c>
      <c r="IN56">
        <v>1.0408807524181441E-9</v>
      </c>
      <c r="IO56">
        <v>1.683764292557181</v>
      </c>
      <c r="IP56">
        <v>0.1564633526802634</v>
      </c>
      <c r="IQ56">
        <v>-4.6183934311035462E-3</v>
      </c>
      <c r="IR56">
        <v>8.4382536102645058E-5</v>
      </c>
      <c r="IS56">
        <v>-13</v>
      </c>
      <c r="IT56">
        <v>1890</v>
      </c>
      <c r="IU56">
        <v>0</v>
      </c>
      <c r="IV56">
        <v>23</v>
      </c>
      <c r="IW56">
        <v>2</v>
      </c>
      <c r="IX56">
        <v>3.8</v>
      </c>
      <c r="IY56">
        <v>1.5209999999999999</v>
      </c>
      <c r="IZ56">
        <v>2.4426299999999999</v>
      </c>
      <c r="JA56">
        <v>1.42578</v>
      </c>
      <c r="JB56">
        <v>2.2814899999999998</v>
      </c>
      <c r="JC56">
        <v>1.5478499999999999</v>
      </c>
      <c r="JD56">
        <v>2.4438499999999999</v>
      </c>
      <c r="JE56">
        <v>40.8093</v>
      </c>
      <c r="JF56">
        <v>14.6486</v>
      </c>
      <c r="JG56">
        <v>18</v>
      </c>
      <c r="JH56">
        <v>642.13199999999995</v>
      </c>
      <c r="JI56">
        <v>388.52300000000002</v>
      </c>
      <c r="JJ56">
        <v>27.392299999999999</v>
      </c>
      <c r="JK56">
        <v>32.4771</v>
      </c>
      <c r="JL56">
        <v>30.0044</v>
      </c>
      <c r="JM56">
        <v>32.29</v>
      </c>
      <c r="JN56">
        <v>32.214799999999997</v>
      </c>
      <c r="JO56">
        <v>30.480399999999999</v>
      </c>
      <c r="JP56">
        <v>40.676400000000001</v>
      </c>
      <c r="JQ56">
        <v>0</v>
      </c>
      <c r="JR56">
        <v>26.728100000000001</v>
      </c>
      <c r="JS56">
        <v>640.755</v>
      </c>
      <c r="JT56">
        <v>19.107900000000001</v>
      </c>
      <c r="JU56">
        <v>94.080200000000005</v>
      </c>
      <c r="JV56">
        <v>100.071</v>
      </c>
    </row>
    <row r="57" spans="1:282" x14ac:dyDescent="0.2">
      <c r="A57">
        <v>41</v>
      </c>
      <c r="B57">
        <v>1658766369</v>
      </c>
      <c r="C57">
        <v>6246</v>
      </c>
      <c r="D57" t="s">
        <v>596</v>
      </c>
      <c r="E57" t="s">
        <v>597</v>
      </c>
      <c r="F57" t="s">
        <v>413</v>
      </c>
      <c r="G57" t="s">
        <v>554</v>
      </c>
      <c r="H57" t="s">
        <v>555</v>
      </c>
      <c r="I57" t="s">
        <v>416</v>
      </c>
      <c r="J57" t="s">
        <v>417</v>
      </c>
      <c r="L57" t="s">
        <v>418</v>
      </c>
      <c r="M57" t="s">
        <v>419</v>
      </c>
      <c r="N57" t="s">
        <v>556</v>
      </c>
      <c r="O57">
        <v>1658766369</v>
      </c>
      <c r="P57">
        <f t="shared" si="0"/>
        <v>7.0429606039540344E-3</v>
      </c>
      <c r="Q57">
        <f t="shared" si="1"/>
        <v>7.0429606039540342</v>
      </c>
      <c r="R57">
        <f t="shared" si="2"/>
        <v>41.041049836834326</v>
      </c>
      <c r="S57">
        <f t="shared" si="3"/>
        <v>800.31299999999999</v>
      </c>
      <c r="T57">
        <f t="shared" si="4"/>
        <v>637.58959354844797</v>
      </c>
      <c r="U57">
        <f t="shared" si="5"/>
        <v>64.313115886950285</v>
      </c>
      <c r="V57">
        <f t="shared" si="6"/>
        <v>80.726886441759007</v>
      </c>
      <c r="W57">
        <f t="shared" si="7"/>
        <v>0.48900510903439143</v>
      </c>
      <c r="X57">
        <f t="shared" si="8"/>
        <v>2.9382732990345612</v>
      </c>
      <c r="Y57">
        <f t="shared" si="9"/>
        <v>0.4478798391382619</v>
      </c>
      <c r="Z57">
        <f t="shared" si="10"/>
        <v>0.28333106159440985</v>
      </c>
      <c r="AA57">
        <f t="shared" si="11"/>
        <v>241.71551807477553</v>
      </c>
      <c r="AB57">
        <f t="shared" si="12"/>
        <v>29.443726982966464</v>
      </c>
      <c r="AC57">
        <f t="shared" si="13"/>
        <v>29.443726982966464</v>
      </c>
      <c r="AD57">
        <f t="shared" si="14"/>
        <v>4.1262010462402623</v>
      </c>
      <c r="AE57">
        <f t="shared" si="15"/>
        <v>61.392599976076923</v>
      </c>
      <c r="AF57">
        <f t="shared" si="16"/>
        <v>2.5928514077293001</v>
      </c>
      <c r="AG57">
        <f t="shared" si="17"/>
        <v>4.2233940389227138</v>
      </c>
      <c r="AH57">
        <f t="shared" si="18"/>
        <v>1.5333496385109622</v>
      </c>
      <c r="AI57">
        <f t="shared" si="19"/>
        <v>-310.59456263437289</v>
      </c>
      <c r="AJ57">
        <f t="shared" si="20"/>
        <v>64.040156933558862</v>
      </c>
      <c r="AK57">
        <f t="shared" si="21"/>
        <v>4.82920706998648</v>
      </c>
      <c r="AL57">
        <f t="shared" si="22"/>
        <v>-9.6805560520323297E-3</v>
      </c>
      <c r="AM57">
        <v>0</v>
      </c>
      <c r="AN57">
        <v>0</v>
      </c>
      <c r="AO57">
        <f t="shared" si="23"/>
        <v>1</v>
      </c>
      <c r="AP57">
        <f t="shared" si="24"/>
        <v>0</v>
      </c>
      <c r="AQ57">
        <f t="shared" si="25"/>
        <v>52646.578642818706</v>
      </c>
      <c r="AR57" t="s">
        <v>421</v>
      </c>
      <c r="AS57">
        <v>0</v>
      </c>
      <c r="AT57">
        <v>0</v>
      </c>
      <c r="AU57">
        <v>0</v>
      </c>
      <c r="AV57" t="e">
        <f t="shared" si="26"/>
        <v>#DIV/0!</v>
      </c>
      <c r="AW57">
        <v>-1</v>
      </c>
      <c r="AX57" t="s">
        <v>598</v>
      </c>
      <c r="AY57">
        <v>10409.9</v>
      </c>
      <c r="AZ57">
        <v>847.88092307692307</v>
      </c>
      <c r="BA57">
        <v>1302.22</v>
      </c>
      <c r="BB57">
        <f t="shared" si="27"/>
        <v>0.34889579097470236</v>
      </c>
      <c r="BC57">
        <v>0.5</v>
      </c>
      <c r="BD57">
        <f t="shared" si="28"/>
        <v>1261.1013005568784</v>
      </c>
      <c r="BE57">
        <f t="shared" si="29"/>
        <v>41.041049836834326</v>
      </c>
      <c r="BF57">
        <f t="shared" si="30"/>
        <v>219.99646787850898</v>
      </c>
      <c r="BG57">
        <f t="shared" si="31"/>
        <v>3.3336774625694066E-2</v>
      </c>
      <c r="BH57">
        <f t="shared" si="32"/>
        <v>-1</v>
      </c>
      <c r="BI57" t="e">
        <f t="shared" si="33"/>
        <v>#DIV/0!</v>
      </c>
      <c r="BJ57" t="s">
        <v>421</v>
      </c>
      <c r="BK57">
        <v>0</v>
      </c>
      <c r="BL57" t="e">
        <f t="shared" si="34"/>
        <v>#DIV/0!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>
        <f t="shared" si="38"/>
        <v>0.34889579097470241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s">
        <v>421</v>
      </c>
      <c r="BU57" t="s">
        <v>421</v>
      </c>
      <c r="BV57" t="s">
        <v>421</v>
      </c>
      <c r="BW57" t="s">
        <v>421</v>
      </c>
      <c r="BX57" t="s">
        <v>421</v>
      </c>
      <c r="BY57" t="s">
        <v>421</v>
      </c>
      <c r="BZ57" t="s">
        <v>421</v>
      </c>
      <c r="CA57" t="s">
        <v>421</v>
      </c>
      <c r="CB57" t="s">
        <v>421</v>
      </c>
      <c r="CC57" t="s">
        <v>421</v>
      </c>
      <c r="CD57" t="s">
        <v>421</v>
      </c>
      <c r="CE57" t="s">
        <v>421</v>
      </c>
      <c r="CF57" t="s">
        <v>421</v>
      </c>
      <c r="CG57" t="s">
        <v>421</v>
      </c>
      <c r="CH57" t="s">
        <v>421</v>
      </c>
      <c r="CI57" t="s">
        <v>421</v>
      </c>
      <c r="CJ57" t="s">
        <v>421</v>
      </c>
      <c r="CK57" t="s">
        <v>421</v>
      </c>
      <c r="CL57">
        <f t="shared" si="42"/>
        <v>1499.87</v>
      </c>
      <c r="CM57">
        <f t="shared" si="43"/>
        <v>1261.1013005568784</v>
      </c>
      <c r="CN57">
        <f t="shared" si="44"/>
        <v>0.84080707031734647</v>
      </c>
      <c r="CO57">
        <f t="shared" si="45"/>
        <v>0.16115764571247879</v>
      </c>
      <c r="CP57">
        <v>6</v>
      </c>
      <c r="CQ57">
        <v>0.5</v>
      </c>
      <c r="CR57" t="s">
        <v>423</v>
      </c>
      <c r="CS57">
        <v>2</v>
      </c>
      <c r="CT57">
        <v>1658766369</v>
      </c>
      <c r="CU57">
        <v>800.31299999999999</v>
      </c>
      <c r="CV57">
        <v>846.98299999999995</v>
      </c>
      <c r="CW57">
        <v>25.705100000000002</v>
      </c>
      <c r="CX57">
        <v>18.8443</v>
      </c>
      <c r="CY57">
        <v>766.923</v>
      </c>
      <c r="CZ57">
        <v>21.921800000000001</v>
      </c>
      <c r="DA57">
        <v>600.09799999999996</v>
      </c>
      <c r="DB57">
        <v>100.76900000000001</v>
      </c>
      <c r="DC57">
        <v>0.100143</v>
      </c>
      <c r="DD57">
        <v>29.847999999999999</v>
      </c>
      <c r="DE57">
        <v>30.017399999999999</v>
      </c>
      <c r="DF57">
        <v>999.9</v>
      </c>
      <c r="DG57">
        <v>0</v>
      </c>
      <c r="DH57">
        <v>0</v>
      </c>
      <c r="DI57">
        <v>9973.1200000000008</v>
      </c>
      <c r="DJ57">
        <v>0</v>
      </c>
      <c r="DK57">
        <v>1719.26</v>
      </c>
      <c r="DL57">
        <v>-47.495100000000001</v>
      </c>
      <c r="DM57">
        <v>820.58100000000002</v>
      </c>
      <c r="DN57">
        <v>863.25</v>
      </c>
      <c r="DO57">
        <v>6.8608200000000004</v>
      </c>
      <c r="DP57">
        <v>846.98299999999995</v>
      </c>
      <c r="DQ57">
        <v>18.8443</v>
      </c>
      <c r="DR57">
        <v>2.5902799999999999</v>
      </c>
      <c r="DS57">
        <v>1.8989199999999999</v>
      </c>
      <c r="DT57">
        <v>21.6051</v>
      </c>
      <c r="DU57">
        <v>16.625699999999998</v>
      </c>
      <c r="DV57">
        <v>1499.87</v>
      </c>
      <c r="DW57">
        <v>0.97300600000000004</v>
      </c>
      <c r="DX57">
        <v>2.6993799999999998E-2</v>
      </c>
      <c r="DY57">
        <v>0</v>
      </c>
      <c r="DZ57">
        <v>850.03700000000003</v>
      </c>
      <c r="EA57">
        <v>4.9993100000000004</v>
      </c>
      <c r="EB57">
        <v>18558.2</v>
      </c>
      <c r="EC57">
        <v>13258.1</v>
      </c>
      <c r="ED57">
        <v>40.061999999999998</v>
      </c>
      <c r="EE57">
        <v>42.186999999999998</v>
      </c>
      <c r="EF57">
        <v>40.561999999999998</v>
      </c>
      <c r="EG57">
        <v>41.186999999999998</v>
      </c>
      <c r="EH57">
        <v>41.436999999999998</v>
      </c>
      <c r="EI57">
        <v>1454.52</v>
      </c>
      <c r="EJ57">
        <v>40.35</v>
      </c>
      <c r="EK57">
        <v>0</v>
      </c>
      <c r="EL57">
        <v>153.29999995231631</v>
      </c>
      <c r="EM57">
        <v>0</v>
      </c>
      <c r="EN57">
        <v>847.88092307692307</v>
      </c>
      <c r="EO57">
        <v>14.255384600484319</v>
      </c>
      <c r="EP57">
        <v>-4065.6307624652659</v>
      </c>
      <c r="EQ57">
        <v>18866.919230769228</v>
      </c>
      <c r="ER57">
        <v>15</v>
      </c>
      <c r="ES57">
        <v>1658766408</v>
      </c>
      <c r="ET57" t="s">
        <v>599</v>
      </c>
      <c r="EU57">
        <v>1658766408</v>
      </c>
      <c r="EV57">
        <v>1658765989</v>
      </c>
      <c r="EW57">
        <v>41</v>
      </c>
      <c r="EX57">
        <v>0.35</v>
      </c>
      <c r="EY57">
        <v>-1E-3</v>
      </c>
      <c r="EZ57">
        <v>33.39</v>
      </c>
      <c r="FA57">
        <v>3.3479999999999999</v>
      </c>
      <c r="FB57">
        <v>836</v>
      </c>
      <c r="FC57">
        <v>19</v>
      </c>
      <c r="FD57">
        <v>0.05</v>
      </c>
      <c r="FE57">
        <v>0.02</v>
      </c>
      <c r="FF57">
        <v>-47.332369999999997</v>
      </c>
      <c r="FG57">
        <v>-0.87573208255158985</v>
      </c>
      <c r="FH57">
        <v>9.6930202207567734E-2</v>
      </c>
      <c r="FI57">
        <v>1</v>
      </c>
      <c r="FJ57">
        <v>799.43380000000013</v>
      </c>
      <c r="FK57">
        <v>0.50893882091188902</v>
      </c>
      <c r="FL57">
        <v>4.7797071039991083E-2</v>
      </c>
      <c r="FM57">
        <v>1</v>
      </c>
      <c r="FN57">
        <v>6.8803249999999991</v>
      </c>
      <c r="FO57">
        <v>-0.62483684803002937</v>
      </c>
      <c r="FP57">
        <v>6.8726881676677315E-2</v>
      </c>
      <c r="FQ57">
        <v>0</v>
      </c>
      <c r="FR57">
        <v>25.527529999999999</v>
      </c>
      <c r="FS57">
        <v>1.3469446051168099</v>
      </c>
      <c r="FT57">
        <v>9.7290414567246228E-2</v>
      </c>
      <c r="FU57">
        <v>0</v>
      </c>
      <c r="FV57">
        <v>29.968640000000001</v>
      </c>
      <c r="FW57">
        <v>0.30081423804231339</v>
      </c>
      <c r="FX57">
        <v>2.1933210739272561E-2</v>
      </c>
      <c r="FY57">
        <v>1</v>
      </c>
      <c r="FZ57">
        <v>3</v>
      </c>
      <c r="GA57">
        <v>5</v>
      </c>
      <c r="GB57" t="s">
        <v>478</v>
      </c>
      <c r="GC57">
        <v>3.1716899999999999</v>
      </c>
      <c r="GD57">
        <v>2.7968600000000001</v>
      </c>
      <c r="GE57">
        <v>0.15891</v>
      </c>
      <c r="GF57">
        <v>0.17052500000000001</v>
      </c>
      <c r="GG57">
        <v>0.111979</v>
      </c>
      <c r="GH57">
        <v>0.10079299999999999</v>
      </c>
      <c r="GI57">
        <v>25851.8</v>
      </c>
      <c r="GJ57">
        <v>20428</v>
      </c>
      <c r="GK57">
        <v>28884.400000000001</v>
      </c>
      <c r="GL57">
        <v>24106.799999999999</v>
      </c>
      <c r="GM57">
        <v>32171.200000000001</v>
      </c>
      <c r="GN57">
        <v>31659.7</v>
      </c>
      <c r="GO57">
        <v>39810</v>
      </c>
      <c r="GP57">
        <v>39330.400000000001</v>
      </c>
      <c r="GQ57">
        <v>2.1165799999999999</v>
      </c>
      <c r="GR57">
        <v>1.7475000000000001</v>
      </c>
      <c r="GS57">
        <v>3.0182299999999999E-2</v>
      </c>
      <c r="GT57">
        <v>0</v>
      </c>
      <c r="GU57">
        <v>29.5261</v>
      </c>
      <c r="GV57">
        <v>999.9</v>
      </c>
      <c r="GW57">
        <v>48.7</v>
      </c>
      <c r="GX57">
        <v>38.700000000000003</v>
      </c>
      <c r="GY57">
        <v>33.414700000000003</v>
      </c>
      <c r="GZ57">
        <v>62.187399999999997</v>
      </c>
      <c r="HA57">
        <v>39.635399999999997</v>
      </c>
      <c r="HB57">
        <v>1</v>
      </c>
      <c r="HC57">
        <v>0.41795500000000002</v>
      </c>
      <c r="HD57">
        <v>1.63964</v>
      </c>
      <c r="HE57">
        <v>20.252800000000001</v>
      </c>
      <c r="HF57">
        <v>5.2201399999999998</v>
      </c>
      <c r="HG57">
        <v>11.913399999999999</v>
      </c>
      <c r="HH57">
        <v>4.9629500000000002</v>
      </c>
      <c r="HI57">
        <v>3.2912499999999998</v>
      </c>
      <c r="HJ57">
        <v>9999</v>
      </c>
      <c r="HK57">
        <v>9999</v>
      </c>
      <c r="HL57">
        <v>9999</v>
      </c>
      <c r="HM57">
        <v>999.9</v>
      </c>
      <c r="HN57">
        <v>1.87748</v>
      </c>
      <c r="HO57">
        <v>1.8757600000000001</v>
      </c>
      <c r="HP57">
        <v>1.8745400000000001</v>
      </c>
      <c r="HQ57">
        <v>1.87378</v>
      </c>
      <c r="HR57">
        <v>1.8751899999999999</v>
      </c>
      <c r="HS57">
        <v>1.87012</v>
      </c>
      <c r="HT57">
        <v>1.87426</v>
      </c>
      <c r="HU57">
        <v>1.8794200000000001</v>
      </c>
      <c r="HV57">
        <v>0</v>
      </c>
      <c r="HW57">
        <v>0</v>
      </c>
      <c r="HX57">
        <v>0</v>
      </c>
      <c r="HY57">
        <v>0</v>
      </c>
      <c r="HZ57" t="s">
        <v>426</v>
      </c>
      <c r="IA57" t="s">
        <v>427</v>
      </c>
      <c r="IB57" t="s">
        <v>428</v>
      </c>
      <c r="IC57" t="s">
        <v>429</v>
      </c>
      <c r="ID57" t="s">
        <v>429</v>
      </c>
      <c r="IE57" t="s">
        <v>428</v>
      </c>
      <c r="IF57">
        <v>0</v>
      </c>
      <c r="IG57">
        <v>100</v>
      </c>
      <c r="IH57">
        <v>100</v>
      </c>
      <c r="II57">
        <v>33.39</v>
      </c>
      <c r="IJ57">
        <v>3.7833000000000001</v>
      </c>
      <c r="IK57">
        <v>18.2331617700289</v>
      </c>
      <c r="IL57">
        <v>2.443445124059429E-2</v>
      </c>
      <c r="IM57">
        <v>-8.2928544765861496E-6</v>
      </c>
      <c r="IN57">
        <v>1.0408807524181441E-9</v>
      </c>
      <c r="IO57">
        <v>1.683764292557181</v>
      </c>
      <c r="IP57">
        <v>0.1564633526802634</v>
      </c>
      <c r="IQ57">
        <v>-4.6183934311035462E-3</v>
      </c>
      <c r="IR57">
        <v>8.4382536102645058E-5</v>
      </c>
      <c r="IS57">
        <v>-13</v>
      </c>
      <c r="IT57">
        <v>1890</v>
      </c>
      <c r="IU57">
        <v>0</v>
      </c>
      <c r="IV57">
        <v>23</v>
      </c>
      <c r="IW57">
        <v>2</v>
      </c>
      <c r="IX57">
        <v>6.3</v>
      </c>
      <c r="IY57">
        <v>1.9165000000000001</v>
      </c>
      <c r="IZ57">
        <v>2.4352999999999998</v>
      </c>
      <c r="JA57">
        <v>1.42578</v>
      </c>
      <c r="JB57">
        <v>2.2802699999999998</v>
      </c>
      <c r="JC57">
        <v>1.5478499999999999</v>
      </c>
      <c r="JD57">
        <v>2.3754900000000001</v>
      </c>
      <c r="JE57">
        <v>40.963799999999999</v>
      </c>
      <c r="JF57">
        <v>14.6486</v>
      </c>
      <c r="JG57">
        <v>18</v>
      </c>
      <c r="JH57">
        <v>642.38800000000003</v>
      </c>
      <c r="JI57">
        <v>388.315</v>
      </c>
      <c r="JJ57">
        <v>27.2956</v>
      </c>
      <c r="JK57">
        <v>32.500100000000003</v>
      </c>
      <c r="JL57">
        <v>30.000399999999999</v>
      </c>
      <c r="JM57">
        <v>32.328899999999997</v>
      </c>
      <c r="JN57">
        <v>32.2545</v>
      </c>
      <c r="JO57">
        <v>38.392699999999998</v>
      </c>
      <c r="JP57">
        <v>40.951999999999998</v>
      </c>
      <c r="JQ57">
        <v>0</v>
      </c>
      <c r="JR57">
        <v>27.278600000000001</v>
      </c>
      <c r="JS57">
        <v>847.54300000000001</v>
      </c>
      <c r="JT57">
        <v>19.034300000000002</v>
      </c>
      <c r="JU57">
        <v>94.067599999999999</v>
      </c>
      <c r="JV57">
        <v>100.06399999999999</v>
      </c>
    </row>
    <row r="58" spans="1:282" x14ac:dyDescent="0.2">
      <c r="A58">
        <v>42</v>
      </c>
      <c r="B58">
        <v>1658766528</v>
      </c>
      <c r="C58">
        <v>6405</v>
      </c>
      <c r="D58" t="s">
        <v>600</v>
      </c>
      <c r="E58" t="s">
        <v>601</v>
      </c>
      <c r="F58" t="s">
        <v>413</v>
      </c>
      <c r="G58" t="s">
        <v>554</v>
      </c>
      <c r="H58" t="s">
        <v>555</v>
      </c>
      <c r="I58" t="s">
        <v>416</v>
      </c>
      <c r="J58" t="s">
        <v>417</v>
      </c>
      <c r="L58" t="s">
        <v>418</v>
      </c>
      <c r="M58" t="s">
        <v>419</v>
      </c>
      <c r="N58" t="s">
        <v>556</v>
      </c>
      <c r="O58">
        <v>1658766528</v>
      </c>
      <c r="P58">
        <f t="shared" si="0"/>
        <v>7.1409780007797704E-3</v>
      </c>
      <c r="Q58">
        <f t="shared" si="1"/>
        <v>7.1409780007797705</v>
      </c>
      <c r="R58">
        <f t="shared" si="2"/>
        <v>42.729197368952363</v>
      </c>
      <c r="S58">
        <f t="shared" si="3"/>
        <v>999.80600000000004</v>
      </c>
      <c r="T58">
        <f t="shared" si="4"/>
        <v>829.70687284728308</v>
      </c>
      <c r="U58">
        <f t="shared" si="5"/>
        <v>83.687451968923014</v>
      </c>
      <c r="V58">
        <f t="shared" si="6"/>
        <v>100.844309407862</v>
      </c>
      <c r="W58">
        <f t="shared" si="7"/>
        <v>0.50068549635014681</v>
      </c>
      <c r="X58">
        <f t="shared" si="8"/>
        <v>2.9392887034087609</v>
      </c>
      <c r="Y58">
        <f t="shared" si="9"/>
        <v>0.45767810968008377</v>
      </c>
      <c r="Z58">
        <f t="shared" si="10"/>
        <v>0.28960438411478573</v>
      </c>
      <c r="AA58">
        <f t="shared" si="11"/>
        <v>241.72190207474691</v>
      </c>
      <c r="AB58">
        <f t="shared" si="12"/>
        <v>29.390323494817256</v>
      </c>
      <c r="AC58">
        <f t="shared" si="13"/>
        <v>29.390323494817256</v>
      </c>
      <c r="AD58">
        <f t="shared" si="14"/>
        <v>4.1135090427480669</v>
      </c>
      <c r="AE58">
        <f t="shared" si="15"/>
        <v>61.473965110327356</v>
      </c>
      <c r="AF58">
        <f t="shared" si="16"/>
        <v>2.5920806022476</v>
      </c>
      <c r="AG58">
        <f t="shared" si="17"/>
        <v>4.2165502055961275</v>
      </c>
      <c r="AH58">
        <f t="shared" si="18"/>
        <v>1.521428440500467</v>
      </c>
      <c r="AI58">
        <f t="shared" si="19"/>
        <v>-314.91712983438788</v>
      </c>
      <c r="AJ58">
        <f t="shared" si="20"/>
        <v>68.056106484682687</v>
      </c>
      <c r="AK58">
        <f t="shared" si="21"/>
        <v>5.1281987111247043</v>
      </c>
      <c r="AL58">
        <f t="shared" si="22"/>
        <v>-1.0922563833588583E-2</v>
      </c>
      <c r="AM58">
        <v>0</v>
      </c>
      <c r="AN58">
        <v>0</v>
      </c>
      <c r="AO58">
        <f t="shared" si="23"/>
        <v>1</v>
      </c>
      <c r="AP58">
        <f t="shared" si="24"/>
        <v>0</v>
      </c>
      <c r="AQ58">
        <f t="shared" si="25"/>
        <v>52680.583680409618</v>
      </c>
      <c r="AR58" t="s">
        <v>421</v>
      </c>
      <c r="AS58">
        <v>0</v>
      </c>
      <c r="AT58">
        <v>0</v>
      </c>
      <c r="AU58">
        <v>0</v>
      </c>
      <c r="AV58" t="e">
        <f t="shared" si="26"/>
        <v>#DIV/0!</v>
      </c>
      <c r="AW58">
        <v>-1</v>
      </c>
      <c r="AX58" t="s">
        <v>602</v>
      </c>
      <c r="AY58">
        <v>10409.200000000001</v>
      </c>
      <c r="AZ58">
        <v>851.40139999999997</v>
      </c>
      <c r="BA58">
        <v>1286.74</v>
      </c>
      <c r="BB58">
        <f t="shared" si="27"/>
        <v>0.33832677930273403</v>
      </c>
      <c r="BC58">
        <v>0.5</v>
      </c>
      <c r="BD58">
        <f t="shared" si="28"/>
        <v>1261.1349005568638</v>
      </c>
      <c r="BE58">
        <f t="shared" si="29"/>
        <v>42.729197368952363</v>
      </c>
      <c r="BF58">
        <f t="shared" si="30"/>
        <v>213.33785458583876</v>
      </c>
      <c r="BG58">
        <f t="shared" si="31"/>
        <v>3.4674480382426494E-2</v>
      </c>
      <c r="BH58">
        <f t="shared" si="32"/>
        <v>-1</v>
      </c>
      <c r="BI58" t="e">
        <f t="shared" si="33"/>
        <v>#DIV/0!</v>
      </c>
      <c r="BJ58" t="s">
        <v>421</v>
      </c>
      <c r="BK58">
        <v>0</v>
      </c>
      <c r="BL58" t="e">
        <f t="shared" si="34"/>
        <v>#DIV/0!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>
        <f t="shared" si="38"/>
        <v>0.33832677930273408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s">
        <v>421</v>
      </c>
      <c r="BU58" t="s">
        <v>421</v>
      </c>
      <c r="BV58" t="s">
        <v>421</v>
      </c>
      <c r="BW58" t="s">
        <v>421</v>
      </c>
      <c r="BX58" t="s">
        <v>421</v>
      </c>
      <c r="BY58" t="s">
        <v>421</v>
      </c>
      <c r="BZ58" t="s">
        <v>421</v>
      </c>
      <c r="CA58" t="s">
        <v>421</v>
      </c>
      <c r="CB58" t="s">
        <v>421</v>
      </c>
      <c r="CC58" t="s">
        <v>421</v>
      </c>
      <c r="CD58" t="s">
        <v>421</v>
      </c>
      <c r="CE58" t="s">
        <v>421</v>
      </c>
      <c r="CF58" t="s">
        <v>421</v>
      </c>
      <c r="CG58" t="s">
        <v>421</v>
      </c>
      <c r="CH58" t="s">
        <v>421</v>
      </c>
      <c r="CI58" t="s">
        <v>421</v>
      </c>
      <c r="CJ58" t="s">
        <v>421</v>
      </c>
      <c r="CK58" t="s">
        <v>421</v>
      </c>
      <c r="CL58">
        <f t="shared" si="42"/>
        <v>1499.91</v>
      </c>
      <c r="CM58">
        <f t="shared" si="43"/>
        <v>1261.1349005568638</v>
      </c>
      <c r="CN58">
        <f t="shared" si="44"/>
        <v>0.84080704879417012</v>
      </c>
      <c r="CO58">
        <f t="shared" si="45"/>
        <v>0.1611576041727483</v>
      </c>
      <c r="CP58">
        <v>6</v>
      </c>
      <c r="CQ58">
        <v>0.5</v>
      </c>
      <c r="CR58" t="s">
        <v>423</v>
      </c>
      <c r="CS58">
        <v>2</v>
      </c>
      <c r="CT58">
        <v>1658766528</v>
      </c>
      <c r="CU58">
        <v>999.80600000000004</v>
      </c>
      <c r="CV58">
        <v>1049.6600000000001</v>
      </c>
      <c r="CW58">
        <v>25.698799999999999</v>
      </c>
      <c r="CX58">
        <v>18.743400000000001</v>
      </c>
      <c r="CY58">
        <v>964.63499999999999</v>
      </c>
      <c r="CZ58">
        <v>21.916</v>
      </c>
      <c r="DA58">
        <v>600.178</v>
      </c>
      <c r="DB58">
        <v>100.764</v>
      </c>
      <c r="DC58">
        <v>9.9876999999999994E-2</v>
      </c>
      <c r="DD58">
        <v>29.819800000000001</v>
      </c>
      <c r="DE58">
        <v>30.043800000000001</v>
      </c>
      <c r="DF58">
        <v>999.9</v>
      </c>
      <c r="DG58">
        <v>0</v>
      </c>
      <c r="DH58">
        <v>0</v>
      </c>
      <c r="DI58">
        <v>9979.3799999999992</v>
      </c>
      <c r="DJ58">
        <v>0</v>
      </c>
      <c r="DK58">
        <v>1732.54</v>
      </c>
      <c r="DL58">
        <v>-49.652099999999997</v>
      </c>
      <c r="DM58">
        <v>1026.3800000000001</v>
      </c>
      <c r="DN58">
        <v>1069.71</v>
      </c>
      <c r="DO58">
        <v>6.95533</v>
      </c>
      <c r="DP58">
        <v>1049.6600000000001</v>
      </c>
      <c r="DQ58">
        <v>18.743400000000001</v>
      </c>
      <c r="DR58">
        <v>2.5895199999999998</v>
      </c>
      <c r="DS58">
        <v>1.8886700000000001</v>
      </c>
      <c r="DT58">
        <v>21.6004</v>
      </c>
      <c r="DU58">
        <v>16.540600000000001</v>
      </c>
      <c r="DV58">
        <v>1499.91</v>
      </c>
      <c r="DW58">
        <v>0.97300600000000004</v>
      </c>
      <c r="DX58">
        <v>2.6993799999999998E-2</v>
      </c>
      <c r="DY58">
        <v>0</v>
      </c>
      <c r="DZ58">
        <v>847.15499999999997</v>
      </c>
      <c r="EA58">
        <v>4.9993100000000004</v>
      </c>
      <c r="EB58">
        <v>19366</v>
      </c>
      <c r="EC58">
        <v>13258.5</v>
      </c>
      <c r="ED58">
        <v>40.311999999999998</v>
      </c>
      <c r="EE58">
        <v>42.5</v>
      </c>
      <c r="EF58">
        <v>40.75</v>
      </c>
      <c r="EG58">
        <v>41.625</v>
      </c>
      <c r="EH58">
        <v>41.75</v>
      </c>
      <c r="EI58">
        <v>1454.56</v>
      </c>
      <c r="EJ58">
        <v>40.35</v>
      </c>
      <c r="EK58">
        <v>0</v>
      </c>
      <c r="EL58">
        <v>158.70000004768369</v>
      </c>
      <c r="EM58">
        <v>0</v>
      </c>
      <c r="EN58">
        <v>851.40139999999997</v>
      </c>
      <c r="EO58">
        <v>-21.21507689694262</v>
      </c>
      <c r="EP58">
        <v>-247.08461550166609</v>
      </c>
      <c r="EQ58">
        <v>19380.583999999999</v>
      </c>
      <c r="ER58">
        <v>15</v>
      </c>
      <c r="ES58">
        <v>1658766558.5</v>
      </c>
      <c r="ET58" t="s">
        <v>603</v>
      </c>
      <c r="EU58">
        <v>1658766558.5</v>
      </c>
      <c r="EV58">
        <v>1658765989</v>
      </c>
      <c r="EW58">
        <v>42</v>
      </c>
      <c r="EX58">
        <v>-0.6</v>
      </c>
      <c r="EY58">
        <v>-1E-3</v>
      </c>
      <c r="EZ58">
        <v>35.170999999999999</v>
      </c>
      <c r="FA58">
        <v>3.3479999999999999</v>
      </c>
      <c r="FB58">
        <v>1035</v>
      </c>
      <c r="FC58">
        <v>19</v>
      </c>
      <c r="FD58">
        <v>7.0000000000000007E-2</v>
      </c>
      <c r="FE58">
        <v>0.02</v>
      </c>
      <c r="FF58">
        <v>-49.980641463414628</v>
      </c>
      <c r="FG58">
        <v>-2.2207108013937802</v>
      </c>
      <c r="FH58">
        <v>0.46592740771111008</v>
      </c>
      <c r="FI58">
        <v>1</v>
      </c>
      <c r="FJ58">
        <v>999.46877419354814</v>
      </c>
      <c r="FK58">
        <v>3.9593709677400959</v>
      </c>
      <c r="FL58">
        <v>0.30617291231792831</v>
      </c>
      <c r="FM58">
        <v>1</v>
      </c>
      <c r="FN58">
        <v>6.9211595121951222</v>
      </c>
      <c r="FO58">
        <v>0.12990815331011021</v>
      </c>
      <c r="FP58">
        <v>2.0211265507646591E-2</v>
      </c>
      <c r="FQ58">
        <v>1</v>
      </c>
      <c r="FR58">
        <v>25.633770967741938</v>
      </c>
      <c r="FS58">
        <v>0.66105483870959203</v>
      </c>
      <c r="FT58">
        <v>5.055393283286605E-2</v>
      </c>
      <c r="FU58">
        <v>1</v>
      </c>
      <c r="FV58">
        <v>30.046358064516131</v>
      </c>
      <c r="FW58">
        <v>2.7943548387062131E-2</v>
      </c>
      <c r="FX58">
        <v>3.9887563098116949E-3</v>
      </c>
      <c r="FY58">
        <v>1</v>
      </c>
      <c r="FZ58">
        <v>5</v>
      </c>
      <c r="GA58">
        <v>5</v>
      </c>
      <c r="GB58" t="s">
        <v>425</v>
      </c>
      <c r="GC58">
        <v>3.1717900000000001</v>
      </c>
      <c r="GD58">
        <v>2.7966600000000001</v>
      </c>
      <c r="GE58">
        <v>0.18488099999999999</v>
      </c>
      <c r="GF58">
        <v>0.19602600000000001</v>
      </c>
      <c r="GG58">
        <v>0.111939</v>
      </c>
      <c r="GH58">
        <v>0.100395</v>
      </c>
      <c r="GI58">
        <v>25049.3</v>
      </c>
      <c r="GJ58">
        <v>19797</v>
      </c>
      <c r="GK58">
        <v>28881.9</v>
      </c>
      <c r="GL58">
        <v>24105.3</v>
      </c>
      <c r="GM58">
        <v>32170.9</v>
      </c>
      <c r="GN58">
        <v>31673.1</v>
      </c>
      <c r="GO58">
        <v>39806.400000000001</v>
      </c>
      <c r="GP58">
        <v>39328.199999999997</v>
      </c>
      <c r="GQ58">
        <v>2.11565</v>
      </c>
      <c r="GR58">
        <v>1.74553</v>
      </c>
      <c r="GS58">
        <v>2.66731E-3</v>
      </c>
      <c r="GT58">
        <v>0</v>
      </c>
      <c r="GU58">
        <v>30.000399999999999</v>
      </c>
      <c r="GV58">
        <v>999.9</v>
      </c>
      <c r="GW58">
        <v>48.2</v>
      </c>
      <c r="GX58">
        <v>38.9</v>
      </c>
      <c r="GY58">
        <v>33.431699999999999</v>
      </c>
      <c r="GZ58">
        <v>62.517400000000002</v>
      </c>
      <c r="HA58">
        <v>39.278799999999997</v>
      </c>
      <c r="HB58">
        <v>1</v>
      </c>
      <c r="HC58">
        <v>0.42761399999999999</v>
      </c>
      <c r="HD58">
        <v>3.01614</v>
      </c>
      <c r="HE58">
        <v>20.234400000000001</v>
      </c>
      <c r="HF58">
        <v>5.2211800000000004</v>
      </c>
      <c r="HG58">
        <v>11.914099999999999</v>
      </c>
      <c r="HH58">
        <v>4.9632500000000004</v>
      </c>
      <c r="HI58">
        <v>3.29142</v>
      </c>
      <c r="HJ58">
        <v>9999</v>
      </c>
      <c r="HK58">
        <v>9999</v>
      </c>
      <c r="HL58">
        <v>9999</v>
      </c>
      <c r="HM58">
        <v>999.9</v>
      </c>
      <c r="HN58">
        <v>1.8775200000000001</v>
      </c>
      <c r="HO58">
        <v>1.8757600000000001</v>
      </c>
      <c r="HP58">
        <v>1.8745400000000001</v>
      </c>
      <c r="HQ58">
        <v>1.87378</v>
      </c>
      <c r="HR58">
        <v>1.87517</v>
      </c>
      <c r="HS58">
        <v>1.87012</v>
      </c>
      <c r="HT58">
        <v>1.87429</v>
      </c>
      <c r="HU58">
        <v>1.8794299999999999</v>
      </c>
      <c r="HV58">
        <v>0</v>
      </c>
      <c r="HW58">
        <v>0</v>
      </c>
      <c r="HX58">
        <v>0</v>
      </c>
      <c r="HY58">
        <v>0</v>
      </c>
      <c r="HZ58" t="s">
        <v>426</v>
      </c>
      <c r="IA58" t="s">
        <v>427</v>
      </c>
      <c r="IB58" t="s">
        <v>428</v>
      </c>
      <c r="IC58" t="s">
        <v>429</v>
      </c>
      <c r="ID58" t="s">
        <v>429</v>
      </c>
      <c r="IE58" t="s">
        <v>428</v>
      </c>
      <c r="IF58">
        <v>0</v>
      </c>
      <c r="IG58">
        <v>100</v>
      </c>
      <c r="IH58">
        <v>100</v>
      </c>
      <c r="II58">
        <v>35.170999999999999</v>
      </c>
      <c r="IJ58">
        <v>3.7827999999999999</v>
      </c>
      <c r="IK58">
        <v>18.583418978690489</v>
      </c>
      <c r="IL58">
        <v>2.443445124059429E-2</v>
      </c>
      <c r="IM58">
        <v>-8.2928544765861496E-6</v>
      </c>
      <c r="IN58">
        <v>1.0408807524181441E-9</v>
      </c>
      <c r="IO58">
        <v>1.683764292557181</v>
      </c>
      <c r="IP58">
        <v>0.1564633526802634</v>
      </c>
      <c r="IQ58">
        <v>-4.6183934311035462E-3</v>
      </c>
      <c r="IR58">
        <v>8.4382536102645058E-5</v>
      </c>
      <c r="IS58">
        <v>-13</v>
      </c>
      <c r="IT58">
        <v>1890</v>
      </c>
      <c r="IU58">
        <v>0</v>
      </c>
      <c r="IV58">
        <v>23</v>
      </c>
      <c r="IW58">
        <v>2</v>
      </c>
      <c r="IX58">
        <v>9</v>
      </c>
      <c r="IY58">
        <v>2.2888199999999999</v>
      </c>
      <c r="IZ58">
        <v>2.4145500000000002</v>
      </c>
      <c r="JA58">
        <v>1.42578</v>
      </c>
      <c r="JB58">
        <v>2.2802699999999998</v>
      </c>
      <c r="JC58">
        <v>1.5478499999999999</v>
      </c>
      <c r="JD58">
        <v>2.4145500000000002</v>
      </c>
      <c r="JE58">
        <v>41.118699999999997</v>
      </c>
      <c r="JF58">
        <v>14.6136</v>
      </c>
      <c r="JG58">
        <v>18</v>
      </c>
      <c r="JH58">
        <v>642.21799999999996</v>
      </c>
      <c r="JI58">
        <v>387.58100000000002</v>
      </c>
      <c r="JJ58">
        <v>26.116800000000001</v>
      </c>
      <c r="JK58">
        <v>32.575099999999999</v>
      </c>
      <c r="JL58">
        <v>30.000499999999999</v>
      </c>
      <c r="JM58">
        <v>32.383400000000002</v>
      </c>
      <c r="JN58">
        <v>32.310600000000001</v>
      </c>
      <c r="JO58">
        <v>45.844799999999999</v>
      </c>
      <c r="JP58">
        <v>41.684100000000001</v>
      </c>
      <c r="JQ58">
        <v>0</v>
      </c>
      <c r="JR58">
        <v>26.101800000000001</v>
      </c>
      <c r="JS58">
        <v>1049.4100000000001</v>
      </c>
      <c r="JT58">
        <v>18.775400000000001</v>
      </c>
      <c r="JU58">
        <v>94.059299999999993</v>
      </c>
      <c r="JV58">
        <v>100.059</v>
      </c>
    </row>
    <row r="59" spans="1:282" x14ac:dyDescent="0.2">
      <c r="A59">
        <v>43</v>
      </c>
      <c r="B59">
        <v>1658766679.5</v>
      </c>
      <c r="C59">
        <v>6556.5</v>
      </c>
      <c r="D59" t="s">
        <v>604</v>
      </c>
      <c r="E59" t="s">
        <v>605</v>
      </c>
      <c r="F59" t="s">
        <v>413</v>
      </c>
      <c r="G59" t="s">
        <v>554</v>
      </c>
      <c r="H59" t="s">
        <v>555</v>
      </c>
      <c r="I59" t="s">
        <v>416</v>
      </c>
      <c r="J59" t="s">
        <v>417</v>
      </c>
      <c r="L59" t="s">
        <v>418</v>
      </c>
      <c r="M59" t="s">
        <v>419</v>
      </c>
      <c r="N59" t="s">
        <v>556</v>
      </c>
      <c r="O59">
        <v>1658766679.5</v>
      </c>
      <c r="P59">
        <f t="shared" si="0"/>
        <v>6.6199802220086165E-3</v>
      </c>
      <c r="Q59">
        <f t="shared" si="1"/>
        <v>6.6199802220086168</v>
      </c>
      <c r="R59">
        <f t="shared" si="2"/>
        <v>43.170422667315556</v>
      </c>
      <c r="S59">
        <f t="shared" si="3"/>
        <v>1200.694</v>
      </c>
      <c r="T59">
        <f t="shared" si="4"/>
        <v>1001.3736533593224</v>
      </c>
      <c r="U59">
        <f t="shared" si="5"/>
        <v>101.00265030705272</v>
      </c>
      <c r="V59">
        <f t="shared" si="6"/>
        <v>121.106917284012</v>
      </c>
      <c r="W59">
        <f t="shared" si="7"/>
        <v>0.43325464875153002</v>
      </c>
      <c r="X59">
        <f t="shared" si="8"/>
        <v>2.9441302118850845</v>
      </c>
      <c r="Y59">
        <f t="shared" si="9"/>
        <v>0.40069682879166935</v>
      </c>
      <c r="Z59">
        <f t="shared" si="10"/>
        <v>0.25315651750627427</v>
      </c>
      <c r="AA59">
        <f t="shared" si="11"/>
        <v>241.72190207474691</v>
      </c>
      <c r="AB59">
        <f t="shared" si="12"/>
        <v>29.420565431642157</v>
      </c>
      <c r="AC59">
        <f t="shared" si="13"/>
        <v>29.420565431642157</v>
      </c>
      <c r="AD59">
        <f t="shared" si="14"/>
        <v>4.1206922292125086</v>
      </c>
      <c r="AE59">
        <f t="shared" si="15"/>
        <v>59.865750044971691</v>
      </c>
      <c r="AF59">
        <f t="shared" si="16"/>
        <v>2.5090650426185999</v>
      </c>
      <c r="AG59">
        <f t="shared" si="17"/>
        <v>4.1911527722174498</v>
      </c>
      <c r="AH59">
        <f t="shared" si="18"/>
        <v>1.6116271865939087</v>
      </c>
      <c r="AI59">
        <f t="shared" si="19"/>
        <v>-291.94112779057997</v>
      </c>
      <c r="AJ59">
        <f t="shared" si="20"/>
        <v>46.702072322874599</v>
      </c>
      <c r="AK59">
        <f t="shared" si="21"/>
        <v>3.5120287788577582</v>
      </c>
      <c r="AL59">
        <f t="shared" si="22"/>
        <v>-5.1246141006942025E-3</v>
      </c>
      <c r="AM59">
        <v>0</v>
      </c>
      <c r="AN59">
        <v>0</v>
      </c>
      <c r="AO59">
        <f t="shared" si="23"/>
        <v>1</v>
      </c>
      <c r="AP59">
        <f t="shared" si="24"/>
        <v>0</v>
      </c>
      <c r="AQ59">
        <f t="shared" si="25"/>
        <v>52838.259771055069</v>
      </c>
      <c r="AR59" t="s">
        <v>421</v>
      </c>
      <c r="AS59">
        <v>0</v>
      </c>
      <c r="AT59">
        <v>0</v>
      </c>
      <c r="AU59">
        <v>0</v>
      </c>
      <c r="AV59" t="e">
        <f t="shared" si="26"/>
        <v>#DIV/0!</v>
      </c>
      <c r="AW59">
        <v>-1</v>
      </c>
      <c r="AX59" t="s">
        <v>606</v>
      </c>
      <c r="AY59">
        <v>10408.799999999999</v>
      </c>
      <c r="AZ59">
        <v>851.75688000000014</v>
      </c>
      <c r="BA59">
        <v>1279.54</v>
      </c>
      <c r="BB59">
        <f t="shared" si="27"/>
        <v>0.33432571080231943</v>
      </c>
      <c r="BC59">
        <v>0.5</v>
      </c>
      <c r="BD59">
        <f t="shared" si="28"/>
        <v>1261.1349005568638</v>
      </c>
      <c r="BE59">
        <f t="shared" si="29"/>
        <v>43.170422667315556</v>
      </c>
      <c r="BF59">
        <f t="shared" si="30"/>
        <v>210.81491102314297</v>
      </c>
      <c r="BG59">
        <f t="shared" si="31"/>
        <v>3.5024344063281226E-2</v>
      </c>
      <c r="BH59">
        <f t="shared" si="32"/>
        <v>-1</v>
      </c>
      <c r="BI59" t="e">
        <f t="shared" si="33"/>
        <v>#DIV/0!</v>
      </c>
      <c r="BJ59" t="s">
        <v>421</v>
      </c>
      <c r="BK59">
        <v>0</v>
      </c>
      <c r="BL59" t="e">
        <f t="shared" si="34"/>
        <v>#DIV/0!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>
        <f t="shared" si="38"/>
        <v>0.33432571080231943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s">
        <v>421</v>
      </c>
      <c r="BU59" t="s">
        <v>421</v>
      </c>
      <c r="BV59" t="s">
        <v>421</v>
      </c>
      <c r="BW59" t="s">
        <v>421</v>
      </c>
      <c r="BX59" t="s">
        <v>421</v>
      </c>
      <c r="BY59" t="s">
        <v>421</v>
      </c>
      <c r="BZ59" t="s">
        <v>421</v>
      </c>
      <c r="CA59" t="s">
        <v>421</v>
      </c>
      <c r="CB59" t="s">
        <v>421</v>
      </c>
      <c r="CC59" t="s">
        <v>421</v>
      </c>
      <c r="CD59" t="s">
        <v>421</v>
      </c>
      <c r="CE59" t="s">
        <v>421</v>
      </c>
      <c r="CF59" t="s">
        <v>421</v>
      </c>
      <c r="CG59" t="s">
        <v>421</v>
      </c>
      <c r="CH59" t="s">
        <v>421</v>
      </c>
      <c r="CI59" t="s">
        <v>421</v>
      </c>
      <c r="CJ59" t="s">
        <v>421</v>
      </c>
      <c r="CK59" t="s">
        <v>421</v>
      </c>
      <c r="CL59">
        <f t="shared" si="42"/>
        <v>1499.91</v>
      </c>
      <c r="CM59">
        <f t="shared" si="43"/>
        <v>1261.1349005568638</v>
      </c>
      <c r="CN59">
        <f t="shared" si="44"/>
        <v>0.84080704879417012</v>
      </c>
      <c r="CO59">
        <f t="shared" si="45"/>
        <v>0.1611576041727483</v>
      </c>
      <c r="CP59">
        <v>6</v>
      </c>
      <c r="CQ59">
        <v>0.5</v>
      </c>
      <c r="CR59" t="s">
        <v>423</v>
      </c>
      <c r="CS59">
        <v>2</v>
      </c>
      <c r="CT59">
        <v>1658766679.5</v>
      </c>
      <c r="CU59">
        <v>1200.694</v>
      </c>
      <c r="CV59">
        <v>1251.79</v>
      </c>
      <c r="CW59">
        <v>24.875699999999998</v>
      </c>
      <c r="CX59">
        <v>18.423300000000001</v>
      </c>
      <c r="CY59">
        <v>1162.58</v>
      </c>
      <c r="CZ59">
        <v>21.5837</v>
      </c>
      <c r="DA59">
        <v>600.27</v>
      </c>
      <c r="DB59">
        <v>100.764</v>
      </c>
      <c r="DC59">
        <v>0.10009800000000001</v>
      </c>
      <c r="DD59">
        <v>29.7148</v>
      </c>
      <c r="DE59">
        <v>29.9377</v>
      </c>
      <c r="DF59">
        <v>999.9</v>
      </c>
      <c r="DG59">
        <v>0</v>
      </c>
      <c r="DH59">
        <v>0</v>
      </c>
      <c r="DI59">
        <v>10006.9</v>
      </c>
      <c r="DJ59">
        <v>0</v>
      </c>
      <c r="DK59">
        <v>1743.51</v>
      </c>
      <c r="DL59">
        <v>-52.3889</v>
      </c>
      <c r="DM59">
        <v>1230.5899999999999</v>
      </c>
      <c r="DN59">
        <v>1275.28</v>
      </c>
      <c r="DO59">
        <v>6.9181400000000002</v>
      </c>
      <c r="DP59">
        <v>1251.79</v>
      </c>
      <c r="DQ59">
        <v>18.423300000000001</v>
      </c>
      <c r="DR59">
        <v>2.5535100000000002</v>
      </c>
      <c r="DS59">
        <v>1.8564099999999999</v>
      </c>
      <c r="DT59">
        <v>21.371700000000001</v>
      </c>
      <c r="DU59">
        <v>16.270099999999999</v>
      </c>
      <c r="DV59">
        <v>1499.91</v>
      </c>
      <c r="DW59">
        <v>0.97300600000000004</v>
      </c>
      <c r="DX59">
        <v>2.6993799999999998E-2</v>
      </c>
      <c r="DY59">
        <v>0</v>
      </c>
      <c r="DZ59">
        <v>857.73699999999997</v>
      </c>
      <c r="EA59">
        <v>4.9993100000000004</v>
      </c>
      <c r="EB59">
        <v>19558.8</v>
      </c>
      <c r="EC59">
        <v>13258.5</v>
      </c>
      <c r="ED59">
        <v>40.436999999999998</v>
      </c>
      <c r="EE59">
        <v>42.686999999999998</v>
      </c>
      <c r="EF59">
        <v>40.936999999999998</v>
      </c>
      <c r="EG59">
        <v>41.686999999999998</v>
      </c>
      <c r="EH59">
        <v>41.875</v>
      </c>
      <c r="EI59">
        <v>1454.56</v>
      </c>
      <c r="EJ59">
        <v>40.35</v>
      </c>
      <c r="EK59">
        <v>0</v>
      </c>
      <c r="EL59">
        <v>151.29999995231631</v>
      </c>
      <c r="EM59">
        <v>0</v>
      </c>
      <c r="EN59">
        <v>851.75688000000014</v>
      </c>
      <c r="EO59">
        <v>57.27592296652049</v>
      </c>
      <c r="EP59">
        <v>806.0538450990507</v>
      </c>
      <c r="EQ59">
        <v>19478.304</v>
      </c>
      <c r="ER59">
        <v>15</v>
      </c>
      <c r="ES59">
        <v>1658766720</v>
      </c>
      <c r="ET59" t="s">
        <v>607</v>
      </c>
      <c r="EU59">
        <v>1658766707</v>
      </c>
      <c r="EV59">
        <v>1658766720</v>
      </c>
      <c r="EW59">
        <v>43</v>
      </c>
      <c r="EX59">
        <v>0.82799999999999996</v>
      </c>
      <c r="EY59">
        <v>2E-3</v>
      </c>
      <c r="EZ59">
        <v>38.113999999999997</v>
      </c>
      <c r="FA59">
        <v>3.2919999999999998</v>
      </c>
      <c r="FB59">
        <v>1252</v>
      </c>
      <c r="FC59">
        <v>18</v>
      </c>
      <c r="FD59">
        <v>0.04</v>
      </c>
      <c r="FE59">
        <v>0.02</v>
      </c>
      <c r="FF59">
        <v>-50.971741463414638</v>
      </c>
      <c r="FG59">
        <v>-11.361556097560969</v>
      </c>
      <c r="FH59">
        <v>1.1691030180516051</v>
      </c>
      <c r="FI59">
        <v>0</v>
      </c>
      <c r="FJ59">
        <v>1199.151290322581</v>
      </c>
      <c r="FK59">
        <v>-2.901774193550791</v>
      </c>
      <c r="FL59">
        <v>0.347003225191723</v>
      </c>
      <c r="FM59">
        <v>1</v>
      </c>
      <c r="FN59">
        <v>7.050287560975609</v>
      </c>
      <c r="FO59">
        <v>-1.1917643205574779</v>
      </c>
      <c r="FP59">
        <v>0.1214241483552891</v>
      </c>
      <c r="FQ59">
        <v>0</v>
      </c>
      <c r="FR59">
        <v>25.195935483870961</v>
      </c>
      <c r="FS59">
        <v>1.020367741935446</v>
      </c>
      <c r="FT59">
        <v>7.6356318995694838E-2</v>
      </c>
      <c r="FU59">
        <v>0</v>
      </c>
      <c r="FV59">
        <v>29.913654838709679</v>
      </c>
      <c r="FW59">
        <v>0.13579354838704569</v>
      </c>
      <c r="FX59">
        <v>1.055861790532996E-2</v>
      </c>
      <c r="FY59">
        <v>1</v>
      </c>
      <c r="FZ59">
        <v>2</v>
      </c>
      <c r="GA59">
        <v>5</v>
      </c>
      <c r="GB59" t="s">
        <v>563</v>
      </c>
      <c r="GC59">
        <v>3.1718799999999998</v>
      </c>
      <c r="GD59">
        <v>2.7971200000000001</v>
      </c>
      <c r="GE59">
        <v>0.20829</v>
      </c>
      <c r="GF59">
        <v>0.21904699999999999</v>
      </c>
      <c r="GG59">
        <v>0.11071599999999999</v>
      </c>
      <c r="GH59">
        <v>9.91586E-2</v>
      </c>
      <c r="GI59">
        <v>24321.7</v>
      </c>
      <c r="GJ59">
        <v>19224.7</v>
      </c>
      <c r="GK59">
        <v>28875.1</v>
      </c>
      <c r="GL59">
        <v>24101.1</v>
      </c>
      <c r="GM59">
        <v>32208.3</v>
      </c>
      <c r="GN59">
        <v>31712.5</v>
      </c>
      <c r="GO59">
        <v>39796.1</v>
      </c>
      <c r="GP59">
        <v>39321.800000000003</v>
      </c>
      <c r="GQ59">
        <v>2.1151</v>
      </c>
      <c r="GR59">
        <v>1.7424999999999999</v>
      </c>
      <c r="GS59">
        <v>2.9802300000000001E-5</v>
      </c>
      <c r="GT59">
        <v>0</v>
      </c>
      <c r="GU59">
        <v>29.937200000000001</v>
      </c>
      <c r="GV59">
        <v>999.9</v>
      </c>
      <c r="GW59">
        <v>48.2</v>
      </c>
      <c r="GX59">
        <v>39.1</v>
      </c>
      <c r="GY59">
        <v>33.792499999999997</v>
      </c>
      <c r="GZ59">
        <v>61.907400000000003</v>
      </c>
      <c r="HA59">
        <v>38.661900000000003</v>
      </c>
      <c r="HB59">
        <v>1</v>
      </c>
      <c r="HC59">
        <v>0.43234800000000001</v>
      </c>
      <c r="HD59">
        <v>2.0706500000000001</v>
      </c>
      <c r="HE59">
        <v>20.249199999999998</v>
      </c>
      <c r="HF59">
        <v>5.2238800000000003</v>
      </c>
      <c r="HG59">
        <v>11.914099999999999</v>
      </c>
      <c r="HH59">
        <v>4.9637000000000002</v>
      </c>
      <c r="HI59">
        <v>3.2919999999999998</v>
      </c>
      <c r="HJ59">
        <v>9999</v>
      </c>
      <c r="HK59">
        <v>9999</v>
      </c>
      <c r="HL59">
        <v>9999</v>
      </c>
      <c r="HM59">
        <v>999.9</v>
      </c>
      <c r="HN59">
        <v>1.8775900000000001</v>
      </c>
      <c r="HO59">
        <v>1.8757600000000001</v>
      </c>
      <c r="HP59">
        <v>1.8745400000000001</v>
      </c>
      <c r="HQ59">
        <v>1.87384</v>
      </c>
      <c r="HR59">
        <v>1.87517</v>
      </c>
      <c r="HS59">
        <v>1.8701399999999999</v>
      </c>
      <c r="HT59">
        <v>1.87432</v>
      </c>
      <c r="HU59">
        <v>1.8794299999999999</v>
      </c>
      <c r="HV59">
        <v>0</v>
      </c>
      <c r="HW59">
        <v>0</v>
      </c>
      <c r="HX59">
        <v>0</v>
      </c>
      <c r="HY59">
        <v>0</v>
      </c>
      <c r="HZ59" t="s">
        <v>426</v>
      </c>
      <c r="IA59" t="s">
        <v>427</v>
      </c>
      <c r="IB59" t="s">
        <v>428</v>
      </c>
      <c r="IC59" t="s">
        <v>429</v>
      </c>
      <c r="ID59" t="s">
        <v>429</v>
      </c>
      <c r="IE59" t="s">
        <v>428</v>
      </c>
      <c r="IF59">
        <v>0</v>
      </c>
      <c r="IG59">
        <v>100</v>
      </c>
      <c r="IH59">
        <v>100</v>
      </c>
      <c r="II59">
        <v>38.113999999999997</v>
      </c>
      <c r="IJ59">
        <v>3.2919999999999998</v>
      </c>
      <c r="IK59">
        <v>17.983586761938771</v>
      </c>
      <c r="IL59">
        <v>2.443445124059429E-2</v>
      </c>
      <c r="IM59">
        <v>-8.2928544765861496E-6</v>
      </c>
      <c r="IN59">
        <v>1.0408807524181441E-9</v>
      </c>
      <c r="IO59">
        <v>1.683764292557181</v>
      </c>
      <c r="IP59">
        <v>0.1564633526802634</v>
      </c>
      <c r="IQ59">
        <v>-4.6183934311035462E-3</v>
      </c>
      <c r="IR59">
        <v>8.4382536102645058E-5</v>
      </c>
      <c r="IS59">
        <v>-13</v>
      </c>
      <c r="IT59">
        <v>1890</v>
      </c>
      <c r="IU59">
        <v>0</v>
      </c>
      <c r="IV59">
        <v>23</v>
      </c>
      <c r="IW59">
        <v>2</v>
      </c>
      <c r="IX59">
        <v>11.5</v>
      </c>
      <c r="IY59">
        <v>2.65015</v>
      </c>
      <c r="IZ59">
        <v>2.3999000000000001</v>
      </c>
      <c r="JA59">
        <v>1.42578</v>
      </c>
      <c r="JB59">
        <v>2.2802699999999998</v>
      </c>
      <c r="JC59">
        <v>1.5478499999999999</v>
      </c>
      <c r="JD59">
        <v>2.4194300000000002</v>
      </c>
      <c r="JE59">
        <v>41.3001</v>
      </c>
      <c r="JF59">
        <v>14.587300000000001</v>
      </c>
      <c r="JG59">
        <v>18</v>
      </c>
      <c r="JH59">
        <v>642.67499999999995</v>
      </c>
      <c r="JI59">
        <v>386.464</v>
      </c>
      <c r="JJ59">
        <v>26.506799999999998</v>
      </c>
      <c r="JK59">
        <v>32.673400000000001</v>
      </c>
      <c r="JL59">
        <v>30.000399999999999</v>
      </c>
      <c r="JM59">
        <v>32.471699999999998</v>
      </c>
      <c r="JN59">
        <v>32.3977</v>
      </c>
      <c r="JO59">
        <v>53.0503</v>
      </c>
      <c r="JP59">
        <v>43.060499999999998</v>
      </c>
      <c r="JQ59">
        <v>0</v>
      </c>
      <c r="JR59">
        <v>26.540500000000002</v>
      </c>
      <c r="JS59">
        <v>1251.3399999999999</v>
      </c>
      <c r="JT59">
        <v>18.495100000000001</v>
      </c>
      <c r="JU59">
        <v>94.035899999999998</v>
      </c>
      <c r="JV59">
        <v>100.042</v>
      </c>
    </row>
    <row r="60" spans="1:282" x14ac:dyDescent="0.2">
      <c r="A60">
        <v>44</v>
      </c>
      <c r="B60">
        <v>1658766801</v>
      </c>
      <c r="C60">
        <v>6678</v>
      </c>
      <c r="D60" t="s">
        <v>608</v>
      </c>
      <c r="E60" t="s">
        <v>609</v>
      </c>
      <c r="F60" t="s">
        <v>413</v>
      </c>
      <c r="G60" t="s">
        <v>554</v>
      </c>
      <c r="H60" t="s">
        <v>555</v>
      </c>
      <c r="I60" t="s">
        <v>416</v>
      </c>
      <c r="J60" t="s">
        <v>417</v>
      </c>
      <c r="L60" t="s">
        <v>418</v>
      </c>
      <c r="M60" t="s">
        <v>419</v>
      </c>
      <c r="N60" t="s">
        <v>556</v>
      </c>
      <c r="O60">
        <v>1658766801</v>
      </c>
      <c r="P60">
        <f t="shared" si="0"/>
        <v>7.0170442224548706E-3</v>
      </c>
      <c r="Q60">
        <f t="shared" si="1"/>
        <v>7.0170442224548708</v>
      </c>
      <c r="R60">
        <f t="shared" si="2"/>
        <v>43.483345262845191</v>
      </c>
      <c r="S60">
        <f t="shared" si="3"/>
        <v>1494.9680000000001</v>
      </c>
      <c r="T60">
        <f t="shared" si="4"/>
        <v>1310.3359272612211</v>
      </c>
      <c r="U60">
        <f t="shared" si="5"/>
        <v>132.15970590469783</v>
      </c>
      <c r="V60">
        <f t="shared" si="6"/>
        <v>150.78158745894402</v>
      </c>
      <c r="W60">
        <f t="shared" si="7"/>
        <v>0.49923815690878215</v>
      </c>
      <c r="X60">
        <f t="shared" si="8"/>
        <v>2.9383208957738911</v>
      </c>
      <c r="Y60">
        <f t="shared" si="9"/>
        <v>0.45645489468229372</v>
      </c>
      <c r="Z60">
        <f t="shared" si="10"/>
        <v>0.28882206286987178</v>
      </c>
      <c r="AA60">
        <f t="shared" si="11"/>
        <v>241.73945807466808</v>
      </c>
      <c r="AB60">
        <f t="shared" si="12"/>
        <v>29.417872553500832</v>
      </c>
      <c r="AC60">
        <f t="shared" si="13"/>
        <v>29.417872553500832</v>
      </c>
      <c r="AD60">
        <f t="shared" si="14"/>
        <v>4.1200521627640283</v>
      </c>
      <c r="AE60">
        <f t="shared" si="15"/>
        <v>62.184598929114266</v>
      </c>
      <c r="AF60">
        <f t="shared" si="16"/>
        <v>2.6213662717424002</v>
      </c>
      <c r="AG60">
        <f t="shared" si="17"/>
        <v>4.2154589993103588</v>
      </c>
      <c r="AH60">
        <f t="shared" si="18"/>
        <v>1.4986858910216281</v>
      </c>
      <c r="AI60">
        <f t="shared" si="19"/>
        <v>-309.4516502102598</v>
      </c>
      <c r="AJ60">
        <f t="shared" si="20"/>
        <v>62.956782307925636</v>
      </c>
      <c r="AK60">
        <f t="shared" si="21"/>
        <v>4.7460562184933242</v>
      </c>
      <c r="AL60">
        <f t="shared" si="22"/>
        <v>-9.3536091727628445E-3</v>
      </c>
      <c r="AM60">
        <v>0</v>
      </c>
      <c r="AN60">
        <v>0</v>
      </c>
      <c r="AO60">
        <f t="shared" si="23"/>
        <v>1</v>
      </c>
      <c r="AP60">
        <f t="shared" si="24"/>
        <v>0</v>
      </c>
      <c r="AQ60">
        <f t="shared" si="25"/>
        <v>52653.422462310962</v>
      </c>
      <c r="AR60" t="s">
        <v>421</v>
      </c>
      <c r="AS60">
        <v>0</v>
      </c>
      <c r="AT60">
        <v>0</v>
      </c>
      <c r="AU60">
        <v>0</v>
      </c>
      <c r="AV60" t="e">
        <f t="shared" si="26"/>
        <v>#DIV/0!</v>
      </c>
      <c r="AW60">
        <v>-1</v>
      </c>
      <c r="AX60" t="s">
        <v>610</v>
      </c>
      <c r="AY60">
        <v>10407.9</v>
      </c>
      <c r="AZ60">
        <v>852.69957692307685</v>
      </c>
      <c r="BA60">
        <v>1266.95</v>
      </c>
      <c r="BB60">
        <f t="shared" si="27"/>
        <v>0.32696667041076855</v>
      </c>
      <c r="BC60">
        <v>0.5</v>
      </c>
      <c r="BD60">
        <f t="shared" si="28"/>
        <v>1261.2273005568229</v>
      </c>
      <c r="BE60">
        <f t="shared" si="29"/>
        <v>43.483345262845191</v>
      </c>
      <c r="BF60">
        <f t="shared" si="30"/>
        <v>206.18964554711303</v>
      </c>
      <c r="BG60">
        <f t="shared" si="31"/>
        <v>3.5269887706368318E-2</v>
      </c>
      <c r="BH60">
        <f t="shared" si="32"/>
        <v>-1</v>
      </c>
      <c r="BI60" t="e">
        <f t="shared" si="33"/>
        <v>#DIV/0!</v>
      </c>
      <c r="BJ60" t="s">
        <v>421</v>
      </c>
      <c r="BK60">
        <v>0</v>
      </c>
      <c r="BL60" t="e">
        <f t="shared" si="34"/>
        <v>#DIV/0!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>
        <f t="shared" si="38"/>
        <v>0.32696667041076855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s">
        <v>421</v>
      </c>
      <c r="BU60" t="s">
        <v>421</v>
      </c>
      <c r="BV60" t="s">
        <v>421</v>
      </c>
      <c r="BW60" t="s">
        <v>421</v>
      </c>
      <c r="BX60" t="s">
        <v>421</v>
      </c>
      <c r="BY60" t="s">
        <v>421</v>
      </c>
      <c r="BZ60" t="s">
        <v>421</v>
      </c>
      <c r="CA60" t="s">
        <v>421</v>
      </c>
      <c r="CB60" t="s">
        <v>421</v>
      </c>
      <c r="CC60" t="s">
        <v>421</v>
      </c>
      <c r="CD60" t="s">
        <v>421</v>
      </c>
      <c r="CE60" t="s">
        <v>421</v>
      </c>
      <c r="CF60" t="s">
        <v>421</v>
      </c>
      <c r="CG60" t="s">
        <v>421</v>
      </c>
      <c r="CH60" t="s">
        <v>421</v>
      </c>
      <c r="CI60" t="s">
        <v>421</v>
      </c>
      <c r="CJ60" t="s">
        <v>421</v>
      </c>
      <c r="CK60" t="s">
        <v>421</v>
      </c>
      <c r="CL60">
        <f t="shared" si="42"/>
        <v>1500.02</v>
      </c>
      <c r="CM60">
        <f t="shared" si="43"/>
        <v>1261.2273005568229</v>
      </c>
      <c r="CN60">
        <f t="shared" si="44"/>
        <v>0.84080698961135381</v>
      </c>
      <c r="CO60">
        <f t="shared" si="45"/>
        <v>0.16115748994991272</v>
      </c>
      <c r="CP60">
        <v>6</v>
      </c>
      <c r="CQ60">
        <v>0.5</v>
      </c>
      <c r="CR60" t="s">
        <v>423</v>
      </c>
      <c r="CS60">
        <v>2</v>
      </c>
      <c r="CT60">
        <v>1658766801</v>
      </c>
      <c r="CU60">
        <v>1494.9680000000001</v>
      </c>
      <c r="CV60">
        <v>1548.93</v>
      </c>
      <c r="CW60">
        <v>25.990300000000001</v>
      </c>
      <c r="CX60">
        <v>19.1571</v>
      </c>
      <c r="CY60">
        <v>1456.21</v>
      </c>
      <c r="CZ60">
        <v>22.185199999999998</v>
      </c>
      <c r="DA60">
        <v>600.12900000000002</v>
      </c>
      <c r="DB60">
        <v>100.759</v>
      </c>
      <c r="DC60">
        <v>0.100408</v>
      </c>
      <c r="DD60">
        <v>29.815300000000001</v>
      </c>
      <c r="DE60">
        <v>30.027100000000001</v>
      </c>
      <c r="DF60">
        <v>999.9</v>
      </c>
      <c r="DG60">
        <v>0</v>
      </c>
      <c r="DH60">
        <v>0</v>
      </c>
      <c r="DI60">
        <v>9974.3799999999992</v>
      </c>
      <c r="DJ60">
        <v>0</v>
      </c>
      <c r="DK60">
        <v>1749.14</v>
      </c>
      <c r="DL60">
        <v>-52.694499999999998</v>
      </c>
      <c r="DM60">
        <v>1536.16</v>
      </c>
      <c r="DN60">
        <v>1579.18</v>
      </c>
      <c r="DO60">
        <v>6.8331900000000001</v>
      </c>
      <c r="DP60">
        <v>1548.93</v>
      </c>
      <c r="DQ60">
        <v>19.1571</v>
      </c>
      <c r="DR60">
        <v>2.61876</v>
      </c>
      <c r="DS60">
        <v>1.93025</v>
      </c>
      <c r="DT60">
        <v>21.783999999999999</v>
      </c>
      <c r="DU60">
        <v>16.883500000000002</v>
      </c>
      <c r="DV60">
        <v>1500.02</v>
      </c>
      <c r="DW60">
        <v>0.97301099999999996</v>
      </c>
      <c r="DX60">
        <v>2.6988700000000001E-2</v>
      </c>
      <c r="DY60">
        <v>0</v>
      </c>
      <c r="DZ60">
        <v>853.83299999999997</v>
      </c>
      <c r="EA60">
        <v>4.9993100000000004</v>
      </c>
      <c r="EB60">
        <v>19455.400000000001</v>
      </c>
      <c r="EC60">
        <v>13259.5</v>
      </c>
      <c r="ED60">
        <v>40.625</v>
      </c>
      <c r="EE60">
        <v>42.811999999999998</v>
      </c>
      <c r="EF60">
        <v>41.061999999999998</v>
      </c>
      <c r="EG60">
        <v>41.936999999999998</v>
      </c>
      <c r="EH60">
        <v>42.061999999999998</v>
      </c>
      <c r="EI60">
        <v>1454.67</v>
      </c>
      <c r="EJ60">
        <v>40.35</v>
      </c>
      <c r="EK60">
        <v>0</v>
      </c>
      <c r="EL60">
        <v>120.9000000953674</v>
      </c>
      <c r="EM60">
        <v>0</v>
      </c>
      <c r="EN60">
        <v>852.69957692307685</v>
      </c>
      <c r="EO60">
        <v>-26.246803371839611</v>
      </c>
      <c r="EP60">
        <v>-497.38803439557381</v>
      </c>
      <c r="EQ60">
        <v>19527.307692307699</v>
      </c>
      <c r="ER60">
        <v>15</v>
      </c>
      <c r="ES60">
        <v>1658766833</v>
      </c>
      <c r="ET60" t="s">
        <v>611</v>
      </c>
      <c r="EU60">
        <v>1658766833</v>
      </c>
      <c r="EV60">
        <v>1658766720</v>
      </c>
      <c r="EW60">
        <v>44</v>
      </c>
      <c r="EX60">
        <v>-1.4950000000000001</v>
      </c>
      <c r="EY60">
        <v>2E-3</v>
      </c>
      <c r="EZ60">
        <v>38.758000000000003</v>
      </c>
      <c r="FA60">
        <v>3.2919999999999998</v>
      </c>
      <c r="FB60">
        <v>1529</v>
      </c>
      <c r="FC60">
        <v>18</v>
      </c>
      <c r="FD60">
        <v>7.0000000000000007E-2</v>
      </c>
      <c r="FE60">
        <v>0.02</v>
      </c>
      <c r="FF60">
        <v>-50.686348780487798</v>
      </c>
      <c r="FG60">
        <v>-0.7613184668990447</v>
      </c>
      <c r="FH60">
        <v>1.0885073646908949</v>
      </c>
      <c r="FI60">
        <v>1</v>
      </c>
      <c r="FJ60">
        <v>1496.162903225807</v>
      </c>
      <c r="FK60">
        <v>0.65854838709448438</v>
      </c>
      <c r="FL60">
        <v>0.10878192296418721</v>
      </c>
      <c r="FM60">
        <v>1</v>
      </c>
      <c r="FN60">
        <v>6.8372973170731699</v>
      </c>
      <c r="FO60">
        <v>9.147804878062089E-3</v>
      </c>
      <c r="FP60">
        <v>2.1144335854478081E-3</v>
      </c>
      <c r="FQ60">
        <v>1</v>
      </c>
      <c r="FR60">
        <v>25.99331290322581</v>
      </c>
      <c r="FS60">
        <v>1.332580645154946E-2</v>
      </c>
      <c r="FT60">
        <v>2.3949869600943638E-3</v>
      </c>
      <c r="FU60">
        <v>1</v>
      </c>
      <c r="FV60">
        <v>30.024422580645151</v>
      </c>
      <c r="FW60">
        <v>1.5556451612803239E-2</v>
      </c>
      <c r="FX60">
        <v>2.1918779218150801E-3</v>
      </c>
      <c r="FY60">
        <v>1</v>
      </c>
      <c r="FZ60">
        <v>5</v>
      </c>
      <c r="GA60">
        <v>5</v>
      </c>
      <c r="GB60" t="s">
        <v>425</v>
      </c>
      <c r="GC60">
        <v>3.1715</v>
      </c>
      <c r="GD60">
        <v>2.7971400000000002</v>
      </c>
      <c r="GE60">
        <v>0.239534</v>
      </c>
      <c r="GF60">
        <v>0.249614</v>
      </c>
      <c r="GG60">
        <v>0.112862</v>
      </c>
      <c r="GH60">
        <v>0.10191600000000001</v>
      </c>
      <c r="GI60">
        <v>23356.6</v>
      </c>
      <c r="GJ60">
        <v>18468.099999999999</v>
      </c>
      <c r="GK60">
        <v>28872.9</v>
      </c>
      <c r="GL60">
        <v>24099.4</v>
      </c>
      <c r="GM60">
        <v>32129</v>
      </c>
      <c r="GN60">
        <v>31614.1</v>
      </c>
      <c r="GO60">
        <v>39793.300000000003</v>
      </c>
      <c r="GP60">
        <v>39319.199999999997</v>
      </c>
      <c r="GQ60">
        <v>2.1141299999999998</v>
      </c>
      <c r="GR60">
        <v>1.7418499999999999</v>
      </c>
      <c r="GS60">
        <v>-6.41495E-3</v>
      </c>
      <c r="GT60">
        <v>0</v>
      </c>
      <c r="GU60">
        <v>30.131499999999999</v>
      </c>
      <c r="GV60">
        <v>999.9</v>
      </c>
      <c r="GW60">
        <v>48.1</v>
      </c>
      <c r="GX60">
        <v>39.299999999999997</v>
      </c>
      <c r="GY60">
        <v>34.089599999999997</v>
      </c>
      <c r="GZ60">
        <v>62.517400000000002</v>
      </c>
      <c r="HA60">
        <v>38.986400000000003</v>
      </c>
      <c r="HB60">
        <v>1</v>
      </c>
      <c r="HC60">
        <v>0.44041200000000003</v>
      </c>
      <c r="HD60">
        <v>3.1678999999999999</v>
      </c>
      <c r="HE60">
        <v>20.232199999999999</v>
      </c>
      <c r="HF60">
        <v>5.2231300000000003</v>
      </c>
      <c r="HG60">
        <v>11.914099999999999</v>
      </c>
      <c r="HH60">
        <v>4.9634999999999998</v>
      </c>
      <c r="HI60">
        <v>3.2919999999999998</v>
      </c>
      <c r="HJ60">
        <v>9999</v>
      </c>
      <c r="HK60">
        <v>9999</v>
      </c>
      <c r="HL60">
        <v>9999</v>
      </c>
      <c r="HM60">
        <v>999.9</v>
      </c>
      <c r="HN60">
        <v>1.87757</v>
      </c>
      <c r="HO60">
        <v>1.8757999999999999</v>
      </c>
      <c r="HP60">
        <v>1.8745499999999999</v>
      </c>
      <c r="HQ60">
        <v>1.87385</v>
      </c>
      <c r="HR60">
        <v>1.8751800000000001</v>
      </c>
      <c r="HS60">
        <v>1.8701300000000001</v>
      </c>
      <c r="HT60">
        <v>1.87435</v>
      </c>
      <c r="HU60">
        <v>1.8794299999999999</v>
      </c>
      <c r="HV60">
        <v>0</v>
      </c>
      <c r="HW60">
        <v>0</v>
      </c>
      <c r="HX60">
        <v>0</v>
      </c>
      <c r="HY60">
        <v>0</v>
      </c>
      <c r="HZ60" t="s">
        <v>426</v>
      </c>
      <c r="IA60" t="s">
        <v>427</v>
      </c>
      <c r="IB60" t="s">
        <v>428</v>
      </c>
      <c r="IC60" t="s">
        <v>429</v>
      </c>
      <c r="ID60" t="s">
        <v>429</v>
      </c>
      <c r="IE60" t="s">
        <v>428</v>
      </c>
      <c r="IF60">
        <v>0</v>
      </c>
      <c r="IG60">
        <v>100</v>
      </c>
      <c r="IH60">
        <v>100</v>
      </c>
      <c r="II60">
        <v>38.758000000000003</v>
      </c>
      <c r="IJ60">
        <v>3.8050999999999999</v>
      </c>
      <c r="IK60">
        <v>18.811298651143531</v>
      </c>
      <c r="IL60">
        <v>2.443445124059429E-2</v>
      </c>
      <c r="IM60">
        <v>-8.2928544765861496E-6</v>
      </c>
      <c r="IN60">
        <v>1.0408807524181441E-9</v>
      </c>
      <c r="IO60">
        <v>1.685670825080696</v>
      </c>
      <c r="IP60">
        <v>0.1564633526802634</v>
      </c>
      <c r="IQ60">
        <v>-4.6183934311035462E-3</v>
      </c>
      <c r="IR60">
        <v>8.4382536102645058E-5</v>
      </c>
      <c r="IS60">
        <v>-13</v>
      </c>
      <c r="IT60">
        <v>1890</v>
      </c>
      <c r="IU60">
        <v>0</v>
      </c>
      <c r="IV60">
        <v>23</v>
      </c>
      <c r="IW60">
        <v>1.6</v>
      </c>
      <c r="IX60">
        <v>1.4</v>
      </c>
      <c r="IY60">
        <v>3.1628400000000001</v>
      </c>
      <c r="IZ60">
        <v>2.4169900000000002</v>
      </c>
      <c r="JA60">
        <v>1.42578</v>
      </c>
      <c r="JB60">
        <v>2.2802699999999998</v>
      </c>
      <c r="JC60">
        <v>1.5478499999999999</v>
      </c>
      <c r="JD60">
        <v>2.32666</v>
      </c>
      <c r="JE60">
        <v>41.456200000000003</v>
      </c>
      <c r="JF60">
        <v>14.5436</v>
      </c>
      <c r="JG60">
        <v>18</v>
      </c>
      <c r="JH60">
        <v>642.47</v>
      </c>
      <c r="JI60">
        <v>386.423</v>
      </c>
      <c r="JJ60">
        <v>25.700399999999998</v>
      </c>
      <c r="JK60">
        <v>32.72</v>
      </c>
      <c r="JL60">
        <v>30.0001</v>
      </c>
      <c r="JM60">
        <v>32.526400000000002</v>
      </c>
      <c r="JN60">
        <v>32.449399999999997</v>
      </c>
      <c r="JO60">
        <v>63.326000000000001</v>
      </c>
      <c r="JP60">
        <v>42.551900000000003</v>
      </c>
      <c r="JQ60">
        <v>0</v>
      </c>
      <c r="JR60">
        <v>25.672799999999999</v>
      </c>
      <c r="JS60">
        <v>1550.63</v>
      </c>
      <c r="JT60">
        <v>19.142499999999998</v>
      </c>
      <c r="JU60">
        <v>94.028999999999996</v>
      </c>
      <c r="JV60">
        <v>100.035</v>
      </c>
    </row>
    <row r="61" spans="1:282" x14ac:dyDescent="0.2">
      <c r="A61">
        <v>45</v>
      </c>
      <c r="B61">
        <v>1658766954</v>
      </c>
      <c r="C61">
        <v>6831</v>
      </c>
      <c r="D61" t="s">
        <v>612</v>
      </c>
      <c r="E61" t="s">
        <v>613</v>
      </c>
      <c r="F61" t="s">
        <v>413</v>
      </c>
      <c r="G61" t="s">
        <v>554</v>
      </c>
      <c r="H61" t="s">
        <v>555</v>
      </c>
      <c r="I61" t="s">
        <v>416</v>
      </c>
      <c r="J61" t="s">
        <v>417</v>
      </c>
      <c r="L61" t="s">
        <v>418</v>
      </c>
      <c r="M61" t="s">
        <v>419</v>
      </c>
      <c r="N61" t="s">
        <v>556</v>
      </c>
      <c r="O61">
        <v>1658766954</v>
      </c>
      <c r="P61">
        <f t="shared" si="0"/>
        <v>7.2564485698016984E-3</v>
      </c>
      <c r="Q61">
        <f t="shared" si="1"/>
        <v>7.2564485698016981</v>
      </c>
      <c r="R61">
        <f t="shared" si="2"/>
        <v>39.75756993927677</v>
      </c>
      <c r="S61">
        <f t="shared" si="3"/>
        <v>2000.056</v>
      </c>
      <c r="T61">
        <f t="shared" si="4"/>
        <v>1817.569911314064</v>
      </c>
      <c r="U61">
        <f t="shared" si="5"/>
        <v>183.31627963264097</v>
      </c>
      <c r="V61">
        <f t="shared" si="6"/>
        <v>201.72144284225442</v>
      </c>
      <c r="W61">
        <f t="shared" si="7"/>
        <v>0.50837514596222688</v>
      </c>
      <c r="X61">
        <f t="shared" si="8"/>
        <v>2.9461161278608152</v>
      </c>
      <c r="Y61">
        <f t="shared" si="9"/>
        <v>0.46419214597615782</v>
      </c>
      <c r="Z61">
        <f t="shared" si="10"/>
        <v>0.29376909422194597</v>
      </c>
      <c r="AA61">
        <f t="shared" si="11"/>
        <v>241.76194307537389</v>
      </c>
      <c r="AB61">
        <f t="shared" si="12"/>
        <v>29.30735157902572</v>
      </c>
      <c r="AC61">
        <f t="shared" si="13"/>
        <v>29.30735157902572</v>
      </c>
      <c r="AD61">
        <f t="shared" si="14"/>
        <v>4.0938572509776892</v>
      </c>
      <c r="AE61">
        <f t="shared" si="15"/>
        <v>61.123963889571783</v>
      </c>
      <c r="AF61">
        <f t="shared" si="16"/>
        <v>2.5692843357368202</v>
      </c>
      <c r="AG61">
        <f t="shared" si="17"/>
        <v>4.2033994071107026</v>
      </c>
      <c r="AH61">
        <f t="shared" si="18"/>
        <v>1.5245729152408689</v>
      </c>
      <c r="AI61">
        <f t="shared" si="19"/>
        <v>-320.00938192825492</v>
      </c>
      <c r="AJ61">
        <f t="shared" si="20"/>
        <v>72.768177663484849</v>
      </c>
      <c r="AK61">
        <f t="shared" si="21"/>
        <v>5.46683680454605</v>
      </c>
      <c r="AL61">
        <f t="shared" si="22"/>
        <v>-1.2424384850120873E-2</v>
      </c>
      <c r="AM61">
        <v>0</v>
      </c>
      <c r="AN61">
        <v>0</v>
      </c>
      <c r="AO61">
        <f t="shared" si="23"/>
        <v>1</v>
      </c>
      <c r="AP61">
        <f t="shared" si="24"/>
        <v>0</v>
      </c>
      <c r="AQ61">
        <f t="shared" si="25"/>
        <v>52886.497336023196</v>
      </c>
      <c r="AR61" t="s">
        <v>421</v>
      </c>
      <c r="AS61">
        <v>0</v>
      </c>
      <c r="AT61">
        <v>0</v>
      </c>
      <c r="AU61">
        <v>0</v>
      </c>
      <c r="AV61" t="e">
        <f t="shared" si="26"/>
        <v>#DIV/0!</v>
      </c>
      <c r="AW61">
        <v>-1</v>
      </c>
      <c r="AX61" t="s">
        <v>614</v>
      </c>
      <c r="AY61">
        <v>10408</v>
      </c>
      <c r="AZ61">
        <v>875.52936</v>
      </c>
      <c r="BA61">
        <v>1231.1199999999999</v>
      </c>
      <c r="BB61">
        <f t="shared" si="27"/>
        <v>0.28883507700305411</v>
      </c>
      <c r="BC61">
        <v>0.5</v>
      </c>
      <c r="BD61">
        <f t="shared" si="28"/>
        <v>1261.3374005571884</v>
      </c>
      <c r="BE61">
        <f t="shared" si="29"/>
        <v>39.75756993927677</v>
      </c>
      <c r="BF61">
        <f t="shared" si="30"/>
        <v>182.15924260838381</v>
      </c>
      <c r="BG61">
        <f t="shared" si="31"/>
        <v>3.231297979531278E-2</v>
      </c>
      <c r="BH61">
        <f t="shared" si="32"/>
        <v>-1</v>
      </c>
      <c r="BI61" t="e">
        <f t="shared" si="33"/>
        <v>#DIV/0!</v>
      </c>
      <c r="BJ61" t="s">
        <v>421</v>
      </c>
      <c r="BK61">
        <v>0</v>
      </c>
      <c r="BL61" t="e">
        <f t="shared" si="34"/>
        <v>#DIV/0!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>
        <f t="shared" si="38"/>
        <v>0.28883507700305405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s">
        <v>421</v>
      </c>
      <c r="BU61" t="s">
        <v>421</v>
      </c>
      <c r="BV61" t="s">
        <v>421</v>
      </c>
      <c r="BW61" t="s">
        <v>421</v>
      </c>
      <c r="BX61" t="s">
        <v>421</v>
      </c>
      <c r="BY61" t="s">
        <v>421</v>
      </c>
      <c r="BZ61" t="s">
        <v>421</v>
      </c>
      <c r="CA61" t="s">
        <v>421</v>
      </c>
      <c r="CB61" t="s">
        <v>421</v>
      </c>
      <c r="CC61" t="s">
        <v>421</v>
      </c>
      <c r="CD61" t="s">
        <v>421</v>
      </c>
      <c r="CE61" t="s">
        <v>421</v>
      </c>
      <c r="CF61" t="s">
        <v>421</v>
      </c>
      <c r="CG61" t="s">
        <v>421</v>
      </c>
      <c r="CH61" t="s">
        <v>421</v>
      </c>
      <c r="CI61" t="s">
        <v>421</v>
      </c>
      <c r="CJ61" t="s">
        <v>421</v>
      </c>
      <c r="CK61" t="s">
        <v>421</v>
      </c>
      <c r="CL61">
        <f t="shared" si="42"/>
        <v>1500.15</v>
      </c>
      <c r="CM61">
        <f t="shared" si="43"/>
        <v>1261.3374005571884</v>
      </c>
      <c r="CN61">
        <f t="shared" si="44"/>
        <v>0.84080751961949696</v>
      </c>
      <c r="CO61">
        <f t="shared" si="45"/>
        <v>0.16115851286562935</v>
      </c>
      <c r="CP61">
        <v>6</v>
      </c>
      <c r="CQ61">
        <v>0.5</v>
      </c>
      <c r="CR61" t="s">
        <v>423</v>
      </c>
      <c r="CS61">
        <v>2</v>
      </c>
      <c r="CT61">
        <v>1658766954</v>
      </c>
      <c r="CU61">
        <v>2000.056</v>
      </c>
      <c r="CV61">
        <v>2054.3200000000002</v>
      </c>
      <c r="CW61">
        <v>25.474299999999999</v>
      </c>
      <c r="CX61">
        <v>18.403600000000001</v>
      </c>
      <c r="CY61">
        <v>1958.14</v>
      </c>
      <c r="CZ61">
        <v>21.705500000000001</v>
      </c>
      <c r="DA61">
        <v>600.07600000000002</v>
      </c>
      <c r="DB61">
        <v>100.758</v>
      </c>
      <c r="DC61">
        <v>9.9897399999999997E-2</v>
      </c>
      <c r="DD61">
        <v>29.765499999999999</v>
      </c>
      <c r="DE61">
        <v>29.976500000000001</v>
      </c>
      <c r="DF61">
        <v>999.9</v>
      </c>
      <c r="DG61">
        <v>0</v>
      </c>
      <c r="DH61">
        <v>0</v>
      </c>
      <c r="DI61">
        <v>10018.799999999999</v>
      </c>
      <c r="DJ61">
        <v>0</v>
      </c>
      <c r="DK61">
        <v>1755.24</v>
      </c>
      <c r="DL61">
        <v>-55.003500000000003</v>
      </c>
      <c r="DM61">
        <v>2051.58</v>
      </c>
      <c r="DN61">
        <v>2092.84</v>
      </c>
      <c r="DO61">
        <v>7.0707500000000003</v>
      </c>
      <c r="DP61">
        <v>2054.3200000000002</v>
      </c>
      <c r="DQ61">
        <v>18.403600000000001</v>
      </c>
      <c r="DR61">
        <v>2.5667300000000002</v>
      </c>
      <c r="DS61">
        <v>1.8543000000000001</v>
      </c>
      <c r="DT61">
        <v>21.456</v>
      </c>
      <c r="DU61">
        <v>16.252199999999998</v>
      </c>
      <c r="DV61">
        <v>1500.15</v>
      </c>
      <c r="DW61">
        <v>0.97299100000000005</v>
      </c>
      <c r="DX61">
        <v>2.7008999999999998E-2</v>
      </c>
      <c r="DY61">
        <v>0</v>
      </c>
      <c r="DZ61">
        <v>864.30799999999999</v>
      </c>
      <c r="EA61">
        <v>4.9993100000000004</v>
      </c>
      <c r="EB61">
        <v>19060</v>
      </c>
      <c r="EC61">
        <v>13260.5</v>
      </c>
      <c r="ED61">
        <v>40.561999999999998</v>
      </c>
      <c r="EE61">
        <v>42.75</v>
      </c>
      <c r="EF61">
        <v>41.061999999999998</v>
      </c>
      <c r="EG61">
        <v>41.686999999999998</v>
      </c>
      <c r="EH61">
        <v>42</v>
      </c>
      <c r="EI61">
        <v>1454.77</v>
      </c>
      <c r="EJ61">
        <v>40.380000000000003</v>
      </c>
      <c r="EK61">
        <v>0</v>
      </c>
      <c r="EL61">
        <v>152.9000000953674</v>
      </c>
      <c r="EM61">
        <v>0</v>
      </c>
      <c r="EN61">
        <v>875.52936</v>
      </c>
      <c r="EO61">
        <v>-97.473615212455826</v>
      </c>
      <c r="EP61">
        <v>-44.107691954055277</v>
      </c>
      <c r="EQ61">
        <v>19069.96</v>
      </c>
      <c r="ER61">
        <v>15</v>
      </c>
      <c r="ES61">
        <v>1658766988.5</v>
      </c>
      <c r="ET61" t="s">
        <v>615</v>
      </c>
      <c r="EU61">
        <v>1658766988.5</v>
      </c>
      <c r="EV61">
        <v>1658766720</v>
      </c>
      <c r="EW61">
        <v>45</v>
      </c>
      <c r="EX61">
        <v>0.63700000000000001</v>
      </c>
      <c r="EY61">
        <v>2E-3</v>
      </c>
      <c r="EZ61">
        <v>41.915999999999997</v>
      </c>
      <c r="FA61">
        <v>3.2919999999999998</v>
      </c>
      <c r="FB61">
        <v>2026</v>
      </c>
      <c r="FC61">
        <v>18</v>
      </c>
      <c r="FD61">
        <v>0.11</v>
      </c>
      <c r="FE61">
        <v>0.02</v>
      </c>
      <c r="FF61">
        <v>-54.880139999999997</v>
      </c>
      <c r="FG61">
        <v>10.99483902439041</v>
      </c>
      <c r="FH61">
        <v>1.411127048638783</v>
      </c>
      <c r="FI61">
        <v>0</v>
      </c>
      <c r="FJ61">
        <v>2000.0263333333339</v>
      </c>
      <c r="FK61">
        <v>-3.1595105673013939</v>
      </c>
      <c r="FL61">
        <v>0.31043499945865682</v>
      </c>
      <c r="FM61">
        <v>1</v>
      </c>
      <c r="FN61">
        <v>7.0440222500000003</v>
      </c>
      <c r="FO61">
        <v>0.28608934333957969</v>
      </c>
      <c r="FP61">
        <v>2.9505032662878052E-2</v>
      </c>
      <c r="FQ61">
        <v>1</v>
      </c>
      <c r="FR61">
        <v>25.459376666666671</v>
      </c>
      <c r="FS61">
        <v>0.20797241379310069</v>
      </c>
      <c r="FT61">
        <v>1.6179115825312999E-2</v>
      </c>
      <c r="FU61">
        <v>1</v>
      </c>
      <c r="FV61">
        <v>29.970266666666671</v>
      </c>
      <c r="FW61">
        <v>0.1063047830924152</v>
      </c>
      <c r="FX61">
        <v>8.8826922845621232E-3</v>
      </c>
      <c r="FY61">
        <v>1</v>
      </c>
      <c r="FZ61">
        <v>4</v>
      </c>
      <c r="GA61">
        <v>5</v>
      </c>
      <c r="GB61" t="s">
        <v>503</v>
      </c>
      <c r="GC61">
        <v>3.17137</v>
      </c>
      <c r="GD61">
        <v>2.7970299999999999</v>
      </c>
      <c r="GE61">
        <v>0.28548200000000001</v>
      </c>
      <c r="GF61">
        <v>0.29438799999999998</v>
      </c>
      <c r="GG61">
        <v>0.111127</v>
      </c>
      <c r="GH61">
        <v>9.9057500000000007E-2</v>
      </c>
      <c r="GI61">
        <v>21937.4</v>
      </c>
      <c r="GJ61">
        <v>17360.2</v>
      </c>
      <c r="GK61">
        <v>28870</v>
      </c>
      <c r="GL61">
        <v>24097.8</v>
      </c>
      <c r="GM61">
        <v>32190.400000000001</v>
      </c>
      <c r="GN61">
        <v>31714.9</v>
      </c>
      <c r="GO61">
        <v>39788.800000000003</v>
      </c>
      <c r="GP61">
        <v>39317</v>
      </c>
      <c r="GQ61">
        <v>2.1142699999999999</v>
      </c>
      <c r="GR61">
        <v>1.74055</v>
      </c>
      <c r="GS61">
        <v>1.6748900000000001E-2</v>
      </c>
      <c r="GT61">
        <v>0</v>
      </c>
      <c r="GU61">
        <v>29.703800000000001</v>
      </c>
      <c r="GV61">
        <v>999.9</v>
      </c>
      <c r="GW61">
        <v>48.1</v>
      </c>
      <c r="GX61">
        <v>39.6</v>
      </c>
      <c r="GY61">
        <v>34.639800000000001</v>
      </c>
      <c r="GZ61">
        <v>61.797400000000003</v>
      </c>
      <c r="HA61">
        <v>39.082500000000003</v>
      </c>
      <c r="HB61">
        <v>1</v>
      </c>
      <c r="HC61">
        <v>0.43738100000000002</v>
      </c>
      <c r="HD61">
        <v>1.8972100000000001</v>
      </c>
      <c r="HE61">
        <v>20.250800000000002</v>
      </c>
      <c r="HF61">
        <v>5.22478</v>
      </c>
      <c r="HG61">
        <v>11.914099999999999</v>
      </c>
      <c r="HH61">
        <v>4.9637500000000001</v>
      </c>
      <c r="HI61">
        <v>3.2919999999999998</v>
      </c>
      <c r="HJ61">
        <v>9999</v>
      </c>
      <c r="HK61">
        <v>9999</v>
      </c>
      <c r="HL61">
        <v>9999</v>
      </c>
      <c r="HM61">
        <v>999.9</v>
      </c>
      <c r="HN61">
        <v>1.87758</v>
      </c>
      <c r="HO61">
        <v>1.8757900000000001</v>
      </c>
      <c r="HP61">
        <v>1.87456</v>
      </c>
      <c r="HQ61">
        <v>1.87388</v>
      </c>
      <c r="HR61">
        <v>1.87524</v>
      </c>
      <c r="HS61">
        <v>1.87019</v>
      </c>
      <c r="HT61">
        <v>1.87439</v>
      </c>
      <c r="HU61">
        <v>1.8794299999999999</v>
      </c>
      <c r="HV61">
        <v>0</v>
      </c>
      <c r="HW61">
        <v>0</v>
      </c>
      <c r="HX61">
        <v>0</v>
      </c>
      <c r="HY61">
        <v>0</v>
      </c>
      <c r="HZ61" t="s">
        <v>426</v>
      </c>
      <c r="IA61" t="s">
        <v>427</v>
      </c>
      <c r="IB61" t="s">
        <v>428</v>
      </c>
      <c r="IC61" t="s">
        <v>429</v>
      </c>
      <c r="ID61" t="s">
        <v>429</v>
      </c>
      <c r="IE61" t="s">
        <v>428</v>
      </c>
      <c r="IF61">
        <v>0</v>
      </c>
      <c r="IG61">
        <v>100</v>
      </c>
      <c r="IH61">
        <v>100</v>
      </c>
      <c r="II61">
        <v>41.915999999999997</v>
      </c>
      <c r="IJ61">
        <v>3.7688000000000001</v>
      </c>
      <c r="IK61">
        <v>17.313286589459299</v>
      </c>
      <c r="IL61">
        <v>2.443445124059429E-2</v>
      </c>
      <c r="IM61">
        <v>-8.2928544765861496E-6</v>
      </c>
      <c r="IN61">
        <v>1.0408807524181441E-9</v>
      </c>
      <c r="IO61">
        <v>1.685670825080696</v>
      </c>
      <c r="IP61">
        <v>0.1564633526802634</v>
      </c>
      <c r="IQ61">
        <v>-4.6183934311035462E-3</v>
      </c>
      <c r="IR61">
        <v>8.4382536102645058E-5</v>
      </c>
      <c r="IS61">
        <v>-13</v>
      </c>
      <c r="IT61">
        <v>1890</v>
      </c>
      <c r="IU61">
        <v>0</v>
      </c>
      <c r="IV61">
        <v>23</v>
      </c>
      <c r="IW61">
        <v>2</v>
      </c>
      <c r="IX61">
        <v>3.9</v>
      </c>
      <c r="IY61">
        <v>3.9672900000000002</v>
      </c>
      <c r="IZ61">
        <v>2.3828100000000001</v>
      </c>
      <c r="JA61">
        <v>1.42578</v>
      </c>
      <c r="JB61">
        <v>2.2802699999999998</v>
      </c>
      <c r="JC61">
        <v>1.5478499999999999</v>
      </c>
      <c r="JD61">
        <v>2.3144499999999999</v>
      </c>
      <c r="JE61">
        <v>41.664999999999999</v>
      </c>
      <c r="JF61">
        <v>14.534800000000001</v>
      </c>
      <c r="JG61">
        <v>18</v>
      </c>
      <c r="JH61">
        <v>642.9</v>
      </c>
      <c r="JI61">
        <v>385.91500000000002</v>
      </c>
      <c r="JJ61">
        <v>26.996600000000001</v>
      </c>
      <c r="JK61">
        <v>32.734499999999997</v>
      </c>
      <c r="JL61">
        <v>30.000299999999999</v>
      </c>
      <c r="JM61">
        <v>32.558100000000003</v>
      </c>
      <c r="JN61">
        <v>32.482199999999999</v>
      </c>
      <c r="JO61">
        <v>79.425399999999996</v>
      </c>
      <c r="JP61">
        <v>44.147799999999997</v>
      </c>
      <c r="JQ61">
        <v>0</v>
      </c>
      <c r="JR61">
        <v>26.995100000000001</v>
      </c>
      <c r="JS61">
        <v>2054.85</v>
      </c>
      <c r="JT61">
        <v>18.457999999999998</v>
      </c>
      <c r="JU61">
        <v>94.018900000000002</v>
      </c>
      <c r="JV61">
        <v>100.029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2022-07-25T16:51:34Z</dcterms:created>
  <dcterms:modified xsi:type="dcterms:W3CDTF">2022-07-26T15:28:32Z</dcterms:modified>
</cp:coreProperties>
</file>