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aney/Google Drive/G_Living Carbon/LC_June2022/Li6800_data/"/>
    </mc:Choice>
  </mc:AlternateContent>
  <xr:revisionPtr revIDLastSave="0" documentId="13_ncr:1_{D37A1120-59AC-954B-909B-441A336383D8}" xr6:coauthVersionLast="47" xr6:coauthVersionMax="47" xr10:uidLastSave="{00000000-0000-0000-0000-000000000000}"/>
  <bookViews>
    <workbookView xWindow="240" yWindow="500" windowWidth="22820" windowHeight="124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O76" i="1" l="1"/>
  <c r="CN76" i="1"/>
  <c r="CL76" i="1"/>
  <c r="CM76" i="1" s="1"/>
  <c r="BD76" i="1" s="1"/>
  <c r="BF76" i="1" s="1"/>
  <c r="BQ76" i="1"/>
  <c r="BP76" i="1"/>
  <c r="BH76" i="1"/>
  <c r="BB76" i="1"/>
  <c r="AV76" i="1"/>
  <c r="BI76" i="1" s="1"/>
  <c r="BL76" i="1" s="1"/>
  <c r="AQ76" i="1"/>
  <c r="AO76" i="1" s="1"/>
  <c r="AG76" i="1"/>
  <c r="AF76" i="1"/>
  <c r="AE76" i="1" s="1"/>
  <c r="AA76" i="1"/>
  <c r="X76" i="1"/>
  <c r="CO75" i="1"/>
  <c r="CN75" i="1"/>
  <c r="CL75" i="1"/>
  <c r="BQ75" i="1"/>
  <c r="BP75" i="1"/>
  <c r="BH75" i="1"/>
  <c r="BB75" i="1"/>
  <c r="AV75" i="1"/>
  <c r="BI75" i="1" s="1"/>
  <c r="BL75" i="1" s="1"/>
  <c r="AQ75" i="1"/>
  <c r="AO75" i="1"/>
  <c r="AP75" i="1" s="1"/>
  <c r="AG75" i="1"/>
  <c r="AE75" i="1" s="1"/>
  <c r="AF75" i="1"/>
  <c r="X75" i="1"/>
  <c r="V75" i="1"/>
  <c r="S75" i="1"/>
  <c r="R75" i="1"/>
  <c r="BE75" i="1" s="1"/>
  <c r="Q75" i="1"/>
  <c r="P75" i="1"/>
  <c r="CO74" i="1"/>
  <c r="CN74" i="1"/>
  <c r="CL74" i="1"/>
  <c r="BQ74" i="1"/>
  <c r="BP74" i="1"/>
  <c r="BL74" i="1"/>
  <c r="BH74" i="1"/>
  <c r="BB74" i="1"/>
  <c r="AV74" i="1"/>
  <c r="BI74" i="1" s="1"/>
  <c r="AQ74" i="1"/>
  <c r="AP74" i="1"/>
  <c r="AO74" i="1"/>
  <c r="Q74" i="1" s="1"/>
  <c r="AG74" i="1"/>
  <c r="AF74" i="1"/>
  <c r="AE74" i="1" s="1"/>
  <c r="X74" i="1"/>
  <c r="V74" i="1"/>
  <c r="S74" i="1"/>
  <c r="R74" i="1"/>
  <c r="BE74" i="1" s="1"/>
  <c r="P74" i="1"/>
  <c r="CO73" i="1"/>
  <c r="CN73" i="1"/>
  <c r="CL73" i="1"/>
  <c r="BQ73" i="1"/>
  <c r="BP73" i="1"/>
  <c r="BN73" i="1"/>
  <c r="BR73" i="1" s="1"/>
  <c r="BS73" i="1" s="1"/>
  <c r="BL73" i="1"/>
  <c r="BH73" i="1"/>
  <c r="BB73" i="1"/>
  <c r="AV73" i="1"/>
  <c r="BI73" i="1" s="1"/>
  <c r="AQ73" i="1"/>
  <c r="AO73" i="1" s="1"/>
  <c r="AP73" i="1"/>
  <c r="AG73" i="1"/>
  <c r="AF73" i="1"/>
  <c r="AE73" i="1" s="1"/>
  <c r="X73" i="1"/>
  <c r="R73" i="1"/>
  <c r="BE73" i="1" s="1"/>
  <c r="CO72" i="1"/>
  <c r="CN72" i="1"/>
  <c r="CL72" i="1"/>
  <c r="BQ72" i="1"/>
  <c r="BP72" i="1"/>
  <c r="BN72" i="1"/>
  <c r="BR72" i="1" s="1"/>
  <c r="BS72" i="1" s="1"/>
  <c r="BL72" i="1"/>
  <c r="BH72" i="1"/>
  <c r="BB72" i="1"/>
  <c r="AV72" i="1"/>
  <c r="BI72" i="1" s="1"/>
  <c r="AQ72" i="1"/>
  <c r="AP72" i="1"/>
  <c r="AO72" i="1"/>
  <c r="Q72" i="1" s="1"/>
  <c r="P72" i="1" s="1"/>
  <c r="AG72" i="1"/>
  <c r="AF72" i="1"/>
  <c r="AE72" i="1" s="1"/>
  <c r="X72" i="1"/>
  <c r="V72" i="1"/>
  <c r="S72" i="1"/>
  <c r="R72" i="1"/>
  <c r="BE72" i="1" s="1"/>
  <c r="CO71" i="1"/>
  <c r="CN71" i="1"/>
  <c r="CL71" i="1"/>
  <c r="BQ71" i="1"/>
  <c r="BP71" i="1"/>
  <c r="BH71" i="1"/>
  <c r="BB71" i="1"/>
  <c r="AV71" i="1"/>
  <c r="BI71" i="1" s="1"/>
  <c r="BL71" i="1" s="1"/>
  <c r="AQ71" i="1"/>
  <c r="AO71" i="1" s="1"/>
  <c r="AP71" i="1"/>
  <c r="AG71" i="1"/>
  <c r="AF71" i="1"/>
  <c r="AE71" i="1" s="1"/>
  <c r="X71" i="1"/>
  <c r="V71" i="1"/>
  <c r="R71" i="1"/>
  <c r="BE71" i="1" s="1"/>
  <c r="CO70" i="1"/>
  <c r="CN70" i="1"/>
  <c r="CL70" i="1"/>
  <c r="BQ70" i="1"/>
  <c r="BP70" i="1"/>
  <c r="BH70" i="1"/>
  <c r="BB70" i="1"/>
  <c r="AV70" i="1"/>
  <c r="BI70" i="1" s="1"/>
  <c r="BL70" i="1" s="1"/>
  <c r="AQ70" i="1"/>
  <c r="AP70" i="1"/>
  <c r="AO70" i="1"/>
  <c r="Q70" i="1" s="1"/>
  <c r="AG70" i="1"/>
  <c r="AF70" i="1"/>
  <c r="AE70" i="1" s="1"/>
  <c r="X70" i="1"/>
  <c r="V70" i="1"/>
  <c r="S70" i="1"/>
  <c r="R70" i="1"/>
  <c r="BE70" i="1" s="1"/>
  <c r="P70" i="1"/>
  <c r="CO69" i="1"/>
  <c r="CN69" i="1"/>
  <c r="CL69" i="1"/>
  <c r="BQ69" i="1"/>
  <c r="BP69" i="1"/>
  <c r="BI69" i="1"/>
  <c r="BL69" i="1" s="1"/>
  <c r="BH69" i="1"/>
  <c r="BB69" i="1"/>
  <c r="AV69" i="1"/>
  <c r="AQ69" i="1"/>
  <c r="AO69" i="1" s="1"/>
  <c r="S69" i="1" s="1"/>
  <c r="AP69" i="1"/>
  <c r="AG69" i="1"/>
  <c r="AF69" i="1"/>
  <c r="AE69" i="1" s="1"/>
  <c r="X69" i="1"/>
  <c r="V69" i="1"/>
  <c r="R69" i="1"/>
  <c r="BE69" i="1" s="1"/>
  <c r="Q69" i="1"/>
  <c r="P69" i="1"/>
  <c r="AI69" i="1" s="1"/>
  <c r="CO68" i="1"/>
  <c r="CN68" i="1"/>
  <c r="CL68" i="1"/>
  <c r="CM68" i="1" s="1"/>
  <c r="BD68" i="1" s="1"/>
  <c r="BQ68" i="1"/>
  <c r="BP68" i="1"/>
  <c r="BL68" i="1"/>
  <c r="BO68" i="1" s="1"/>
  <c r="BH68" i="1"/>
  <c r="BB68" i="1"/>
  <c r="BF68" i="1" s="1"/>
  <c r="AV68" i="1"/>
  <c r="BI68" i="1" s="1"/>
  <c r="AQ68" i="1"/>
  <c r="AP68" i="1"/>
  <c r="AO68" i="1"/>
  <c r="Q68" i="1" s="1"/>
  <c r="P68" i="1" s="1"/>
  <c r="AG68" i="1"/>
  <c r="AF68" i="1"/>
  <c r="AE68" i="1"/>
  <c r="X68" i="1"/>
  <c r="S68" i="1"/>
  <c r="R68" i="1"/>
  <c r="BE68" i="1" s="1"/>
  <c r="BG68" i="1" s="1"/>
  <c r="CO67" i="1"/>
  <c r="CN67" i="1"/>
  <c r="CL67" i="1"/>
  <c r="CM67" i="1" s="1"/>
  <c r="BQ67" i="1"/>
  <c r="BP67" i="1"/>
  <c r="BH67" i="1"/>
  <c r="BF67" i="1"/>
  <c r="BD67" i="1"/>
  <c r="BB67" i="1"/>
  <c r="AV67" i="1"/>
  <c r="BI67" i="1" s="1"/>
  <c r="BL67" i="1" s="1"/>
  <c r="AQ67" i="1"/>
  <c r="AO67" i="1" s="1"/>
  <c r="AP67" i="1"/>
  <c r="AG67" i="1"/>
  <c r="AF67" i="1"/>
  <c r="AE67" i="1" s="1"/>
  <c r="AA67" i="1"/>
  <c r="X67" i="1"/>
  <c r="V67" i="1"/>
  <c r="S67" i="1"/>
  <c r="R67" i="1"/>
  <c r="BE67" i="1" s="1"/>
  <c r="BG67" i="1" s="1"/>
  <c r="Q67" i="1"/>
  <c r="P67" i="1" s="1"/>
  <c r="CO66" i="1"/>
  <c r="AA66" i="1" s="1"/>
  <c r="CN66" i="1"/>
  <c r="CM66" i="1"/>
  <c r="BD66" i="1" s="1"/>
  <c r="CL66" i="1"/>
  <c r="BQ66" i="1"/>
  <c r="BP66" i="1"/>
  <c r="BI66" i="1"/>
  <c r="BL66" i="1" s="1"/>
  <c r="BH66" i="1"/>
  <c r="BB66" i="1"/>
  <c r="BF66" i="1" s="1"/>
  <c r="AV66" i="1"/>
  <c r="AQ66" i="1"/>
  <c r="AO66" i="1" s="1"/>
  <c r="AG66" i="1"/>
  <c r="AE66" i="1" s="1"/>
  <c r="AF66" i="1"/>
  <c r="X66" i="1"/>
  <c r="Q66" i="1"/>
  <c r="P66" i="1" s="1"/>
  <c r="AI66" i="1" s="1"/>
  <c r="CO65" i="1"/>
  <c r="CN65" i="1"/>
  <c r="CM65" i="1"/>
  <c r="BD65" i="1" s="1"/>
  <c r="CL65" i="1"/>
  <c r="BQ65" i="1"/>
  <c r="BP65" i="1"/>
  <c r="BM65" i="1"/>
  <c r="BI65" i="1"/>
  <c r="BL65" i="1" s="1"/>
  <c r="BH65" i="1"/>
  <c r="BB65" i="1"/>
  <c r="AV65" i="1"/>
  <c r="AQ65" i="1"/>
  <c r="AO65" i="1"/>
  <c r="AG65" i="1"/>
  <c r="AF65" i="1"/>
  <c r="AE65" i="1"/>
  <c r="AA65" i="1"/>
  <c r="X65" i="1"/>
  <c r="S65" i="1"/>
  <c r="CO64" i="1"/>
  <c r="AA64" i="1" s="1"/>
  <c r="CN64" i="1"/>
  <c r="CM64" i="1"/>
  <c r="BD64" i="1" s="1"/>
  <c r="CL64" i="1"/>
  <c r="BQ64" i="1"/>
  <c r="BP64" i="1"/>
  <c r="BI64" i="1"/>
  <c r="BL64" i="1" s="1"/>
  <c r="BH64" i="1"/>
  <c r="BB64" i="1"/>
  <c r="BF64" i="1" s="1"/>
  <c r="AV64" i="1"/>
  <c r="AQ64" i="1"/>
  <c r="AO64" i="1" s="1"/>
  <c r="AG64" i="1"/>
  <c r="AE64" i="1" s="1"/>
  <c r="AF64" i="1"/>
  <c r="X64" i="1"/>
  <c r="Q64" i="1"/>
  <c r="P64" i="1" s="1"/>
  <c r="AI64" i="1" s="1"/>
  <c r="CO63" i="1"/>
  <c r="CN63" i="1"/>
  <c r="CM63" i="1"/>
  <c r="BD63" i="1" s="1"/>
  <c r="CL63" i="1"/>
  <c r="BQ63" i="1"/>
  <c r="BP63" i="1"/>
  <c r="BI63" i="1"/>
  <c r="BL63" i="1" s="1"/>
  <c r="BN63" i="1" s="1"/>
  <c r="BR63" i="1" s="1"/>
  <c r="BS63" i="1" s="1"/>
  <c r="BH63" i="1"/>
  <c r="BB63" i="1"/>
  <c r="AV63" i="1"/>
  <c r="AQ63" i="1"/>
  <c r="AO63" i="1"/>
  <c r="AI63" i="1"/>
  <c r="AG63" i="1"/>
  <c r="AF63" i="1"/>
  <c r="AE63" i="1"/>
  <c r="AA63" i="1"/>
  <c r="X63" i="1"/>
  <c r="S63" i="1"/>
  <c r="Q63" i="1"/>
  <c r="P63" i="1" s="1"/>
  <c r="CO62" i="1"/>
  <c r="AA62" i="1" s="1"/>
  <c r="CN62" i="1"/>
  <c r="CM62" i="1"/>
  <c r="CL62" i="1"/>
  <c r="BS62" i="1"/>
  <c r="BQ62" i="1"/>
  <c r="BP62" i="1"/>
  <c r="BO62" i="1"/>
  <c r="BM62" i="1"/>
  <c r="BI62" i="1"/>
  <c r="BL62" i="1" s="1"/>
  <c r="BN62" i="1" s="1"/>
  <c r="BR62" i="1" s="1"/>
  <c r="BH62" i="1"/>
  <c r="BD62" i="1"/>
  <c r="BB62" i="1"/>
  <c r="AV62" i="1"/>
  <c r="AQ62" i="1"/>
  <c r="AO62" i="1" s="1"/>
  <c r="AG62" i="1"/>
  <c r="AF62" i="1"/>
  <c r="AE62" i="1"/>
  <c r="X62" i="1"/>
  <c r="CO61" i="1"/>
  <c r="CN61" i="1"/>
  <c r="CL61" i="1"/>
  <c r="BQ61" i="1"/>
  <c r="BP61" i="1"/>
  <c r="BH61" i="1"/>
  <c r="BB61" i="1"/>
  <c r="AV61" i="1"/>
  <c r="BI61" i="1" s="1"/>
  <c r="BL61" i="1" s="1"/>
  <c r="AQ61" i="1"/>
  <c r="AO61" i="1" s="1"/>
  <c r="AG61" i="1"/>
  <c r="AF61" i="1"/>
  <c r="AE61" i="1" s="1"/>
  <c r="X61" i="1"/>
  <c r="CO60" i="1"/>
  <c r="CN60" i="1"/>
  <c r="CL60" i="1"/>
  <c r="BQ60" i="1"/>
  <c r="BP60" i="1"/>
  <c r="BH60" i="1"/>
  <c r="BB60" i="1"/>
  <c r="AV60" i="1"/>
  <c r="BI60" i="1" s="1"/>
  <c r="BL60" i="1" s="1"/>
  <c r="AQ60" i="1"/>
  <c r="AO60" i="1"/>
  <c r="AP60" i="1" s="1"/>
  <c r="AG60" i="1"/>
  <c r="AF60" i="1"/>
  <c r="AE60" i="1"/>
  <c r="X60" i="1"/>
  <c r="V60" i="1"/>
  <c r="S60" i="1"/>
  <c r="R60" i="1"/>
  <c r="BE60" i="1" s="1"/>
  <c r="Q60" i="1"/>
  <c r="P60" i="1" s="1"/>
  <c r="CO59" i="1"/>
  <c r="CN59" i="1"/>
  <c r="CM59" i="1" s="1"/>
  <c r="CL59" i="1"/>
  <c r="BQ59" i="1"/>
  <c r="BP59" i="1"/>
  <c r="BN59" i="1"/>
  <c r="BR59" i="1" s="1"/>
  <c r="BS59" i="1" s="1"/>
  <c r="BI59" i="1"/>
  <c r="BL59" i="1" s="1"/>
  <c r="BH59" i="1"/>
  <c r="BD59" i="1"/>
  <c r="BB59" i="1"/>
  <c r="AV59" i="1"/>
  <c r="AQ59" i="1"/>
  <c r="AO59" i="1" s="1"/>
  <c r="AP59" i="1"/>
  <c r="AG59" i="1"/>
  <c r="AF59" i="1"/>
  <c r="AE59" i="1" s="1"/>
  <c r="AA59" i="1"/>
  <c r="X59" i="1"/>
  <c r="CO58" i="1"/>
  <c r="CN58" i="1"/>
  <c r="CL58" i="1"/>
  <c r="BQ58" i="1"/>
  <c r="BP58" i="1"/>
  <c r="BH58" i="1"/>
  <c r="BB58" i="1"/>
  <c r="AV58" i="1"/>
  <c r="BI58" i="1" s="1"/>
  <c r="BL58" i="1" s="1"/>
  <c r="AQ58" i="1"/>
  <c r="AO58" i="1"/>
  <c r="AP58" i="1" s="1"/>
  <c r="AG58" i="1"/>
  <c r="AF58" i="1"/>
  <c r="AE58" i="1"/>
  <c r="X58" i="1"/>
  <c r="V58" i="1"/>
  <c r="S58" i="1"/>
  <c r="R58" i="1"/>
  <c r="BE58" i="1" s="1"/>
  <c r="Q58" i="1"/>
  <c r="P58" i="1"/>
  <c r="CO57" i="1"/>
  <c r="CN57" i="1"/>
  <c r="CL57" i="1"/>
  <c r="CM57" i="1" s="1"/>
  <c r="BD57" i="1" s="1"/>
  <c r="BF57" i="1" s="1"/>
  <c r="BQ57" i="1"/>
  <c r="BP57" i="1"/>
  <c r="BH57" i="1"/>
  <c r="BB57" i="1"/>
  <c r="AV57" i="1"/>
  <c r="BI57" i="1" s="1"/>
  <c r="BL57" i="1" s="1"/>
  <c r="AQ57" i="1"/>
  <c r="AO57" i="1" s="1"/>
  <c r="AP57" i="1"/>
  <c r="AG57" i="1"/>
  <c r="AF57" i="1"/>
  <c r="AE57" i="1" s="1"/>
  <c r="AA57" i="1"/>
  <c r="X57" i="1"/>
  <c r="CO56" i="1"/>
  <c r="CN56" i="1"/>
  <c r="CL56" i="1"/>
  <c r="BQ56" i="1"/>
  <c r="BP56" i="1"/>
  <c r="BH56" i="1"/>
  <c r="BB56" i="1"/>
  <c r="AV56" i="1"/>
  <c r="BI56" i="1" s="1"/>
  <c r="BL56" i="1" s="1"/>
  <c r="AQ56" i="1"/>
  <c r="AO56" i="1"/>
  <c r="AP56" i="1" s="1"/>
  <c r="AG56" i="1"/>
  <c r="AF56" i="1"/>
  <c r="AE56" i="1" s="1"/>
  <c r="X56" i="1"/>
  <c r="V56" i="1"/>
  <c r="S56" i="1"/>
  <c r="R56" i="1"/>
  <c r="BE56" i="1" s="1"/>
  <c r="Q56" i="1"/>
  <c r="P56" i="1"/>
  <c r="CO55" i="1"/>
  <c r="CN55" i="1"/>
  <c r="CL55" i="1"/>
  <c r="BQ55" i="1"/>
  <c r="BP55" i="1"/>
  <c r="BH55" i="1"/>
  <c r="BB55" i="1"/>
  <c r="AV55" i="1"/>
  <c r="BI55" i="1" s="1"/>
  <c r="BL55" i="1" s="1"/>
  <c r="AQ55" i="1"/>
  <c r="AO55" i="1" s="1"/>
  <c r="AP55" i="1" s="1"/>
  <c r="AG55" i="1"/>
  <c r="AF55" i="1"/>
  <c r="AE55" i="1" s="1"/>
  <c r="X55" i="1"/>
  <c r="CO54" i="1"/>
  <c r="CN54" i="1"/>
  <c r="CL54" i="1"/>
  <c r="BQ54" i="1"/>
  <c r="BP54" i="1"/>
  <c r="BH54" i="1"/>
  <c r="BB54" i="1"/>
  <c r="AV54" i="1"/>
  <c r="BI54" i="1" s="1"/>
  <c r="BL54" i="1" s="1"/>
  <c r="AQ54" i="1"/>
  <c r="AP54" i="1"/>
  <c r="AO54" i="1"/>
  <c r="AG54" i="1"/>
  <c r="AF54" i="1"/>
  <c r="AE54" i="1" s="1"/>
  <c r="X54" i="1"/>
  <c r="V54" i="1"/>
  <c r="S54" i="1"/>
  <c r="R54" i="1"/>
  <c r="BE54" i="1" s="1"/>
  <c r="Q54" i="1"/>
  <c r="P54" i="1"/>
  <c r="CO53" i="1"/>
  <c r="CN53" i="1"/>
  <c r="CL53" i="1"/>
  <c r="BQ53" i="1"/>
  <c r="BP53" i="1"/>
  <c r="BH53" i="1"/>
  <c r="BB53" i="1"/>
  <c r="AV53" i="1"/>
  <c r="BI53" i="1" s="1"/>
  <c r="BL53" i="1" s="1"/>
  <c r="AQ53" i="1"/>
  <c r="AO53" i="1" s="1"/>
  <c r="AP53" i="1"/>
  <c r="AG53" i="1"/>
  <c r="AF53" i="1"/>
  <c r="AE53" i="1" s="1"/>
  <c r="X53" i="1"/>
  <c r="V53" i="1"/>
  <c r="R53" i="1"/>
  <c r="BE53" i="1" s="1"/>
  <c r="CO52" i="1"/>
  <c r="CN52" i="1"/>
  <c r="CL52" i="1"/>
  <c r="CM52" i="1" s="1"/>
  <c r="BQ52" i="1"/>
  <c r="BP52" i="1"/>
  <c r="BH52" i="1"/>
  <c r="BD52" i="1"/>
  <c r="BF52" i="1" s="1"/>
  <c r="BB52" i="1"/>
  <c r="AV52" i="1"/>
  <c r="BI52" i="1" s="1"/>
  <c r="BL52" i="1" s="1"/>
  <c r="AQ52" i="1"/>
  <c r="AO52" i="1" s="1"/>
  <c r="AG52" i="1"/>
  <c r="AF52" i="1"/>
  <c r="AE52" i="1" s="1"/>
  <c r="X52" i="1"/>
  <c r="CO51" i="1"/>
  <c r="CN51" i="1"/>
  <c r="CL51" i="1"/>
  <c r="CM51" i="1" s="1"/>
  <c r="BD51" i="1" s="1"/>
  <c r="BF51" i="1" s="1"/>
  <c r="BQ51" i="1"/>
  <c r="BP51" i="1"/>
  <c r="BH51" i="1"/>
  <c r="BB51" i="1"/>
  <c r="AV51" i="1"/>
  <c r="BI51" i="1" s="1"/>
  <c r="BL51" i="1" s="1"/>
  <c r="AQ51" i="1"/>
  <c r="AO51" i="1" s="1"/>
  <c r="AG51" i="1"/>
  <c r="AF51" i="1"/>
  <c r="AE51" i="1" s="1"/>
  <c r="X51" i="1"/>
  <c r="CO50" i="1"/>
  <c r="CN50" i="1"/>
  <c r="CL50" i="1"/>
  <c r="CM50" i="1" s="1"/>
  <c r="BQ50" i="1"/>
  <c r="BP50" i="1"/>
  <c r="BH50" i="1"/>
  <c r="BD50" i="1"/>
  <c r="BF50" i="1" s="1"/>
  <c r="BB50" i="1"/>
  <c r="AV50" i="1"/>
  <c r="BI50" i="1" s="1"/>
  <c r="BL50" i="1" s="1"/>
  <c r="AQ50" i="1"/>
  <c r="AO50" i="1" s="1"/>
  <c r="AP50" i="1"/>
  <c r="AG50" i="1"/>
  <c r="AF50" i="1"/>
  <c r="AE50" i="1" s="1"/>
  <c r="X50" i="1"/>
  <c r="CO49" i="1"/>
  <c r="CN49" i="1"/>
  <c r="CL49" i="1"/>
  <c r="BQ49" i="1"/>
  <c r="BP49" i="1"/>
  <c r="BH49" i="1"/>
  <c r="BB49" i="1"/>
  <c r="AV49" i="1"/>
  <c r="BI49" i="1" s="1"/>
  <c r="BL49" i="1" s="1"/>
  <c r="AQ49" i="1"/>
  <c r="AO49" i="1" s="1"/>
  <c r="R49" i="1" s="1"/>
  <c r="BE49" i="1" s="1"/>
  <c r="AG49" i="1"/>
  <c r="AF49" i="1"/>
  <c r="AE49" i="1" s="1"/>
  <c r="X49" i="1"/>
  <c r="V49" i="1"/>
  <c r="CO48" i="1"/>
  <c r="CN48" i="1"/>
  <c r="CL48" i="1"/>
  <c r="BQ48" i="1"/>
  <c r="BP48" i="1"/>
  <c r="BH48" i="1"/>
  <c r="BB48" i="1"/>
  <c r="AV48" i="1"/>
  <c r="BI48" i="1" s="1"/>
  <c r="BL48" i="1" s="1"/>
  <c r="AQ48" i="1"/>
  <c r="AO48" i="1" s="1"/>
  <c r="AP48" i="1"/>
  <c r="AG48" i="1"/>
  <c r="AF48" i="1"/>
  <c r="AE48" i="1" s="1"/>
  <c r="X48" i="1"/>
  <c r="CO47" i="1"/>
  <c r="CN47" i="1"/>
  <c r="CL47" i="1"/>
  <c r="BQ47" i="1"/>
  <c r="BP47" i="1"/>
  <c r="BH47" i="1"/>
  <c r="BB47" i="1"/>
  <c r="AV47" i="1"/>
  <c r="BI47" i="1" s="1"/>
  <c r="BL47" i="1" s="1"/>
  <c r="AQ47" i="1"/>
  <c r="AO47" i="1" s="1"/>
  <c r="R47" i="1" s="1"/>
  <c r="BE47" i="1" s="1"/>
  <c r="AG47" i="1"/>
  <c r="AF47" i="1"/>
  <c r="AE47" i="1" s="1"/>
  <c r="X47" i="1"/>
  <c r="V47" i="1"/>
  <c r="CO46" i="1"/>
  <c r="CN46" i="1"/>
  <c r="CL46" i="1"/>
  <c r="BQ46" i="1"/>
  <c r="BP46" i="1"/>
  <c r="BH46" i="1"/>
  <c r="BB46" i="1"/>
  <c r="AV46" i="1"/>
  <c r="BI46" i="1" s="1"/>
  <c r="BL46" i="1" s="1"/>
  <c r="AQ46" i="1"/>
  <c r="AO46" i="1" s="1"/>
  <c r="AP46" i="1"/>
  <c r="AG46" i="1"/>
  <c r="AF46" i="1"/>
  <c r="AE46" i="1" s="1"/>
  <c r="X46" i="1"/>
  <c r="CO45" i="1"/>
  <c r="CN45" i="1"/>
  <c r="CL45" i="1"/>
  <c r="BQ45" i="1"/>
  <c r="BP45" i="1"/>
  <c r="BH45" i="1"/>
  <c r="BB45" i="1"/>
  <c r="AV45" i="1"/>
  <c r="BI45" i="1" s="1"/>
  <c r="BL45" i="1" s="1"/>
  <c r="AQ45" i="1"/>
  <c r="AO45" i="1" s="1"/>
  <c r="AP45" i="1" s="1"/>
  <c r="AG45" i="1"/>
  <c r="AF45" i="1"/>
  <c r="AE45" i="1" s="1"/>
  <c r="X45" i="1"/>
  <c r="V45" i="1"/>
  <c r="CO44" i="1"/>
  <c r="CN44" i="1"/>
  <c r="CL44" i="1"/>
  <c r="BQ44" i="1"/>
  <c r="BP44" i="1"/>
  <c r="BL44" i="1"/>
  <c r="BH44" i="1"/>
  <c r="BB44" i="1"/>
  <c r="AV44" i="1"/>
  <c r="BI44" i="1" s="1"/>
  <c r="AQ44" i="1"/>
  <c r="AO44" i="1" s="1"/>
  <c r="AP44" i="1" s="1"/>
  <c r="AG44" i="1"/>
  <c r="AF44" i="1"/>
  <c r="AE44" i="1" s="1"/>
  <c r="X44" i="1"/>
  <c r="V44" i="1"/>
  <c r="CO43" i="1"/>
  <c r="CN43" i="1"/>
  <c r="CL43" i="1"/>
  <c r="BQ43" i="1"/>
  <c r="BP43" i="1"/>
  <c r="BL43" i="1"/>
  <c r="BH43" i="1"/>
  <c r="BB43" i="1"/>
  <c r="AV43" i="1"/>
  <c r="BI43" i="1" s="1"/>
  <c r="AQ43" i="1"/>
  <c r="AO43" i="1" s="1"/>
  <c r="AP43" i="1" s="1"/>
  <c r="AG43" i="1"/>
  <c r="AF43" i="1"/>
  <c r="AE43" i="1" s="1"/>
  <c r="X43" i="1"/>
  <c r="V43" i="1"/>
  <c r="CO42" i="1"/>
  <c r="CN42" i="1"/>
  <c r="CL42" i="1"/>
  <c r="BQ42" i="1"/>
  <c r="BP42" i="1"/>
  <c r="BL42" i="1"/>
  <c r="BH42" i="1"/>
  <c r="BB42" i="1"/>
  <c r="AV42" i="1"/>
  <c r="BI42" i="1" s="1"/>
  <c r="AQ42" i="1"/>
  <c r="AO42" i="1" s="1"/>
  <c r="AP42" i="1" s="1"/>
  <c r="AG42" i="1"/>
  <c r="AF42" i="1"/>
  <c r="AE42" i="1" s="1"/>
  <c r="X42" i="1"/>
  <c r="V42" i="1"/>
  <c r="CO41" i="1"/>
  <c r="CN41" i="1"/>
  <c r="CL41" i="1"/>
  <c r="BQ41" i="1"/>
  <c r="BP41" i="1"/>
  <c r="BL41" i="1"/>
  <c r="BH41" i="1"/>
  <c r="BB41" i="1"/>
  <c r="AV41" i="1"/>
  <c r="BI41" i="1" s="1"/>
  <c r="AQ41" i="1"/>
  <c r="AO41" i="1" s="1"/>
  <c r="S41" i="1" s="1"/>
  <c r="AG41" i="1"/>
  <c r="AF41" i="1"/>
  <c r="AE41" i="1" s="1"/>
  <c r="X41" i="1"/>
  <c r="V41" i="1"/>
  <c r="Q41" i="1"/>
  <c r="P41" i="1" s="1"/>
  <c r="CO40" i="1"/>
  <c r="CN40" i="1"/>
  <c r="CM40" i="1"/>
  <c r="BD40" i="1" s="1"/>
  <c r="CL40" i="1"/>
  <c r="BQ40" i="1"/>
  <c r="BP40" i="1"/>
  <c r="BH40" i="1"/>
  <c r="BB40" i="1"/>
  <c r="BF40" i="1" s="1"/>
  <c r="AV40" i="1"/>
  <c r="BI40" i="1" s="1"/>
  <c r="BL40" i="1" s="1"/>
  <c r="AQ40" i="1"/>
  <c r="AO40" i="1"/>
  <c r="V40" i="1" s="1"/>
  <c r="AG40" i="1"/>
  <c r="AF40" i="1"/>
  <c r="AE40" i="1"/>
  <c r="AA40" i="1"/>
  <c r="X40" i="1"/>
  <c r="S40" i="1"/>
  <c r="CO39" i="1"/>
  <c r="AA39" i="1" s="1"/>
  <c r="CN39" i="1"/>
  <c r="CM39" i="1" s="1"/>
  <c r="BD39" i="1" s="1"/>
  <c r="CL39" i="1"/>
  <c r="BQ39" i="1"/>
  <c r="BP39" i="1"/>
  <c r="BI39" i="1"/>
  <c r="BL39" i="1" s="1"/>
  <c r="BH39" i="1"/>
  <c r="BB39" i="1"/>
  <c r="AV39" i="1"/>
  <c r="AQ39" i="1"/>
  <c r="AO39" i="1" s="1"/>
  <c r="AG39" i="1"/>
  <c r="AF39" i="1"/>
  <c r="AE39" i="1" s="1"/>
  <c r="X39" i="1"/>
  <c r="CO38" i="1"/>
  <c r="CN38" i="1"/>
  <c r="CM38" i="1"/>
  <c r="BD38" i="1" s="1"/>
  <c r="CL38" i="1"/>
  <c r="BQ38" i="1"/>
  <c r="BP38" i="1"/>
  <c r="BH38" i="1"/>
  <c r="BB38" i="1"/>
  <c r="BF38" i="1" s="1"/>
  <c r="AV38" i="1"/>
  <c r="BI38" i="1" s="1"/>
  <c r="BL38" i="1" s="1"/>
  <c r="AQ38" i="1"/>
  <c r="AO38" i="1"/>
  <c r="V38" i="1" s="1"/>
  <c r="AG38" i="1"/>
  <c r="AF38" i="1"/>
  <c r="AE38" i="1"/>
  <c r="AA38" i="1"/>
  <c r="X38" i="1"/>
  <c r="S38" i="1"/>
  <c r="CO37" i="1"/>
  <c r="AA37" i="1" s="1"/>
  <c r="CN37" i="1"/>
  <c r="CM37" i="1" s="1"/>
  <c r="BD37" i="1" s="1"/>
  <c r="CL37" i="1"/>
  <c r="BQ37" i="1"/>
  <c r="BP37" i="1"/>
  <c r="BI37" i="1"/>
  <c r="BL37" i="1" s="1"/>
  <c r="BH37" i="1"/>
  <c r="BB37" i="1"/>
  <c r="BF37" i="1" s="1"/>
  <c r="AV37" i="1"/>
  <c r="AQ37" i="1"/>
  <c r="AO37" i="1" s="1"/>
  <c r="AG37" i="1"/>
  <c r="AF37" i="1"/>
  <c r="AE37" i="1" s="1"/>
  <c r="X37" i="1"/>
  <c r="V37" i="1"/>
  <c r="R37" i="1"/>
  <c r="BE37" i="1" s="1"/>
  <c r="BG37" i="1" s="1"/>
  <c r="CO36" i="1"/>
  <c r="CN36" i="1"/>
  <c r="CM36" i="1" s="1"/>
  <c r="BD36" i="1" s="1"/>
  <c r="CL36" i="1"/>
  <c r="BQ36" i="1"/>
  <c r="BP36" i="1"/>
  <c r="BM36" i="1"/>
  <c r="BH36" i="1"/>
  <c r="BB36" i="1"/>
  <c r="AV36" i="1"/>
  <c r="BI36" i="1" s="1"/>
  <c r="BL36" i="1" s="1"/>
  <c r="BO36" i="1" s="1"/>
  <c r="AQ36" i="1"/>
  <c r="AO36" i="1"/>
  <c r="AP36" i="1" s="1"/>
  <c r="AG36" i="1"/>
  <c r="AF36" i="1"/>
  <c r="AE36" i="1" s="1"/>
  <c r="AA36" i="1"/>
  <c r="X36" i="1"/>
  <c r="CO35" i="1"/>
  <c r="CN35" i="1"/>
  <c r="CL35" i="1"/>
  <c r="BQ35" i="1"/>
  <c r="BP35" i="1"/>
  <c r="BL35" i="1"/>
  <c r="BO35" i="1" s="1"/>
  <c r="BI35" i="1"/>
  <c r="BH35" i="1"/>
  <c r="BB35" i="1"/>
  <c r="AV35" i="1"/>
  <c r="AQ35" i="1"/>
  <c r="AO35" i="1" s="1"/>
  <c r="AG35" i="1"/>
  <c r="AF35" i="1"/>
  <c r="AE35" i="1" s="1"/>
  <c r="X35" i="1"/>
  <c r="R35" i="1"/>
  <c r="BE35" i="1" s="1"/>
  <c r="Q35" i="1"/>
  <c r="P35" i="1" s="1"/>
  <c r="AI35" i="1" s="1"/>
  <c r="CO34" i="1"/>
  <c r="CN34" i="1"/>
  <c r="CM34" i="1"/>
  <c r="BD34" i="1" s="1"/>
  <c r="CL34" i="1"/>
  <c r="BQ34" i="1"/>
  <c r="BP34" i="1"/>
  <c r="BH34" i="1"/>
  <c r="BB34" i="1"/>
  <c r="AV34" i="1"/>
  <c r="BI34" i="1" s="1"/>
  <c r="BL34" i="1" s="1"/>
  <c r="BO34" i="1" s="1"/>
  <c r="AQ34" i="1"/>
  <c r="AP34" i="1"/>
  <c r="AO34" i="1"/>
  <c r="AG34" i="1"/>
  <c r="AF34" i="1"/>
  <c r="AE34" i="1"/>
  <c r="AA34" i="1"/>
  <c r="X34" i="1"/>
  <c r="S34" i="1"/>
  <c r="CO33" i="1"/>
  <c r="CN33" i="1"/>
  <c r="CL33" i="1"/>
  <c r="BQ33" i="1"/>
  <c r="BP33" i="1"/>
  <c r="BH33" i="1"/>
  <c r="BB33" i="1"/>
  <c r="AV33" i="1"/>
  <c r="BI33" i="1" s="1"/>
  <c r="BL33" i="1" s="1"/>
  <c r="AQ33" i="1"/>
  <c r="AO33" i="1" s="1"/>
  <c r="R33" i="1" s="1"/>
  <c r="BE33" i="1" s="1"/>
  <c r="AG33" i="1"/>
  <c r="AF33" i="1"/>
  <c r="X33" i="1"/>
  <c r="V33" i="1"/>
  <c r="Q33" i="1"/>
  <c r="P33" i="1" s="1"/>
  <c r="AI33" i="1" s="1"/>
  <c r="CO32" i="1"/>
  <c r="CN32" i="1"/>
  <c r="CM32" i="1" s="1"/>
  <c r="BD32" i="1" s="1"/>
  <c r="CL32" i="1"/>
  <c r="BQ32" i="1"/>
  <c r="BP32" i="1"/>
  <c r="BM32" i="1"/>
  <c r="BH32" i="1"/>
  <c r="BB32" i="1"/>
  <c r="AV32" i="1"/>
  <c r="BI32" i="1" s="1"/>
  <c r="BL32" i="1" s="1"/>
  <c r="BO32" i="1" s="1"/>
  <c r="AQ32" i="1"/>
  <c r="AO32" i="1"/>
  <c r="AP32" i="1" s="1"/>
  <c r="AG32" i="1"/>
  <c r="AF32" i="1"/>
  <c r="AE32" i="1" s="1"/>
  <c r="AA32" i="1"/>
  <c r="X32" i="1"/>
  <c r="CO31" i="1"/>
  <c r="CN31" i="1"/>
  <c r="CL31" i="1"/>
  <c r="BQ31" i="1"/>
  <c r="BP31" i="1"/>
  <c r="BL31" i="1"/>
  <c r="BI31" i="1"/>
  <c r="BH31" i="1"/>
  <c r="BB31" i="1"/>
  <c r="AV31" i="1"/>
  <c r="AQ31" i="1"/>
  <c r="AO31" i="1" s="1"/>
  <c r="AG31" i="1"/>
  <c r="AF31" i="1"/>
  <c r="AE31" i="1" s="1"/>
  <c r="X31" i="1"/>
  <c r="R31" i="1"/>
  <c r="BE31" i="1" s="1"/>
  <c r="Q31" i="1"/>
  <c r="P31" i="1" s="1"/>
  <c r="AI31" i="1" s="1"/>
  <c r="CO30" i="1"/>
  <c r="CN30" i="1"/>
  <c r="CM30" i="1"/>
  <c r="BD30" i="1" s="1"/>
  <c r="CL30" i="1"/>
  <c r="BQ30" i="1"/>
  <c r="BP30" i="1"/>
  <c r="BH30" i="1"/>
  <c r="BB30" i="1"/>
  <c r="AV30" i="1"/>
  <c r="BI30" i="1" s="1"/>
  <c r="BL30" i="1" s="1"/>
  <c r="BO30" i="1" s="1"/>
  <c r="AQ30" i="1"/>
  <c r="AP30" i="1"/>
  <c r="AO30" i="1"/>
  <c r="AG30" i="1"/>
  <c r="AF30" i="1"/>
  <c r="AE30" i="1"/>
  <c r="AA30" i="1"/>
  <c r="X30" i="1"/>
  <c r="S30" i="1"/>
  <c r="CO29" i="1"/>
  <c r="CN29" i="1"/>
  <c r="CL29" i="1"/>
  <c r="BQ29" i="1"/>
  <c r="BP29" i="1"/>
  <c r="BH29" i="1"/>
  <c r="BB29" i="1"/>
  <c r="AV29" i="1"/>
  <c r="BI29" i="1" s="1"/>
  <c r="BL29" i="1" s="1"/>
  <c r="AQ29" i="1"/>
  <c r="AO29" i="1" s="1"/>
  <c r="R29" i="1" s="1"/>
  <c r="BE29" i="1" s="1"/>
  <c r="AG29" i="1"/>
  <c r="AF29" i="1"/>
  <c r="X29" i="1"/>
  <c r="V29" i="1"/>
  <c r="Q29" i="1"/>
  <c r="P29" i="1" s="1"/>
  <c r="AI29" i="1" s="1"/>
  <c r="CO28" i="1"/>
  <c r="CN28" i="1"/>
  <c r="CM28" i="1" s="1"/>
  <c r="BD28" i="1" s="1"/>
  <c r="CL28" i="1"/>
  <c r="BQ28" i="1"/>
  <c r="BP28" i="1"/>
  <c r="BM28" i="1"/>
  <c r="BH28" i="1"/>
  <c r="BB28" i="1"/>
  <c r="AV28" i="1"/>
  <c r="BI28" i="1" s="1"/>
  <c r="BL28" i="1" s="1"/>
  <c r="BO28" i="1" s="1"/>
  <c r="AQ28" i="1"/>
  <c r="AO28" i="1"/>
  <c r="AG28" i="1"/>
  <c r="AF28" i="1"/>
  <c r="AE28" i="1" s="1"/>
  <c r="AA28" i="1"/>
  <c r="X28" i="1"/>
  <c r="CO27" i="1"/>
  <c r="CN27" i="1"/>
  <c r="CL27" i="1"/>
  <c r="BQ27" i="1"/>
  <c r="BP27" i="1"/>
  <c r="BH27" i="1"/>
  <c r="BB27" i="1"/>
  <c r="AV27" i="1"/>
  <c r="BI27" i="1" s="1"/>
  <c r="BL27" i="1" s="1"/>
  <c r="AQ27" i="1"/>
  <c r="AO27" i="1" s="1"/>
  <c r="S27" i="1" s="1"/>
  <c r="AP27" i="1"/>
  <c r="AG27" i="1"/>
  <c r="AF27" i="1"/>
  <c r="X27" i="1"/>
  <c r="V27" i="1"/>
  <c r="R27" i="1"/>
  <c r="BE27" i="1" s="1"/>
  <c r="Q27" i="1"/>
  <c r="P27" i="1" s="1"/>
  <c r="CO26" i="1"/>
  <c r="CN26" i="1"/>
  <c r="CM26" i="1"/>
  <c r="BD26" i="1" s="1"/>
  <c r="CL26" i="1"/>
  <c r="AA26" i="1" s="1"/>
  <c r="BQ26" i="1"/>
  <c r="BP26" i="1"/>
  <c r="BL26" i="1"/>
  <c r="BO26" i="1" s="1"/>
  <c r="BH26" i="1"/>
  <c r="BB26" i="1"/>
  <c r="BF26" i="1" s="1"/>
  <c r="AV26" i="1"/>
  <c r="BI26" i="1" s="1"/>
  <c r="AQ26" i="1"/>
  <c r="AO26" i="1"/>
  <c r="Q26" i="1" s="1"/>
  <c r="P26" i="1" s="1"/>
  <c r="AG26" i="1"/>
  <c r="AF26" i="1"/>
  <c r="AE26" i="1"/>
  <c r="X26" i="1"/>
  <c r="S26" i="1"/>
  <c r="CO25" i="1"/>
  <c r="CN25" i="1"/>
  <c r="CL25" i="1"/>
  <c r="AA25" i="1" s="1"/>
  <c r="BQ25" i="1"/>
  <c r="BP25" i="1"/>
  <c r="BH25" i="1"/>
  <c r="BB25" i="1"/>
  <c r="AV25" i="1"/>
  <c r="BI25" i="1" s="1"/>
  <c r="BL25" i="1" s="1"/>
  <c r="AQ25" i="1"/>
  <c r="AO25" i="1" s="1"/>
  <c r="AG25" i="1"/>
  <c r="AF25" i="1"/>
  <c r="AE25" i="1" s="1"/>
  <c r="X25" i="1"/>
  <c r="CO24" i="1"/>
  <c r="CN24" i="1"/>
  <c r="CM24" i="1"/>
  <c r="BD24" i="1" s="1"/>
  <c r="CL24" i="1"/>
  <c r="BQ24" i="1"/>
  <c r="BP24" i="1"/>
  <c r="BH24" i="1"/>
  <c r="BB24" i="1"/>
  <c r="AV24" i="1"/>
  <c r="BI24" i="1" s="1"/>
  <c r="BL24" i="1" s="1"/>
  <c r="AQ24" i="1"/>
  <c r="AO24" i="1"/>
  <c r="V24" i="1" s="1"/>
  <c r="AG24" i="1"/>
  <c r="AF24" i="1"/>
  <c r="AE24" i="1"/>
  <c r="AA24" i="1"/>
  <c r="X24" i="1"/>
  <c r="S24" i="1"/>
  <c r="CO23" i="1"/>
  <c r="CN23" i="1"/>
  <c r="CL23" i="1"/>
  <c r="CM23" i="1" s="1"/>
  <c r="BD23" i="1" s="1"/>
  <c r="BF23" i="1" s="1"/>
  <c r="BQ23" i="1"/>
  <c r="BP23" i="1"/>
  <c r="BI23" i="1"/>
  <c r="BL23" i="1" s="1"/>
  <c r="BH23" i="1"/>
  <c r="BB23" i="1"/>
  <c r="AV23" i="1"/>
  <c r="AQ23" i="1"/>
  <c r="AO23" i="1" s="1"/>
  <c r="AG23" i="1"/>
  <c r="AF23" i="1"/>
  <c r="AE23" i="1" s="1"/>
  <c r="X23" i="1"/>
  <c r="CO22" i="1"/>
  <c r="CN22" i="1"/>
  <c r="CM22" i="1"/>
  <c r="BD22" i="1" s="1"/>
  <c r="CL22" i="1"/>
  <c r="BQ22" i="1"/>
  <c r="BP22" i="1"/>
  <c r="BH22" i="1"/>
  <c r="BB22" i="1"/>
  <c r="AV22" i="1"/>
  <c r="BI22" i="1" s="1"/>
  <c r="BL22" i="1" s="1"/>
  <c r="AQ22" i="1"/>
  <c r="AO22" i="1"/>
  <c r="V22" i="1" s="1"/>
  <c r="AG22" i="1"/>
  <c r="AF22" i="1"/>
  <c r="AE22" i="1"/>
  <c r="AA22" i="1"/>
  <c r="X22" i="1"/>
  <c r="S22" i="1"/>
  <c r="CO21" i="1"/>
  <c r="CN21" i="1"/>
  <c r="CL21" i="1"/>
  <c r="CM21" i="1" s="1"/>
  <c r="BD21" i="1" s="1"/>
  <c r="BF21" i="1" s="1"/>
  <c r="BQ21" i="1"/>
  <c r="BP21" i="1"/>
  <c r="BI21" i="1"/>
  <c r="BL21" i="1" s="1"/>
  <c r="BH21" i="1"/>
  <c r="BB21" i="1"/>
  <c r="AV21" i="1"/>
  <c r="AQ21" i="1"/>
  <c r="AO21" i="1" s="1"/>
  <c r="AG21" i="1"/>
  <c r="AF21" i="1"/>
  <c r="AE21" i="1" s="1"/>
  <c r="X21" i="1"/>
  <c r="CO20" i="1"/>
  <c r="CN20" i="1"/>
  <c r="CM20" i="1"/>
  <c r="BD20" i="1" s="1"/>
  <c r="CL20" i="1"/>
  <c r="BQ20" i="1"/>
  <c r="BP20" i="1"/>
  <c r="BH20" i="1"/>
  <c r="BB20" i="1"/>
  <c r="AV20" i="1"/>
  <c r="BI20" i="1" s="1"/>
  <c r="BL20" i="1" s="1"/>
  <c r="AQ20" i="1"/>
  <c r="AO20" i="1"/>
  <c r="V20" i="1" s="1"/>
  <c r="AG20" i="1"/>
  <c r="AF20" i="1"/>
  <c r="AE20" i="1"/>
  <c r="AA20" i="1"/>
  <c r="X20" i="1"/>
  <c r="S20" i="1"/>
  <c r="CO19" i="1"/>
  <c r="CN19" i="1"/>
  <c r="CL19" i="1"/>
  <c r="CM19" i="1" s="1"/>
  <c r="BD19" i="1" s="1"/>
  <c r="BF19" i="1" s="1"/>
  <c r="BQ19" i="1"/>
  <c r="BP19" i="1"/>
  <c r="BI19" i="1"/>
  <c r="BL19" i="1" s="1"/>
  <c r="BH19" i="1"/>
  <c r="BB19" i="1"/>
  <c r="AV19" i="1"/>
  <c r="AQ19" i="1"/>
  <c r="AO19" i="1" s="1"/>
  <c r="AG19" i="1"/>
  <c r="AF19" i="1"/>
  <c r="AE19" i="1" s="1"/>
  <c r="X19" i="1"/>
  <c r="CO18" i="1"/>
  <c r="CN18" i="1"/>
  <c r="CM18" i="1"/>
  <c r="BD18" i="1" s="1"/>
  <c r="CL18" i="1"/>
  <c r="BQ18" i="1"/>
  <c r="BP18" i="1"/>
  <c r="BH18" i="1"/>
  <c r="BB18" i="1"/>
  <c r="AV18" i="1"/>
  <c r="BI18" i="1" s="1"/>
  <c r="BL18" i="1" s="1"/>
  <c r="AQ18" i="1"/>
  <c r="AO18" i="1"/>
  <c r="V18" i="1" s="1"/>
  <c r="AG18" i="1"/>
  <c r="AF18" i="1"/>
  <c r="AE18" i="1"/>
  <c r="AA18" i="1"/>
  <c r="X18" i="1"/>
  <c r="S18" i="1"/>
  <c r="CO17" i="1"/>
  <c r="CN17" i="1"/>
  <c r="CL17" i="1"/>
  <c r="CM17" i="1" s="1"/>
  <c r="BD17" i="1" s="1"/>
  <c r="BF17" i="1" s="1"/>
  <c r="BQ17" i="1"/>
  <c r="BP17" i="1"/>
  <c r="BI17" i="1"/>
  <c r="BL17" i="1" s="1"/>
  <c r="BH17" i="1"/>
  <c r="BB17" i="1"/>
  <c r="AV17" i="1"/>
  <c r="AQ17" i="1"/>
  <c r="AO17" i="1" s="1"/>
  <c r="AG17" i="1"/>
  <c r="AF17" i="1"/>
  <c r="AE17" i="1" s="1"/>
  <c r="X17" i="1"/>
  <c r="AP17" i="1" l="1"/>
  <c r="Q17" i="1"/>
  <c r="P17" i="1" s="1"/>
  <c r="S17" i="1"/>
  <c r="V17" i="1"/>
  <c r="R17" i="1"/>
  <c r="BE17" i="1" s="1"/>
  <c r="BG17" i="1" s="1"/>
  <c r="BN17" i="1"/>
  <c r="BR17" i="1" s="1"/>
  <c r="BS17" i="1" s="1"/>
  <c r="BO17" i="1"/>
  <c r="BM17" i="1"/>
  <c r="BM20" i="1"/>
  <c r="BO20" i="1"/>
  <c r="BN20" i="1"/>
  <c r="BR20" i="1" s="1"/>
  <c r="BS20" i="1" s="1"/>
  <c r="AP21" i="1"/>
  <c r="S21" i="1"/>
  <c r="V21" i="1"/>
  <c r="R21" i="1"/>
  <c r="BE21" i="1" s="1"/>
  <c r="BG21" i="1" s="1"/>
  <c r="Q21" i="1"/>
  <c r="P21" i="1" s="1"/>
  <c r="BN21" i="1"/>
  <c r="BR21" i="1" s="1"/>
  <c r="BS21" i="1" s="1"/>
  <c r="BM21" i="1"/>
  <c r="BO21" i="1"/>
  <c r="BO24" i="1"/>
  <c r="BN24" i="1"/>
  <c r="BR24" i="1" s="1"/>
  <c r="BS24" i="1" s="1"/>
  <c r="BM24" i="1"/>
  <c r="AP25" i="1"/>
  <c r="S25" i="1"/>
  <c r="V25" i="1"/>
  <c r="R25" i="1"/>
  <c r="BE25" i="1" s="1"/>
  <c r="BG25" i="1" s="1"/>
  <c r="Q25" i="1"/>
  <c r="P25" i="1" s="1"/>
  <c r="BF20" i="1"/>
  <c r="BF24" i="1"/>
  <c r="BM25" i="1"/>
  <c r="BO25" i="1"/>
  <c r="BN25" i="1"/>
  <c r="BR25" i="1" s="1"/>
  <c r="BS25" i="1" s="1"/>
  <c r="BG35" i="1"/>
  <c r="BM18" i="1"/>
  <c r="BO18" i="1"/>
  <c r="BN18" i="1"/>
  <c r="BR18" i="1" s="1"/>
  <c r="BS18" i="1" s="1"/>
  <c r="AP19" i="1"/>
  <c r="S19" i="1"/>
  <c r="V19" i="1"/>
  <c r="R19" i="1"/>
  <c r="BE19" i="1" s="1"/>
  <c r="BG19" i="1" s="1"/>
  <c r="Q19" i="1"/>
  <c r="P19" i="1" s="1"/>
  <c r="BN19" i="1"/>
  <c r="BR19" i="1" s="1"/>
  <c r="BS19" i="1" s="1"/>
  <c r="BM19" i="1"/>
  <c r="BO19" i="1"/>
  <c r="BO22" i="1"/>
  <c r="BM22" i="1"/>
  <c r="BN22" i="1"/>
  <c r="BR22" i="1" s="1"/>
  <c r="BS22" i="1" s="1"/>
  <c r="AP23" i="1"/>
  <c r="S23" i="1"/>
  <c r="V23" i="1"/>
  <c r="R23" i="1"/>
  <c r="BE23" i="1" s="1"/>
  <c r="BG23" i="1" s="1"/>
  <c r="Q23" i="1"/>
  <c r="P23" i="1" s="1"/>
  <c r="BN23" i="1"/>
  <c r="BR23" i="1" s="1"/>
  <c r="BS23" i="1" s="1"/>
  <c r="BO23" i="1"/>
  <c r="BM23" i="1"/>
  <c r="AB25" i="1"/>
  <c r="AC25" i="1" s="1"/>
  <c r="Y26" i="1"/>
  <c r="W26" i="1" s="1"/>
  <c r="Z26" i="1" s="1"/>
  <c r="T26" i="1" s="1"/>
  <c r="U26" i="1" s="1"/>
  <c r="AI26" i="1"/>
  <c r="AB26" i="1"/>
  <c r="AC26" i="1" s="1"/>
  <c r="AI27" i="1"/>
  <c r="BM27" i="1"/>
  <c r="BN27" i="1"/>
  <c r="BR27" i="1" s="1"/>
  <c r="BS27" i="1" s="1"/>
  <c r="BO27" i="1"/>
  <c r="BN33" i="1"/>
  <c r="BR33" i="1" s="1"/>
  <c r="BS33" i="1" s="1"/>
  <c r="BM33" i="1"/>
  <c r="BO33" i="1"/>
  <c r="BF18" i="1"/>
  <c r="BF22" i="1"/>
  <c r="BN29" i="1"/>
  <c r="BR29" i="1" s="1"/>
  <c r="BS29" i="1" s="1"/>
  <c r="BM29" i="1"/>
  <c r="BO29" i="1"/>
  <c r="V28" i="1"/>
  <c r="R28" i="1"/>
  <c r="BE28" i="1" s="1"/>
  <c r="BG28" i="1" s="1"/>
  <c r="Q28" i="1"/>
  <c r="P28" i="1" s="1"/>
  <c r="BN31" i="1"/>
  <c r="BR31" i="1" s="1"/>
  <c r="BS31" i="1" s="1"/>
  <c r="BM31" i="1"/>
  <c r="BF32" i="1"/>
  <c r="BF36" i="1"/>
  <c r="AB18" i="1"/>
  <c r="AC18" i="1" s="1"/>
  <c r="AJ18" i="1" s="1"/>
  <c r="AP18" i="1"/>
  <c r="AP20" i="1"/>
  <c r="AB22" i="1"/>
  <c r="AC22" i="1" s="1"/>
  <c r="AJ22" i="1" s="1"/>
  <c r="AP22" i="1"/>
  <c r="AP24" i="1"/>
  <c r="AP26" i="1"/>
  <c r="CM27" i="1"/>
  <c r="BD27" i="1" s="1"/>
  <c r="BF27" i="1" s="1"/>
  <c r="AA27" i="1"/>
  <c r="S28" i="1"/>
  <c r="AP28" i="1"/>
  <c r="BN28" i="1"/>
  <c r="BR28" i="1" s="1"/>
  <c r="BS28" i="1" s="1"/>
  <c r="AP31" i="1"/>
  <c r="S31" i="1"/>
  <c r="BO31" i="1"/>
  <c r="CM31" i="1"/>
  <c r="BD31" i="1" s="1"/>
  <c r="BF31" i="1" s="1"/>
  <c r="AA31" i="1"/>
  <c r="S32" i="1"/>
  <c r="BN32" i="1"/>
  <c r="BR32" i="1" s="1"/>
  <c r="BS32" i="1" s="1"/>
  <c r="AP35" i="1"/>
  <c r="S35" i="1"/>
  <c r="CM35" i="1"/>
  <c r="BD35" i="1" s="1"/>
  <c r="BF35" i="1" s="1"/>
  <c r="AA35" i="1"/>
  <c r="S36" i="1"/>
  <c r="BN36" i="1"/>
  <c r="BR36" i="1" s="1"/>
  <c r="BS36" i="1" s="1"/>
  <c r="AP37" i="1"/>
  <c r="S37" i="1"/>
  <c r="Q37" i="1"/>
  <c r="P37" i="1" s="1"/>
  <c r="BN37" i="1"/>
  <c r="BR37" i="1" s="1"/>
  <c r="BS37" i="1" s="1"/>
  <c r="BM37" i="1"/>
  <c r="BO37" i="1"/>
  <c r="BF39" i="1"/>
  <c r="BO40" i="1"/>
  <c r="BN40" i="1"/>
  <c r="BR40" i="1" s="1"/>
  <c r="BS40" i="1" s="1"/>
  <c r="BM40" i="1"/>
  <c r="BF28" i="1"/>
  <c r="AA17" i="1"/>
  <c r="Q18" i="1"/>
  <c r="P18" i="1" s="1"/>
  <c r="AA19" i="1"/>
  <c r="Q20" i="1"/>
  <c r="P20" i="1" s="1"/>
  <c r="AB20" i="1" s="1"/>
  <c r="AC20" i="1" s="1"/>
  <c r="AA21" i="1"/>
  <c r="Q22" i="1"/>
  <c r="P22" i="1" s="1"/>
  <c r="AA23" i="1"/>
  <c r="Q24" i="1"/>
  <c r="P24" i="1" s="1"/>
  <c r="V26" i="1"/>
  <c r="BM26" i="1"/>
  <c r="AB28" i="1"/>
  <c r="AC28" i="1" s="1"/>
  <c r="AE29" i="1"/>
  <c r="V30" i="1"/>
  <c r="R30" i="1"/>
  <c r="BE30" i="1" s="1"/>
  <c r="BG30" i="1" s="1"/>
  <c r="Q30" i="1"/>
  <c r="P30" i="1" s="1"/>
  <c r="BF30" i="1"/>
  <c r="BM30" i="1"/>
  <c r="V31" i="1"/>
  <c r="AB32" i="1"/>
  <c r="AC32" i="1" s="1"/>
  <c r="AJ32" i="1" s="1"/>
  <c r="AE33" i="1"/>
  <c r="V34" i="1"/>
  <c r="R34" i="1"/>
  <c r="BE34" i="1" s="1"/>
  <c r="BG34" i="1" s="1"/>
  <c r="Q34" i="1"/>
  <c r="P34" i="1" s="1"/>
  <c r="BF34" i="1"/>
  <c r="BM34" i="1"/>
  <c r="V35" i="1"/>
  <c r="AB37" i="1"/>
  <c r="AC37" i="1" s="1"/>
  <c r="AI41" i="1"/>
  <c r="BO47" i="1"/>
  <c r="BN47" i="1"/>
  <c r="BR47" i="1" s="1"/>
  <c r="BS47" i="1" s="1"/>
  <c r="BM47" i="1"/>
  <c r="V32" i="1"/>
  <c r="R32" i="1"/>
  <c r="BE32" i="1" s="1"/>
  <c r="BG32" i="1" s="1"/>
  <c r="Q32" i="1"/>
  <c r="P32" i="1" s="1"/>
  <c r="BN35" i="1"/>
  <c r="BR35" i="1" s="1"/>
  <c r="BS35" i="1" s="1"/>
  <c r="BM35" i="1"/>
  <c r="V36" i="1"/>
  <c r="R36" i="1"/>
  <c r="BE36" i="1" s="1"/>
  <c r="BG36" i="1" s="1"/>
  <c r="Q36" i="1"/>
  <c r="P36" i="1" s="1"/>
  <c r="BO45" i="1"/>
  <c r="BN45" i="1"/>
  <c r="BR45" i="1" s="1"/>
  <c r="BS45" i="1" s="1"/>
  <c r="BM45" i="1"/>
  <c r="BO49" i="1"/>
  <c r="BN49" i="1"/>
  <c r="BR49" i="1" s="1"/>
  <c r="BS49" i="1" s="1"/>
  <c r="BM49" i="1"/>
  <c r="R18" i="1"/>
  <c r="BE18" i="1" s="1"/>
  <c r="BG18" i="1" s="1"/>
  <c r="R20" i="1"/>
  <c r="BE20" i="1" s="1"/>
  <c r="BG20" i="1" s="1"/>
  <c r="R22" i="1"/>
  <c r="BE22" i="1" s="1"/>
  <c r="BG22" i="1" s="1"/>
  <c r="R24" i="1"/>
  <c r="BE24" i="1" s="1"/>
  <c r="BG24" i="1" s="1"/>
  <c r="CM25" i="1"/>
  <c r="BD25" i="1" s="1"/>
  <c r="BF25" i="1" s="1"/>
  <c r="R26" i="1"/>
  <c r="BE26" i="1" s="1"/>
  <c r="BG26" i="1" s="1"/>
  <c r="BN26" i="1"/>
  <c r="BR26" i="1" s="1"/>
  <c r="BS26" i="1" s="1"/>
  <c r="AE27" i="1"/>
  <c r="AP29" i="1"/>
  <c r="S29" i="1"/>
  <c r="CM29" i="1"/>
  <c r="BD29" i="1" s="1"/>
  <c r="BF29" i="1" s="1"/>
  <c r="AA29" i="1"/>
  <c r="BN30" i="1"/>
  <c r="BR30" i="1" s="1"/>
  <c r="BS30" i="1" s="1"/>
  <c r="AP33" i="1"/>
  <c r="S33" i="1"/>
  <c r="CM33" i="1"/>
  <c r="BD33" i="1" s="1"/>
  <c r="BF33" i="1" s="1"/>
  <c r="AA33" i="1"/>
  <c r="BN34" i="1"/>
  <c r="BR34" i="1" s="1"/>
  <c r="BS34" i="1" s="1"/>
  <c r="AJ37" i="1"/>
  <c r="BO38" i="1"/>
  <c r="BN38" i="1"/>
  <c r="BR38" i="1" s="1"/>
  <c r="BS38" i="1" s="1"/>
  <c r="BM38" i="1"/>
  <c r="AP39" i="1"/>
  <c r="S39" i="1"/>
  <c r="V39" i="1"/>
  <c r="R39" i="1"/>
  <c r="BE39" i="1" s="1"/>
  <c r="BG39" i="1" s="1"/>
  <c r="Q39" i="1"/>
  <c r="P39" i="1" s="1"/>
  <c r="AB39" i="1" s="1"/>
  <c r="AC39" i="1" s="1"/>
  <c r="BN39" i="1"/>
  <c r="BR39" i="1" s="1"/>
  <c r="BS39" i="1" s="1"/>
  <c r="BM39" i="1"/>
  <c r="BO39" i="1"/>
  <c r="BO41" i="1"/>
  <c r="BM41" i="1"/>
  <c r="BM42" i="1"/>
  <c r="BO42" i="1"/>
  <c r="BO43" i="1"/>
  <c r="BM43" i="1"/>
  <c r="BM44" i="1"/>
  <c r="BO44" i="1"/>
  <c r="V51" i="1"/>
  <c r="R51" i="1"/>
  <c r="BE51" i="1" s="1"/>
  <c r="BG51" i="1" s="1"/>
  <c r="Q51" i="1"/>
  <c r="P51" i="1" s="1"/>
  <c r="AP51" i="1"/>
  <c r="S51" i="1"/>
  <c r="AP52" i="1"/>
  <c r="S52" i="1"/>
  <c r="V52" i="1"/>
  <c r="R52" i="1"/>
  <c r="BE52" i="1" s="1"/>
  <c r="BG52" i="1" s="1"/>
  <c r="Q52" i="1"/>
  <c r="P52" i="1" s="1"/>
  <c r="BO54" i="1"/>
  <c r="BN54" i="1"/>
  <c r="BR54" i="1" s="1"/>
  <c r="BS54" i="1" s="1"/>
  <c r="BM54" i="1"/>
  <c r="AB38" i="1"/>
  <c r="AC38" i="1" s="1"/>
  <c r="AP38" i="1"/>
  <c r="AP40" i="1"/>
  <c r="R41" i="1"/>
  <c r="BE41" i="1" s="1"/>
  <c r="BG41" i="1" s="1"/>
  <c r="AP41" i="1"/>
  <c r="BN41" i="1"/>
  <c r="BR41" i="1" s="1"/>
  <c r="BS41" i="1" s="1"/>
  <c r="CM41" i="1"/>
  <c r="BD41" i="1" s="1"/>
  <c r="BF41" i="1" s="1"/>
  <c r="AA41" i="1"/>
  <c r="R42" i="1"/>
  <c r="BE42" i="1" s="1"/>
  <c r="BG42" i="1" s="1"/>
  <c r="BN42" i="1"/>
  <c r="BR42" i="1" s="1"/>
  <c r="BS42" i="1" s="1"/>
  <c r="CM42" i="1"/>
  <c r="BD42" i="1" s="1"/>
  <c r="BF42" i="1" s="1"/>
  <c r="AA42" i="1"/>
  <c r="R43" i="1"/>
  <c r="BE43" i="1" s="1"/>
  <c r="BG43" i="1" s="1"/>
  <c r="BN43" i="1"/>
  <c r="BR43" i="1" s="1"/>
  <c r="BS43" i="1" s="1"/>
  <c r="CM43" i="1"/>
  <c r="BD43" i="1" s="1"/>
  <c r="BF43" i="1" s="1"/>
  <c r="AA43" i="1"/>
  <c r="R44" i="1"/>
  <c r="BE44" i="1" s="1"/>
  <c r="BG44" i="1" s="1"/>
  <c r="BN44" i="1"/>
  <c r="BR44" i="1" s="1"/>
  <c r="BS44" i="1" s="1"/>
  <c r="CM44" i="1"/>
  <c r="BD44" i="1" s="1"/>
  <c r="BF44" i="1" s="1"/>
  <c r="AA44" i="1"/>
  <c r="R45" i="1"/>
  <c r="BE45" i="1" s="1"/>
  <c r="BG45" i="1" s="1"/>
  <c r="S46" i="1"/>
  <c r="V46" i="1"/>
  <c r="R46" i="1"/>
  <c r="BE46" i="1" s="1"/>
  <c r="Q46" i="1"/>
  <c r="P46" i="1" s="1"/>
  <c r="S48" i="1"/>
  <c r="V48" i="1"/>
  <c r="R48" i="1"/>
  <c r="BE48" i="1" s="1"/>
  <c r="BG48" i="1" s="1"/>
  <c r="Q48" i="1"/>
  <c r="P48" i="1" s="1"/>
  <c r="S50" i="1"/>
  <c r="V50" i="1"/>
  <c r="R50" i="1"/>
  <c r="BE50" i="1" s="1"/>
  <c r="BG50" i="1" s="1"/>
  <c r="Q50" i="1"/>
  <c r="P50" i="1" s="1"/>
  <c r="BO51" i="1"/>
  <c r="BN51" i="1"/>
  <c r="BR51" i="1" s="1"/>
  <c r="BS51" i="1" s="1"/>
  <c r="BM51" i="1"/>
  <c r="BO52" i="1"/>
  <c r="BM52" i="1"/>
  <c r="BN52" i="1"/>
  <c r="BR52" i="1" s="1"/>
  <c r="BS52" i="1" s="1"/>
  <c r="Q38" i="1"/>
  <c r="P38" i="1" s="1"/>
  <c r="Q40" i="1"/>
  <c r="P40" i="1" s="1"/>
  <c r="S42" i="1"/>
  <c r="Q42" i="1"/>
  <c r="P42" i="1" s="1"/>
  <c r="Q43" i="1"/>
  <c r="P43" i="1" s="1"/>
  <c r="S43" i="1"/>
  <c r="S44" i="1"/>
  <c r="Q44" i="1"/>
  <c r="P44" i="1" s="1"/>
  <c r="Q45" i="1"/>
  <c r="P45" i="1" s="1"/>
  <c r="S45" i="1"/>
  <c r="CM45" i="1"/>
  <c r="BD45" i="1" s="1"/>
  <c r="BF45" i="1" s="1"/>
  <c r="AA45" i="1"/>
  <c r="BM46" i="1"/>
  <c r="BO46" i="1"/>
  <c r="BN46" i="1"/>
  <c r="BR46" i="1" s="1"/>
  <c r="BS46" i="1" s="1"/>
  <c r="CM46" i="1"/>
  <c r="BD46" i="1" s="1"/>
  <c r="BF46" i="1" s="1"/>
  <c r="Q47" i="1"/>
  <c r="P47" i="1" s="1"/>
  <c r="AP47" i="1"/>
  <c r="S47" i="1"/>
  <c r="CM47" i="1"/>
  <c r="BD47" i="1" s="1"/>
  <c r="BF47" i="1" s="1"/>
  <c r="AA47" i="1"/>
  <c r="BM48" i="1"/>
  <c r="BO48" i="1"/>
  <c r="BN48" i="1"/>
  <c r="BR48" i="1" s="1"/>
  <c r="BS48" i="1" s="1"/>
  <c r="CM48" i="1"/>
  <c r="BD48" i="1" s="1"/>
  <c r="BF48" i="1" s="1"/>
  <c r="Q49" i="1"/>
  <c r="P49" i="1" s="1"/>
  <c r="AP49" i="1"/>
  <c r="S49" i="1"/>
  <c r="CM49" i="1"/>
  <c r="BD49" i="1" s="1"/>
  <c r="BF49" i="1" s="1"/>
  <c r="AA49" i="1"/>
  <c r="BM50" i="1"/>
  <c r="BO50" i="1"/>
  <c r="BN50" i="1"/>
  <c r="BR50" i="1" s="1"/>
  <c r="BS50" i="1" s="1"/>
  <c r="BO56" i="1"/>
  <c r="BN56" i="1"/>
  <c r="BR56" i="1" s="1"/>
  <c r="BS56" i="1" s="1"/>
  <c r="BM56" i="1"/>
  <c r="BO60" i="1"/>
  <c r="BN60" i="1"/>
  <c r="BR60" i="1" s="1"/>
  <c r="BS60" i="1" s="1"/>
  <c r="BM60" i="1"/>
  <c r="R38" i="1"/>
  <c r="BE38" i="1" s="1"/>
  <c r="BG38" i="1" s="1"/>
  <c r="R40" i="1"/>
  <c r="BE40" i="1" s="1"/>
  <c r="BG40" i="1" s="1"/>
  <c r="BO58" i="1"/>
  <c r="BN58" i="1"/>
  <c r="BR58" i="1" s="1"/>
  <c r="BS58" i="1" s="1"/>
  <c r="BM58" i="1"/>
  <c r="AA51" i="1"/>
  <c r="S53" i="1"/>
  <c r="Q53" i="1"/>
  <c r="P53" i="1" s="1"/>
  <c r="BG58" i="1"/>
  <c r="CM58" i="1"/>
  <c r="BD58" i="1" s="1"/>
  <c r="BF58" i="1" s="1"/>
  <c r="AA58" i="1"/>
  <c r="S59" i="1"/>
  <c r="V59" i="1"/>
  <c r="R59" i="1"/>
  <c r="BE59" i="1" s="1"/>
  <c r="BG59" i="1" s="1"/>
  <c r="Q59" i="1"/>
  <c r="P59" i="1" s="1"/>
  <c r="AP61" i="1"/>
  <c r="S61" i="1"/>
  <c r="V61" i="1"/>
  <c r="R61" i="1"/>
  <c r="BE61" i="1" s="1"/>
  <c r="Q61" i="1"/>
  <c r="P61" i="1" s="1"/>
  <c r="BF65" i="1"/>
  <c r="BM67" i="1"/>
  <c r="BN67" i="1"/>
  <c r="BR67" i="1" s="1"/>
  <c r="BS67" i="1" s="1"/>
  <c r="BO67" i="1"/>
  <c r="AI68" i="1"/>
  <c r="BM69" i="1"/>
  <c r="BO69" i="1"/>
  <c r="BN69" i="1"/>
  <c r="BR69" i="1" s="1"/>
  <c r="BS69" i="1" s="1"/>
  <c r="BO70" i="1"/>
  <c r="BM70" i="1"/>
  <c r="BN70" i="1"/>
  <c r="BR70" i="1" s="1"/>
  <c r="BS70" i="1" s="1"/>
  <c r="BM53" i="1"/>
  <c r="BO53" i="1"/>
  <c r="BN53" i="1"/>
  <c r="BR53" i="1" s="1"/>
  <c r="BS53" i="1" s="1"/>
  <c r="CM53" i="1"/>
  <c r="BD53" i="1" s="1"/>
  <c r="BF53" i="1" s="1"/>
  <c r="S55" i="1"/>
  <c r="V55" i="1"/>
  <c r="R55" i="1"/>
  <c r="BE55" i="1" s="1"/>
  <c r="Q55" i="1"/>
  <c r="P55" i="1" s="1"/>
  <c r="BM59" i="1"/>
  <c r="BO59" i="1"/>
  <c r="AI60" i="1"/>
  <c r="BN61" i="1"/>
  <c r="BR61" i="1" s="1"/>
  <c r="BS61" i="1" s="1"/>
  <c r="BO61" i="1"/>
  <c r="BM61" i="1"/>
  <c r="AA61" i="1"/>
  <c r="AB64" i="1"/>
  <c r="AC64" i="1" s="1"/>
  <c r="AA46" i="1"/>
  <c r="AA48" i="1"/>
  <c r="AA50" i="1"/>
  <c r="AA52" i="1"/>
  <c r="CM54" i="1"/>
  <c r="BD54" i="1" s="1"/>
  <c r="BF54" i="1" s="1"/>
  <c r="AA54" i="1"/>
  <c r="BM55" i="1"/>
  <c r="BO55" i="1"/>
  <c r="BN55" i="1"/>
  <c r="BR55" i="1" s="1"/>
  <c r="BS55" i="1" s="1"/>
  <c r="CM55" i="1"/>
  <c r="BD55" i="1" s="1"/>
  <c r="BF55" i="1" s="1"/>
  <c r="CM56" i="1"/>
  <c r="BD56" i="1" s="1"/>
  <c r="BF56" i="1" s="1"/>
  <c r="AA56" i="1"/>
  <c r="S57" i="1"/>
  <c r="V57" i="1"/>
  <c r="R57" i="1"/>
  <c r="BE57" i="1" s="1"/>
  <c r="BG57" i="1" s="1"/>
  <c r="Q57" i="1"/>
  <c r="P57" i="1" s="1"/>
  <c r="BF59" i="1"/>
  <c r="BG60" i="1"/>
  <c r="CM60" i="1"/>
  <c r="BD60" i="1" s="1"/>
  <c r="BF60" i="1" s="1"/>
  <c r="AA60" i="1"/>
  <c r="BN64" i="1"/>
  <c r="BR64" i="1" s="1"/>
  <c r="BS64" i="1" s="1"/>
  <c r="BM64" i="1"/>
  <c r="BO64" i="1"/>
  <c r="BM57" i="1"/>
  <c r="BO57" i="1"/>
  <c r="BN57" i="1"/>
  <c r="BR57" i="1" s="1"/>
  <c r="BS57" i="1" s="1"/>
  <c r="V62" i="1"/>
  <c r="R62" i="1"/>
  <c r="BE62" i="1" s="1"/>
  <c r="BG62" i="1" s="1"/>
  <c r="AP62" i="1"/>
  <c r="S62" i="1"/>
  <c r="Q62" i="1"/>
  <c r="P62" i="1" s="1"/>
  <c r="Y63" i="1"/>
  <c r="W63" i="1" s="1"/>
  <c r="Z63" i="1" s="1"/>
  <c r="T63" i="1" s="1"/>
  <c r="U63" i="1" s="1"/>
  <c r="AI54" i="1"/>
  <c r="AI56" i="1"/>
  <c r="AI58" i="1"/>
  <c r="AJ63" i="1"/>
  <c r="BF63" i="1"/>
  <c r="AJ64" i="1"/>
  <c r="V65" i="1"/>
  <c r="R65" i="1"/>
  <c r="BE65" i="1" s="1"/>
  <c r="BG65" i="1" s="1"/>
  <c r="Q65" i="1"/>
  <c r="P65" i="1" s="1"/>
  <c r="AB65" i="1" s="1"/>
  <c r="AC65" i="1" s="1"/>
  <c r="AP65" i="1"/>
  <c r="AB66" i="1"/>
  <c r="AC66" i="1" s="1"/>
  <c r="AI72" i="1"/>
  <c r="CM61" i="1"/>
  <c r="BD61" i="1" s="1"/>
  <c r="BF61" i="1" s="1"/>
  <c r="BF62" i="1"/>
  <c r="V63" i="1"/>
  <c r="R63" i="1"/>
  <c r="BE63" i="1" s="1"/>
  <c r="BG63" i="1" s="1"/>
  <c r="AP63" i="1"/>
  <c r="BM63" i="1"/>
  <c r="AI67" i="1"/>
  <c r="BG69" i="1"/>
  <c r="AA53" i="1"/>
  <c r="AA55" i="1"/>
  <c r="AB63" i="1"/>
  <c r="AC63" i="1" s="1"/>
  <c r="BO63" i="1"/>
  <c r="AP64" i="1"/>
  <c r="S64" i="1"/>
  <c r="V64" i="1"/>
  <c r="R64" i="1"/>
  <c r="BE64" i="1" s="1"/>
  <c r="BG64" i="1" s="1"/>
  <c r="BO65" i="1"/>
  <c r="BN65" i="1"/>
  <c r="BR65" i="1" s="1"/>
  <c r="BS65" i="1" s="1"/>
  <c r="AP66" i="1"/>
  <c r="S66" i="1"/>
  <c r="V66" i="1"/>
  <c r="R66" i="1"/>
  <c r="BE66" i="1" s="1"/>
  <c r="BG66" i="1" s="1"/>
  <c r="BO66" i="1"/>
  <c r="BN66" i="1"/>
  <c r="BR66" i="1" s="1"/>
  <c r="BS66" i="1" s="1"/>
  <c r="BM66" i="1"/>
  <c r="BM71" i="1"/>
  <c r="BO71" i="1"/>
  <c r="BN71" i="1"/>
  <c r="BR71" i="1" s="1"/>
  <c r="BS71" i="1" s="1"/>
  <c r="BM75" i="1"/>
  <c r="BO75" i="1"/>
  <c r="BN75" i="1"/>
  <c r="BR75" i="1" s="1"/>
  <c r="BS75" i="1" s="1"/>
  <c r="AB67" i="1"/>
  <c r="AC67" i="1" s="1"/>
  <c r="V68" i="1"/>
  <c r="AA68" i="1"/>
  <c r="BM68" i="1"/>
  <c r="S73" i="1"/>
  <c r="Q73" i="1"/>
  <c r="P73" i="1" s="1"/>
  <c r="BO74" i="1"/>
  <c r="BM74" i="1"/>
  <c r="AI75" i="1"/>
  <c r="BO76" i="1"/>
  <c r="BN76" i="1"/>
  <c r="BR76" i="1" s="1"/>
  <c r="BS76" i="1" s="1"/>
  <c r="BM76" i="1"/>
  <c r="BN68" i="1"/>
  <c r="BR68" i="1" s="1"/>
  <c r="BS68" i="1" s="1"/>
  <c r="CM70" i="1"/>
  <c r="BD70" i="1" s="1"/>
  <c r="BF70" i="1" s="1"/>
  <c r="AA70" i="1"/>
  <c r="BG71" i="1"/>
  <c r="CM71" i="1"/>
  <c r="BD71" i="1" s="1"/>
  <c r="BF71" i="1" s="1"/>
  <c r="AA71" i="1"/>
  <c r="BG72" i="1"/>
  <c r="V73" i="1"/>
  <c r="BN74" i="1"/>
  <c r="BR74" i="1" s="1"/>
  <c r="BS74" i="1" s="1"/>
  <c r="CM74" i="1"/>
  <c r="BD74" i="1" s="1"/>
  <c r="BF74" i="1" s="1"/>
  <c r="AA74" i="1"/>
  <c r="AI70" i="1"/>
  <c r="S71" i="1"/>
  <c r="Q71" i="1"/>
  <c r="P71" i="1" s="1"/>
  <c r="BO72" i="1"/>
  <c r="BM72" i="1"/>
  <c r="BM73" i="1"/>
  <c r="BO73" i="1"/>
  <c r="AI74" i="1"/>
  <c r="CM75" i="1"/>
  <c r="BD75" i="1" s="1"/>
  <c r="BF75" i="1" s="1"/>
  <c r="AA75" i="1"/>
  <c r="CM69" i="1"/>
  <c r="BD69" i="1" s="1"/>
  <c r="BF69" i="1" s="1"/>
  <c r="AA69" i="1"/>
  <c r="BG70" i="1"/>
  <c r="CM72" i="1"/>
  <c r="BD72" i="1" s="1"/>
  <c r="BF72" i="1" s="1"/>
  <c r="AA72" i="1"/>
  <c r="CM73" i="1"/>
  <c r="BD73" i="1" s="1"/>
  <c r="BF73" i="1" s="1"/>
  <c r="AA73" i="1"/>
  <c r="BG74" i="1"/>
  <c r="Q76" i="1"/>
  <c r="P76" i="1" s="1"/>
  <c r="AP76" i="1"/>
  <c r="S76" i="1"/>
  <c r="V76" i="1"/>
  <c r="R76" i="1"/>
  <c r="BE76" i="1" s="1"/>
  <c r="BG76" i="1" s="1"/>
  <c r="AD65" i="1" l="1"/>
  <c r="AH65" i="1" s="1"/>
  <c r="AK65" i="1"/>
  <c r="AJ65" i="1"/>
  <c r="AD39" i="1"/>
  <c r="AH39" i="1" s="1"/>
  <c r="AK39" i="1"/>
  <c r="AJ39" i="1"/>
  <c r="AD20" i="1"/>
  <c r="AH20" i="1" s="1"/>
  <c r="AK20" i="1"/>
  <c r="AJ20" i="1"/>
  <c r="AI23" i="1"/>
  <c r="AI19" i="1"/>
  <c r="Y19" i="1"/>
  <c r="W19" i="1" s="1"/>
  <c r="Z19" i="1" s="1"/>
  <c r="T19" i="1" s="1"/>
  <c r="U19" i="1" s="1"/>
  <c r="AB76" i="1"/>
  <c r="AC76" i="1" s="1"/>
  <c r="AI76" i="1"/>
  <c r="Y32" i="1"/>
  <c r="W32" i="1" s="1"/>
  <c r="Z32" i="1" s="1"/>
  <c r="T32" i="1" s="1"/>
  <c r="U32" i="1" s="1"/>
  <c r="AI32" i="1"/>
  <c r="AD28" i="1"/>
  <c r="AH28" i="1" s="1"/>
  <c r="AK28" i="1"/>
  <c r="AB23" i="1"/>
  <c r="AC23" i="1" s="1"/>
  <c r="Y23" i="1" s="1"/>
  <c r="W23" i="1" s="1"/>
  <c r="Z23" i="1" s="1"/>
  <c r="T23" i="1" s="1"/>
  <c r="U23" i="1" s="1"/>
  <c r="AB19" i="1"/>
  <c r="AC19" i="1" s="1"/>
  <c r="BG47" i="1"/>
  <c r="Y28" i="1"/>
  <c r="W28" i="1" s="1"/>
  <c r="Z28" i="1" s="1"/>
  <c r="T28" i="1" s="1"/>
  <c r="U28" i="1" s="1"/>
  <c r="AI28" i="1"/>
  <c r="BG31" i="1"/>
  <c r="AK26" i="1"/>
  <c r="AL26" i="1" s="1"/>
  <c r="AD26" i="1"/>
  <c r="AH26" i="1" s="1"/>
  <c r="AJ26" i="1"/>
  <c r="BG33" i="1"/>
  <c r="AB53" i="1"/>
  <c r="AC53" i="1" s="1"/>
  <c r="AD66" i="1"/>
  <c r="AH66" i="1" s="1"/>
  <c r="AK66" i="1"/>
  <c r="Y66" i="1"/>
  <c r="W66" i="1" s="1"/>
  <c r="Z66" i="1" s="1"/>
  <c r="T66" i="1" s="1"/>
  <c r="U66" i="1" s="1"/>
  <c r="AB48" i="1"/>
  <c r="AC48" i="1" s="1"/>
  <c r="AI61" i="1"/>
  <c r="Y61" i="1"/>
  <c r="W61" i="1" s="1"/>
  <c r="Z61" i="1" s="1"/>
  <c r="T61" i="1" s="1"/>
  <c r="U61" i="1" s="1"/>
  <c r="AI44" i="1"/>
  <c r="AI42" i="1"/>
  <c r="AI50" i="1"/>
  <c r="AI46" i="1"/>
  <c r="AI30" i="1"/>
  <c r="AB30" i="1"/>
  <c r="AC30" i="1" s="1"/>
  <c r="AI24" i="1"/>
  <c r="AB35" i="1"/>
  <c r="AC35" i="1" s="1"/>
  <c r="AB31" i="1"/>
  <c r="AC31" i="1" s="1"/>
  <c r="AD18" i="1"/>
  <c r="AH18" i="1" s="1"/>
  <c r="AK18" i="1"/>
  <c r="BG73" i="1"/>
  <c r="AB74" i="1"/>
  <c r="AC74" i="1" s="1"/>
  <c r="AI62" i="1"/>
  <c r="BG54" i="1"/>
  <c r="AI59" i="1"/>
  <c r="Y59" i="1"/>
  <c r="W59" i="1" s="1"/>
  <c r="Z59" i="1" s="1"/>
  <c r="T59" i="1" s="1"/>
  <c r="U59" i="1" s="1"/>
  <c r="AB59" i="1"/>
  <c r="AC59" i="1" s="1"/>
  <c r="AB58" i="1"/>
  <c r="AC58" i="1" s="1"/>
  <c r="BG46" i="1"/>
  <c r="AB43" i="1"/>
  <c r="AC43" i="1" s="1"/>
  <c r="AD38" i="1"/>
  <c r="AH38" i="1" s="1"/>
  <c r="AK38" i="1"/>
  <c r="AL38" i="1" s="1"/>
  <c r="AB72" i="1"/>
  <c r="AC72" i="1" s="1"/>
  <c r="BG75" i="1"/>
  <c r="AB71" i="1"/>
  <c r="AC71" i="1" s="1"/>
  <c r="Y71" i="1" s="1"/>
  <c r="W71" i="1" s="1"/>
  <c r="Z71" i="1" s="1"/>
  <c r="T71" i="1" s="1"/>
  <c r="U71" i="1" s="1"/>
  <c r="AB60" i="1"/>
  <c r="AC60" i="1" s="1"/>
  <c r="AB52" i="1"/>
  <c r="AC52" i="1" s="1"/>
  <c r="AI55" i="1"/>
  <c r="AB49" i="1"/>
  <c r="AC49" i="1" s="1"/>
  <c r="AI49" i="1"/>
  <c r="Y40" i="1"/>
  <c r="W40" i="1" s="1"/>
  <c r="Z40" i="1" s="1"/>
  <c r="T40" i="1" s="1"/>
  <c r="U40" i="1" s="1"/>
  <c r="AI40" i="1"/>
  <c r="AI51" i="1"/>
  <c r="BG49" i="1"/>
  <c r="AB29" i="1"/>
  <c r="AC29" i="1" s="1"/>
  <c r="AK37" i="1"/>
  <c r="AD37" i="1"/>
  <c r="AH37" i="1" s="1"/>
  <c r="AI22" i="1"/>
  <c r="Y22" i="1"/>
  <c r="W22" i="1" s="1"/>
  <c r="Z22" i="1" s="1"/>
  <c r="T22" i="1" s="1"/>
  <c r="U22" i="1" s="1"/>
  <c r="Y18" i="1"/>
  <c r="W18" i="1" s="1"/>
  <c r="Z18" i="1" s="1"/>
  <c r="T18" i="1" s="1"/>
  <c r="U18" i="1" s="1"/>
  <c r="AI18" i="1"/>
  <c r="AI37" i="1"/>
  <c r="Y37" i="1"/>
  <c r="W37" i="1" s="1"/>
  <c r="Z37" i="1" s="1"/>
  <c r="T37" i="1" s="1"/>
  <c r="U37" i="1" s="1"/>
  <c r="AB27" i="1"/>
  <c r="AC27" i="1" s="1"/>
  <c r="AB24" i="1"/>
  <c r="AC24" i="1" s="1"/>
  <c r="BG29" i="1"/>
  <c r="AI17" i="1"/>
  <c r="AI57" i="1"/>
  <c r="Y57" i="1"/>
  <c r="W57" i="1" s="1"/>
  <c r="Z57" i="1" s="1"/>
  <c r="T57" i="1" s="1"/>
  <c r="U57" i="1" s="1"/>
  <c r="AB57" i="1"/>
  <c r="AC57" i="1" s="1"/>
  <c r="AB56" i="1"/>
  <c r="AC56" i="1" s="1"/>
  <c r="AB61" i="1"/>
  <c r="AC61" i="1" s="1"/>
  <c r="AB45" i="1"/>
  <c r="AC45" i="1" s="1"/>
  <c r="AI48" i="1"/>
  <c r="Y48" i="1"/>
  <c r="W48" i="1" s="1"/>
  <c r="Z48" i="1" s="1"/>
  <c r="T48" i="1" s="1"/>
  <c r="U48" i="1" s="1"/>
  <c r="Y36" i="1"/>
  <c r="W36" i="1" s="1"/>
  <c r="Z36" i="1" s="1"/>
  <c r="T36" i="1" s="1"/>
  <c r="U36" i="1" s="1"/>
  <c r="AI36" i="1"/>
  <c r="AD32" i="1"/>
  <c r="AH32" i="1" s="1"/>
  <c r="AK32" i="1"/>
  <c r="AL32" i="1" s="1"/>
  <c r="AI20" i="1"/>
  <c r="Y20" i="1"/>
  <c r="W20" i="1" s="1"/>
  <c r="Z20" i="1" s="1"/>
  <c r="T20" i="1" s="1"/>
  <c r="U20" i="1" s="1"/>
  <c r="AD22" i="1"/>
  <c r="AH22" i="1" s="1"/>
  <c r="AK22" i="1"/>
  <c r="AB69" i="1"/>
  <c r="AC69" i="1" s="1"/>
  <c r="AI71" i="1"/>
  <c r="AB70" i="1"/>
  <c r="AC70" i="1" s="1"/>
  <c r="AK67" i="1"/>
  <c r="AL67" i="1" s="1"/>
  <c r="AJ67" i="1"/>
  <c r="AD67" i="1"/>
  <c r="AH67" i="1" s="1"/>
  <c r="AD63" i="1"/>
  <c r="AH63" i="1" s="1"/>
  <c r="AK63" i="1"/>
  <c r="AL63" i="1" s="1"/>
  <c r="Y67" i="1"/>
  <c r="W67" i="1" s="1"/>
  <c r="Z67" i="1" s="1"/>
  <c r="T67" i="1" s="1"/>
  <c r="U67" i="1" s="1"/>
  <c r="AJ66" i="1"/>
  <c r="AB46" i="1"/>
  <c r="AC46" i="1" s="1"/>
  <c r="BG61" i="1"/>
  <c r="AI53" i="1"/>
  <c r="Y53" i="1"/>
  <c r="W53" i="1" s="1"/>
  <c r="Z53" i="1" s="1"/>
  <c r="T53" i="1" s="1"/>
  <c r="U53" i="1" s="1"/>
  <c r="AB44" i="1"/>
  <c r="AC44" i="1" s="1"/>
  <c r="Y44" i="1" s="1"/>
  <c r="W44" i="1" s="1"/>
  <c r="Z44" i="1" s="1"/>
  <c r="T44" i="1" s="1"/>
  <c r="U44" i="1" s="1"/>
  <c r="AB42" i="1"/>
  <c r="AC42" i="1" s="1"/>
  <c r="AB41" i="1"/>
  <c r="AC41" i="1" s="1"/>
  <c r="AB73" i="1"/>
  <c r="AC73" i="1" s="1"/>
  <c r="AB75" i="1"/>
  <c r="AC75" i="1" s="1"/>
  <c r="AI73" i="1"/>
  <c r="Y73" i="1"/>
  <c r="W73" i="1" s="1"/>
  <c r="Z73" i="1" s="1"/>
  <c r="T73" i="1" s="1"/>
  <c r="U73" i="1" s="1"/>
  <c r="AB68" i="1"/>
  <c r="AC68" i="1" s="1"/>
  <c r="AB55" i="1"/>
  <c r="AC55" i="1" s="1"/>
  <c r="Y55" i="1" s="1"/>
  <c r="W55" i="1" s="1"/>
  <c r="Z55" i="1" s="1"/>
  <c r="T55" i="1" s="1"/>
  <c r="U55" i="1" s="1"/>
  <c r="Y65" i="1"/>
  <c r="W65" i="1" s="1"/>
  <c r="Z65" i="1" s="1"/>
  <c r="T65" i="1" s="1"/>
  <c r="U65" i="1" s="1"/>
  <c r="AI65" i="1"/>
  <c r="BG56" i="1"/>
  <c r="AB62" i="1"/>
  <c r="AC62" i="1" s="1"/>
  <c r="AB54" i="1"/>
  <c r="AC54" i="1" s="1"/>
  <c r="AB50" i="1"/>
  <c r="AC50" i="1" s="1"/>
  <c r="Y50" i="1" s="1"/>
  <c r="W50" i="1" s="1"/>
  <c r="Z50" i="1" s="1"/>
  <c r="T50" i="1" s="1"/>
  <c r="U50" i="1" s="1"/>
  <c r="AD64" i="1"/>
  <c r="AH64" i="1" s="1"/>
  <c r="AK64" i="1"/>
  <c r="AL64" i="1" s="1"/>
  <c r="Y64" i="1"/>
  <c r="W64" i="1" s="1"/>
  <c r="Z64" i="1" s="1"/>
  <c r="T64" i="1" s="1"/>
  <c r="U64" i="1" s="1"/>
  <c r="BG55" i="1"/>
  <c r="BG53" i="1"/>
  <c r="AB51" i="1"/>
  <c r="AC51" i="1" s="1"/>
  <c r="AB47" i="1"/>
  <c r="AC47" i="1" s="1"/>
  <c r="Y47" i="1" s="1"/>
  <c r="W47" i="1" s="1"/>
  <c r="Z47" i="1" s="1"/>
  <c r="T47" i="1" s="1"/>
  <c r="U47" i="1" s="1"/>
  <c r="AI47" i="1"/>
  <c r="AI45" i="1"/>
  <c r="Y43" i="1"/>
  <c r="W43" i="1" s="1"/>
  <c r="Z43" i="1" s="1"/>
  <c r="T43" i="1" s="1"/>
  <c r="U43" i="1" s="1"/>
  <c r="AI43" i="1"/>
  <c r="Y38" i="1"/>
  <c r="W38" i="1" s="1"/>
  <c r="Z38" i="1" s="1"/>
  <c r="T38" i="1" s="1"/>
  <c r="U38" i="1" s="1"/>
  <c r="AI38" i="1"/>
  <c r="AB40" i="1"/>
  <c r="AC40" i="1" s="1"/>
  <c r="AI52" i="1"/>
  <c r="Y52" i="1"/>
  <c r="W52" i="1" s="1"/>
  <c r="Z52" i="1" s="1"/>
  <c r="T52" i="1" s="1"/>
  <c r="U52" i="1" s="1"/>
  <c r="AI39" i="1"/>
  <c r="Y39" i="1"/>
  <c r="W39" i="1" s="1"/>
  <c r="Z39" i="1" s="1"/>
  <c r="T39" i="1" s="1"/>
  <c r="U39" i="1" s="1"/>
  <c r="AB33" i="1"/>
  <c r="AC33" i="1" s="1"/>
  <c r="AJ38" i="1"/>
  <c r="AB36" i="1"/>
  <c r="AC36" i="1" s="1"/>
  <c r="Y34" i="1"/>
  <c r="W34" i="1" s="1"/>
  <c r="Z34" i="1" s="1"/>
  <c r="T34" i="1" s="1"/>
  <c r="U34" i="1" s="1"/>
  <c r="AB34" i="1"/>
  <c r="AC34" i="1" s="1"/>
  <c r="AI34" i="1"/>
  <c r="AB21" i="1"/>
  <c r="AC21" i="1" s="1"/>
  <c r="AB17" i="1"/>
  <c r="AC17" i="1" s="1"/>
  <c r="Y17" i="1" s="1"/>
  <c r="W17" i="1" s="1"/>
  <c r="Z17" i="1" s="1"/>
  <c r="T17" i="1" s="1"/>
  <c r="U17" i="1" s="1"/>
  <c r="BG27" i="1"/>
  <c r="AJ28" i="1"/>
  <c r="AK25" i="1"/>
  <c r="AD25" i="1"/>
  <c r="AH25" i="1" s="1"/>
  <c r="AJ25" i="1"/>
  <c r="AI25" i="1"/>
  <c r="Y25" i="1"/>
  <c r="W25" i="1" s="1"/>
  <c r="Z25" i="1" s="1"/>
  <c r="T25" i="1" s="1"/>
  <c r="U25" i="1" s="1"/>
  <c r="Y21" i="1"/>
  <c r="W21" i="1" s="1"/>
  <c r="Z21" i="1" s="1"/>
  <c r="T21" i="1" s="1"/>
  <c r="U21" i="1" s="1"/>
  <c r="AI21" i="1"/>
  <c r="AK56" i="1" l="1"/>
  <c r="AL56" i="1" s="1"/>
  <c r="AD56" i="1"/>
  <c r="AH56" i="1" s="1"/>
  <c r="AJ56" i="1"/>
  <c r="Y56" i="1"/>
  <c r="W56" i="1" s="1"/>
  <c r="Z56" i="1" s="1"/>
  <c r="T56" i="1" s="1"/>
  <c r="U56" i="1" s="1"/>
  <c r="AK27" i="1"/>
  <c r="AL27" i="1" s="1"/>
  <c r="AD27" i="1"/>
  <c r="AH27" i="1" s="1"/>
  <c r="AJ27" i="1"/>
  <c r="Y27" i="1"/>
  <c r="W27" i="1" s="1"/>
  <c r="Z27" i="1" s="1"/>
  <c r="T27" i="1" s="1"/>
  <c r="U27" i="1" s="1"/>
  <c r="AK49" i="1"/>
  <c r="AL49" i="1" s="1"/>
  <c r="AD49" i="1"/>
  <c r="AH49" i="1" s="1"/>
  <c r="AJ49" i="1"/>
  <c r="AL18" i="1"/>
  <c r="AL66" i="1"/>
  <c r="AL28" i="1"/>
  <c r="AL20" i="1"/>
  <c r="AK21" i="1"/>
  <c r="AL21" i="1" s="1"/>
  <c r="AD21" i="1"/>
  <c r="AH21" i="1" s="1"/>
  <c r="AJ21" i="1"/>
  <c r="AD36" i="1"/>
  <c r="AH36" i="1" s="1"/>
  <c r="AK36" i="1"/>
  <c r="AL36" i="1" s="1"/>
  <c r="AJ36" i="1"/>
  <c r="AD40" i="1"/>
  <c r="AH40" i="1" s="1"/>
  <c r="AK40" i="1"/>
  <c r="AJ40" i="1"/>
  <c r="AK68" i="1"/>
  <c r="AD68" i="1"/>
  <c r="AH68" i="1" s="1"/>
  <c r="Y68" i="1"/>
  <c r="W68" i="1" s="1"/>
  <c r="Z68" i="1" s="1"/>
  <c r="T68" i="1" s="1"/>
  <c r="U68" i="1" s="1"/>
  <c r="AJ68" i="1"/>
  <c r="AL22" i="1"/>
  <c r="AD61" i="1"/>
  <c r="AH61" i="1" s="1"/>
  <c r="AK61" i="1"/>
  <c r="AJ61" i="1"/>
  <c r="AD57" i="1"/>
  <c r="AH57" i="1" s="1"/>
  <c r="AK57" i="1"/>
  <c r="AJ57" i="1"/>
  <c r="AL37" i="1"/>
  <c r="AK74" i="1"/>
  <c r="AD74" i="1"/>
  <c r="AH74" i="1" s="1"/>
  <c r="AJ74" i="1"/>
  <c r="Y74" i="1"/>
  <c r="W74" i="1" s="1"/>
  <c r="Z74" i="1" s="1"/>
  <c r="T74" i="1" s="1"/>
  <c r="U74" i="1" s="1"/>
  <c r="AK35" i="1"/>
  <c r="AD35" i="1"/>
  <c r="AH35" i="1" s="1"/>
  <c r="Y35" i="1"/>
  <c r="W35" i="1" s="1"/>
  <c r="Z35" i="1" s="1"/>
  <c r="T35" i="1" s="1"/>
  <c r="U35" i="1" s="1"/>
  <c r="AJ35" i="1"/>
  <c r="AD48" i="1"/>
  <c r="AH48" i="1" s="1"/>
  <c r="AK48" i="1"/>
  <c r="AJ48" i="1"/>
  <c r="AK19" i="1"/>
  <c r="AL19" i="1" s="1"/>
  <c r="AD19" i="1"/>
  <c r="AH19" i="1" s="1"/>
  <c r="AJ19" i="1"/>
  <c r="AK76" i="1"/>
  <c r="AL76" i="1" s="1"/>
  <c r="AD76" i="1"/>
  <c r="AH76" i="1" s="1"/>
  <c r="AJ76" i="1"/>
  <c r="AK33" i="1"/>
  <c r="AD33" i="1"/>
  <c r="AH33" i="1" s="1"/>
  <c r="Y33" i="1"/>
  <c r="W33" i="1" s="1"/>
  <c r="Z33" i="1" s="1"/>
  <c r="T33" i="1" s="1"/>
  <c r="U33" i="1" s="1"/>
  <c r="AJ33" i="1"/>
  <c r="AD51" i="1"/>
  <c r="AH51" i="1" s="1"/>
  <c r="AK51" i="1"/>
  <c r="AJ51" i="1"/>
  <c r="AK42" i="1"/>
  <c r="AD42" i="1"/>
  <c r="AH42" i="1" s="1"/>
  <c r="AJ42" i="1"/>
  <c r="AK45" i="1"/>
  <c r="AL45" i="1" s="1"/>
  <c r="AD45" i="1"/>
  <c r="AH45" i="1" s="1"/>
  <c r="AJ45" i="1"/>
  <c r="AD52" i="1"/>
  <c r="AH52" i="1" s="1"/>
  <c r="AK52" i="1"/>
  <c r="AL52" i="1" s="1"/>
  <c r="AJ52" i="1"/>
  <c r="AK71" i="1"/>
  <c r="AJ71" i="1"/>
  <c r="AD71" i="1"/>
  <c r="AH71" i="1" s="1"/>
  <c r="AD30" i="1"/>
  <c r="AH30" i="1" s="1"/>
  <c r="AK30" i="1"/>
  <c r="AJ30" i="1"/>
  <c r="AK54" i="1"/>
  <c r="AL54" i="1" s="1"/>
  <c r="AD54" i="1"/>
  <c r="AH54" i="1" s="1"/>
  <c r="AJ54" i="1"/>
  <c r="Y54" i="1"/>
  <c r="W54" i="1" s="1"/>
  <c r="Z54" i="1" s="1"/>
  <c r="T54" i="1" s="1"/>
  <c r="U54" i="1" s="1"/>
  <c r="AK75" i="1"/>
  <c r="AL75" i="1" s="1"/>
  <c r="AD75" i="1"/>
  <c r="AH75" i="1" s="1"/>
  <c r="Y75" i="1"/>
  <c r="W75" i="1" s="1"/>
  <c r="Z75" i="1" s="1"/>
  <c r="T75" i="1" s="1"/>
  <c r="U75" i="1" s="1"/>
  <c r="AJ75" i="1"/>
  <c r="AK41" i="1"/>
  <c r="AL41" i="1" s="1"/>
  <c r="AD41" i="1"/>
  <c r="AH41" i="1" s="1"/>
  <c r="AJ41" i="1"/>
  <c r="Y41" i="1"/>
  <c r="W41" i="1" s="1"/>
  <c r="Z41" i="1" s="1"/>
  <c r="T41" i="1" s="1"/>
  <c r="U41" i="1" s="1"/>
  <c r="AK44" i="1"/>
  <c r="AL44" i="1" s="1"/>
  <c r="AD44" i="1"/>
  <c r="AH44" i="1" s="1"/>
  <c r="AJ44" i="1"/>
  <c r="AD46" i="1"/>
  <c r="AH46" i="1" s="1"/>
  <c r="AK46" i="1"/>
  <c r="AL46" i="1" s="1"/>
  <c r="AJ46" i="1"/>
  <c r="Y51" i="1"/>
  <c r="W51" i="1" s="1"/>
  <c r="Z51" i="1" s="1"/>
  <c r="T51" i="1" s="1"/>
  <c r="U51" i="1" s="1"/>
  <c r="Y49" i="1"/>
  <c r="W49" i="1" s="1"/>
  <c r="Z49" i="1" s="1"/>
  <c r="T49" i="1" s="1"/>
  <c r="U49" i="1" s="1"/>
  <c r="AK60" i="1"/>
  <c r="AL60" i="1" s="1"/>
  <c r="AD60" i="1"/>
  <c r="AH60" i="1" s="1"/>
  <c r="AJ60" i="1"/>
  <c r="Y60" i="1"/>
  <c r="W60" i="1" s="1"/>
  <c r="Z60" i="1" s="1"/>
  <c r="T60" i="1" s="1"/>
  <c r="U60" i="1" s="1"/>
  <c r="AK58" i="1"/>
  <c r="AL58" i="1" s="1"/>
  <c r="AD58" i="1"/>
  <c r="AH58" i="1" s="1"/>
  <c r="Y58" i="1"/>
  <c r="W58" i="1" s="1"/>
  <c r="Z58" i="1" s="1"/>
  <c r="T58" i="1" s="1"/>
  <c r="U58" i="1" s="1"/>
  <c r="AJ58" i="1"/>
  <c r="Y30" i="1"/>
  <c r="W30" i="1" s="1"/>
  <c r="Z30" i="1" s="1"/>
  <c r="T30" i="1" s="1"/>
  <c r="U30" i="1" s="1"/>
  <c r="AK53" i="1"/>
  <c r="AD53" i="1"/>
  <c r="AH53" i="1" s="1"/>
  <c r="AJ53" i="1"/>
  <c r="Y76" i="1"/>
  <c r="W76" i="1" s="1"/>
  <c r="Z76" i="1" s="1"/>
  <c r="T76" i="1" s="1"/>
  <c r="U76" i="1" s="1"/>
  <c r="AL65" i="1"/>
  <c r="AL25" i="1"/>
  <c r="AK17" i="1"/>
  <c r="AL17" i="1" s="1"/>
  <c r="AD17" i="1"/>
  <c r="AH17" i="1" s="1"/>
  <c r="AJ17" i="1"/>
  <c r="AD34" i="1"/>
  <c r="AH34" i="1" s="1"/>
  <c r="AK34" i="1"/>
  <c r="AJ34" i="1"/>
  <c r="Y45" i="1"/>
  <c r="W45" i="1" s="1"/>
  <c r="Z45" i="1" s="1"/>
  <c r="T45" i="1" s="1"/>
  <c r="U45" i="1" s="1"/>
  <c r="AK47" i="1"/>
  <c r="AD47" i="1"/>
  <c r="AH47" i="1" s="1"/>
  <c r="AJ47" i="1"/>
  <c r="AD50" i="1"/>
  <c r="AH50" i="1" s="1"/>
  <c r="AK50" i="1"/>
  <c r="AJ50" i="1"/>
  <c r="AD62" i="1"/>
  <c r="AH62" i="1" s="1"/>
  <c r="AK62" i="1"/>
  <c r="AJ62" i="1"/>
  <c r="AD55" i="1"/>
  <c r="AH55" i="1" s="1"/>
  <c r="AK55" i="1"/>
  <c r="AL55" i="1" s="1"/>
  <c r="AJ55" i="1"/>
  <c r="AK73" i="1"/>
  <c r="AD73" i="1"/>
  <c r="AH73" i="1" s="1"/>
  <c r="AJ73" i="1"/>
  <c r="AK70" i="1"/>
  <c r="AD70" i="1"/>
  <c r="AH70" i="1" s="1"/>
  <c r="AJ70" i="1"/>
  <c r="Y70" i="1"/>
  <c r="W70" i="1" s="1"/>
  <c r="Z70" i="1" s="1"/>
  <c r="T70" i="1" s="1"/>
  <c r="U70" i="1" s="1"/>
  <c r="AK69" i="1"/>
  <c r="AD69" i="1"/>
  <c r="AH69" i="1" s="1"/>
  <c r="AJ69" i="1"/>
  <c r="Y69" i="1"/>
  <c r="W69" i="1" s="1"/>
  <c r="Z69" i="1" s="1"/>
  <c r="T69" i="1" s="1"/>
  <c r="U69" i="1" s="1"/>
  <c r="AD24" i="1"/>
  <c r="AH24" i="1" s="1"/>
  <c r="AK24" i="1"/>
  <c r="AJ24" i="1"/>
  <c r="AK29" i="1"/>
  <c r="AL29" i="1" s="1"/>
  <c r="AD29" i="1"/>
  <c r="AH29" i="1" s="1"/>
  <c r="Y29" i="1"/>
  <c r="W29" i="1" s="1"/>
  <c r="Z29" i="1" s="1"/>
  <c r="T29" i="1" s="1"/>
  <c r="U29" i="1" s="1"/>
  <c r="AJ29" i="1"/>
  <c r="AK72" i="1"/>
  <c r="AL72" i="1" s="1"/>
  <c r="AD72" i="1"/>
  <c r="AH72" i="1" s="1"/>
  <c r="Y72" i="1"/>
  <c r="W72" i="1" s="1"/>
  <c r="Z72" i="1" s="1"/>
  <c r="T72" i="1" s="1"/>
  <c r="U72" i="1" s="1"/>
  <c r="AJ72" i="1"/>
  <c r="AK43" i="1"/>
  <c r="AL43" i="1" s="1"/>
  <c r="AD43" i="1"/>
  <c r="AH43" i="1" s="1"/>
  <c r="AJ43" i="1"/>
  <c r="AD59" i="1"/>
  <c r="AH59" i="1" s="1"/>
  <c r="AK59" i="1"/>
  <c r="AL59" i="1" s="1"/>
  <c r="AJ59" i="1"/>
  <c r="Y62" i="1"/>
  <c r="W62" i="1" s="1"/>
  <c r="Z62" i="1" s="1"/>
  <c r="T62" i="1" s="1"/>
  <c r="U62" i="1" s="1"/>
  <c r="AK31" i="1"/>
  <c r="AD31" i="1"/>
  <c r="AH31" i="1" s="1"/>
  <c r="Y31" i="1"/>
  <c r="W31" i="1" s="1"/>
  <c r="Z31" i="1" s="1"/>
  <c r="T31" i="1" s="1"/>
  <c r="U31" i="1" s="1"/>
  <c r="AJ31" i="1"/>
  <c r="Y24" i="1"/>
  <c r="W24" i="1" s="1"/>
  <c r="Z24" i="1" s="1"/>
  <c r="T24" i="1" s="1"/>
  <c r="U24" i="1" s="1"/>
  <c r="Y46" i="1"/>
  <c r="W46" i="1" s="1"/>
  <c r="Z46" i="1" s="1"/>
  <c r="T46" i="1" s="1"/>
  <c r="U46" i="1" s="1"/>
  <c r="Y42" i="1"/>
  <c r="W42" i="1" s="1"/>
  <c r="Z42" i="1" s="1"/>
  <c r="T42" i="1" s="1"/>
  <c r="U42" i="1" s="1"/>
  <c r="AD23" i="1"/>
  <c r="AH23" i="1" s="1"/>
  <c r="AK23" i="1"/>
  <c r="AJ23" i="1"/>
  <c r="AL39" i="1"/>
  <c r="AL31" i="1" l="1"/>
  <c r="AL34" i="1"/>
  <c r="AL51" i="1"/>
  <c r="AL61" i="1"/>
  <c r="AL40" i="1"/>
  <c r="AL24" i="1"/>
  <c r="AL73" i="1"/>
  <c r="AL50" i="1"/>
  <c r="AL47" i="1"/>
  <c r="AL30" i="1"/>
  <c r="AL71" i="1"/>
  <c r="AL33" i="1"/>
  <c r="AL48" i="1"/>
  <c r="AL57" i="1"/>
  <c r="AL23" i="1"/>
  <c r="AL69" i="1"/>
  <c r="AL70" i="1"/>
  <c r="AL62" i="1"/>
  <c r="AL53" i="1"/>
  <c r="AL42" i="1"/>
  <c r="AL35" i="1"/>
  <c r="AL74" i="1"/>
  <c r="AL68" i="1"/>
</calcChain>
</file>

<file path=xl/sharedStrings.xml><?xml version="1.0" encoding="utf-8"?>
<sst xmlns="http://schemas.openxmlformats.org/spreadsheetml/2006/main" count="3239" uniqueCount="680">
  <si>
    <t>File opened</t>
  </si>
  <si>
    <t>2022-07-26 08:05:14</t>
  </si>
  <si>
    <t>Console s/n</t>
  </si>
  <si>
    <t>68C-022676</t>
  </si>
  <si>
    <t>Console ver</t>
  </si>
  <si>
    <t>Bluestem v.2.0.04</t>
  </si>
  <si>
    <t>Scripts ver</t>
  </si>
  <si>
    <t>2021.08  2.0.04, Aug 2021</t>
  </si>
  <si>
    <t>Head s/n</t>
  </si>
  <si>
    <t>68H-132666</t>
  </si>
  <si>
    <t>Head ver</t>
  </si>
  <si>
    <t>1.4.7</t>
  </si>
  <si>
    <t>Head cal</t>
  </si>
  <si>
    <t>{"oxygen": "21", "co2azero": "0.934274", "co2aspan1": "1.00349", "co2aspan2": "-0.0256995", "co2aspan2a": "0.313062", "co2aspan2b": "0.311636", "co2aspanconc1": "2491", "co2aspanconc2": "299.3", "co2bzero": "0.973258", "co2bspan1": "1.00347", "co2bspan2": "-0.0261992", "co2bspan2a": "0.314208", "co2bspan2b": "0.312713", "co2bspanconc1": "2491", "co2bspanconc2": "299.3", "h2oazero": "1.09578", "h2oaspan1": "1.01502", "h2oaspan2": "0", "h2oaspan2a": "0.0712042", "h2oaspan2b": "0.0722739", "h2oaspanconc1": "12.37", "h2oaspanconc2": "0", "h2obzero": "1.1149", "h2obspan1": "1.01666", "h2obspan2": "0", "h2obspan2a": "0.0716295", "h2obspan2b": "0.0728225", "h2obspanconc1": "12.37", "h2obspanconc2": "0", "tazero": "0.0665894", "tbzero": "0.142759", "flowmeterzero": "1.00186", "flowazero": "0.31337", "flowbzero": "0.29954", "chamberpressurezero": "2.64749", "ssa_ref": "36513.3", "ssb_ref": "31698.2"}</t>
  </si>
  <si>
    <t>CO2 rangematch</t>
  </si>
  <si>
    <t>Mon Jul 25 09:16</t>
  </si>
  <si>
    <t>H2O rangematch</t>
  </si>
  <si>
    <t>Mon Jul 25 09:26</t>
  </si>
  <si>
    <t>Chamber type</t>
  </si>
  <si>
    <t>6800-01A</t>
  </si>
  <si>
    <t>Chamber s/n</t>
  </si>
  <si>
    <t>MPF-842296</t>
  </si>
  <si>
    <t>Chamber rev</t>
  </si>
  <si>
    <t>0</t>
  </si>
  <si>
    <t>Chamber cal</t>
  </si>
  <si>
    <t>Fluorometer</t>
  </si>
  <si>
    <t>Flr. Version</t>
  </si>
  <si>
    <t>08:05:14</t>
  </si>
  <si>
    <t>Stability Definition:	ΔCO2 (Meas2): Slp&lt;2.5 Per=20	ΔH2O (Meas2): Slp&lt;0.5 Per=20	CO2_s (Meas): Slp&lt;5 Per=15	H2O_s (Meas): Slp&lt;1 Per=15	Tleaf (Meas): Slp&lt;1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</si>
  <si>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</si>
  <si>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</si>
  <si>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</si>
  <si>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</si>
  <si>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</si>
  <si>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</si>
  <si>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</si>
  <si>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</si>
  <si>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</si>
  <si>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</si>
  <si>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</si>
  <si>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</si>
  <si>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</si>
  <si>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</si>
  <si>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</si>
  <si>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</si>
  <si>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</si>
  <si>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</si>
  <si>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</si>
  <si>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</si>
  <si>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</si>
  <si>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</si>
  <si>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</si>
  <si>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</si>
  <si>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</si>
  <si>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</si>
  <si>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</si>
  <si>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</si>
  <si>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</si>
  <si>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</si>
  <si>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</si>
  <si>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</si>
  <si>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</si>
  <si>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</si>
  <si>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</si>
  <si>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</si>
  <si>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</si>
  <si>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</si>
  <si>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</si>
  <si>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</si>
  <si>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</si>
  <si>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</si>
  <si>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</si>
  <si>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</si>
  <si>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</si>
  <si>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</si>
  <si>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</si>
  <si>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</si>
  <si>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</si>
  <si>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</si>
  <si>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</si>
  <si>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2.34177 80.1153 382.836 627.162 875.132 1072.74 1248.24 1403.39</t>
  </si>
  <si>
    <t>Fs_true</t>
  </si>
  <si>
    <t>-0.123001 100.677 401.636 601.349 801.841 1000.75 1201.99 1401.23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</si>
  <si>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</si>
  <si>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</si>
  <si>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</si>
  <si>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</si>
  <si>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</si>
  <si>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</si>
  <si>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</si>
  <si>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</si>
  <si>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</si>
  <si>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</si>
  <si>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</si>
  <si>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</si>
  <si>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</si>
  <si>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</si>
  <si>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</si>
  <si>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</si>
  <si>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</si>
  <si>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</si>
  <si>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</si>
  <si>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</si>
  <si>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</si>
  <si>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</si>
  <si>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</si>
  <si>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</si>
  <si>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</si>
  <si>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</si>
  <si>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</si>
  <si>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</si>
  <si>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spad1</t>
  </si>
  <si>
    <t>spad2</t>
  </si>
  <si>
    <t>operator</t>
  </si>
  <si>
    <t>temp</t>
  </si>
  <si>
    <t>event</t>
  </si>
  <si>
    <t>block</t>
  </si>
  <si>
    <t>leaf</t>
  </si>
  <si>
    <t>tree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</si>
  <si>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</si>
  <si>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</si>
  <si>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</si>
  <si>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</si>
  <si>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</si>
  <si>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</si>
  <si>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</si>
  <si>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</si>
  <si>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</si>
  <si>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</si>
  <si>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</si>
  <si>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</si>
  <si>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</si>
  <si>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</si>
  <si>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</si>
  <si>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</si>
  <si>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</si>
  <si>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</si>
  <si>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</si>
  <si>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</si>
  <si>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</si>
  <si>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</si>
  <si>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</si>
  <si>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</si>
  <si>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</si>
  <si>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</si>
  <si>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</si>
  <si>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</si>
  <si>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</si>
  <si>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</si>
  <si>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</si>
  <si>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</si>
  <si>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</si>
  <si>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</si>
  <si>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</si>
  <si>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</si>
  <si>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</si>
  <si>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</si>
  <si>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</si>
  <si>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</si>
  <si>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</si>
  <si>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</si>
  <si>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</si>
  <si>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</si>
  <si>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</si>
  <si>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</si>
  <si>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</si>
  <si>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</si>
  <si>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</si>
  <si>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</si>
  <si>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</si>
  <si>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</si>
  <si>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</si>
  <si>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</si>
  <si>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</si>
  <si>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</si>
  <si>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</si>
  <si>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</si>
  <si>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</si>
  <si>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</si>
  <si>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</si>
  <si>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</si>
  <si>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</si>
  <si>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</si>
  <si>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</si>
  <si>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</si>
  <si>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</si>
  <si>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</si>
  <si>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</si>
  <si>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</si>
  <si>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</si>
  <si>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</si>
  <si>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</si>
  <si>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</si>
  <si>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</si>
  <si>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</si>
  <si>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</si>
  <si>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</si>
  <si>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</si>
  <si>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</si>
  <si>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</si>
  <si>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</si>
  <si>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</si>
  <si>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</si>
  <si>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</si>
  <si>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</si>
  <si>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</si>
  <si>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</si>
  <si>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</si>
  <si>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</si>
  <si>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</si>
  <si>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</si>
  <si>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</si>
  <si>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</si>
  <si>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</si>
  <si>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</si>
  <si>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</si>
  <si>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</si>
  <si>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</si>
  <si>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</si>
  <si>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</si>
  <si>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</si>
  <si>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</si>
  <si>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</si>
  <si>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</si>
  <si>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</si>
  <si>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</si>
  <si>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</si>
  <si>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</si>
  <si>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</si>
  <si>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</si>
  <si>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</si>
  <si>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</si>
  <si>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</si>
  <si>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</si>
  <si>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</si>
  <si>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</si>
  <si>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</si>
  <si>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</si>
  <si>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</si>
  <si>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</si>
  <si>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</si>
  <si>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</si>
  <si>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</si>
  <si>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</si>
  <si>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</si>
  <si>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</si>
  <si>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</si>
  <si>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</si>
  <si>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</si>
  <si>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</si>
  <si>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</si>
  <si>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</si>
  <si>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</si>
  <si>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</si>
  <si>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</si>
  <si>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</si>
  <si>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</si>
  <si>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</si>
  <si>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</si>
  <si>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</si>
  <si>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</si>
  <si>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</si>
  <si>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</si>
  <si>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</si>
  <si>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CO2_s:MN</t>
  </si>
  <si>
    <t>CO2_s:SLP</t>
  </si>
  <si>
    <t>CO2_s:SD</t>
  </si>
  <si>
    <t>CO2_s:OK</t>
  </si>
  <si>
    <t>ΔH2O:MN</t>
  </si>
  <si>
    <t>ΔH2O:SLP</t>
  </si>
  <si>
    <t>ΔH2O:SD</t>
  </si>
  <si>
    <t>ΔH2O:OK</t>
  </si>
  <si>
    <t>H2O_s:MN</t>
  </si>
  <si>
    <t>H2O_s:SLP</t>
  </si>
  <si>
    <t>H2O_s:SD</t>
  </si>
  <si>
    <t>H2O_s:OK</t>
  </si>
  <si>
    <t>Tleaf:MN</t>
  </si>
  <si>
    <t>Tleaf:SLP</t>
  </si>
  <si>
    <t>Tleaf:SD</t>
  </si>
  <si>
    <t>Tleaf:OK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</si>
  <si>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</si>
  <si>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</si>
  <si>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</si>
  <si>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</si>
  <si>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</si>
  <si>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</si>
  <si>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</si>
  <si>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</si>
  <si>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</si>
  <si>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</si>
  <si>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</si>
  <si>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</si>
  <si>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</si>
  <si>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</si>
  <si>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</si>
  <si>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</si>
  <si>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</si>
  <si>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</si>
  <si>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</si>
  <si>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</si>
  <si>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</si>
  <si>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</si>
  <si>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</si>
  <si>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</si>
  <si>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</si>
  <si>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</si>
  <si>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</si>
  <si>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</si>
  <si>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</si>
  <si>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</si>
  <si>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</si>
  <si>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</si>
  <si>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</si>
  <si>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</si>
  <si>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</si>
  <si>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</si>
  <si>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</si>
  <si>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</si>
  <si>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</si>
  <si>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</si>
  <si>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</si>
  <si>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</si>
  <si>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</si>
  <si>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</si>
  <si>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</si>
  <si>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</si>
  <si>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</si>
  <si>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</si>
  <si>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</si>
  <si>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</si>
  <si>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</si>
  <si>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</si>
  <si>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</si>
  <si>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</si>
  <si>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</si>
  <si>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</si>
  <si>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</si>
  <si>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</si>
  <si>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</si>
  <si>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</si>
  <si>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</si>
  <si>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</si>
  <si>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</si>
  <si>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</si>
  <si>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</si>
  <si>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</si>
  <si>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</si>
  <si>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</si>
  <si>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</si>
  <si>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</si>
  <si>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</si>
  <si>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</si>
  <si>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</si>
  <si>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</si>
  <si>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</si>
  <si>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</si>
  <si>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</si>
  <si>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</si>
  <si>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</si>
  <si>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</si>
  <si>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</si>
  <si>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</si>
  <si>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</si>
  <si>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</si>
  <si>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</si>
  <si>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</si>
  <si>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</si>
  <si>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</si>
  <si>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</si>
  <si>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</si>
  <si>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</si>
  <si>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</si>
  <si>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</si>
  <si>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</si>
  <si>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</si>
  <si>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</si>
  <si>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</si>
  <si>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</si>
  <si>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</si>
  <si>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</si>
  <si>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</si>
  <si>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</si>
  <si>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</si>
  <si>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</si>
  <si>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</si>
  <si>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</si>
  <si>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</si>
  <si>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</si>
  <si>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</si>
  <si>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</si>
  <si>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</si>
  <si>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</si>
  <si>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</si>
  <si>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</si>
  <si>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</si>
  <si>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</si>
  <si>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</si>
  <si>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</si>
  <si>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</si>
  <si>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</si>
  <si>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</si>
  <si>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</si>
  <si>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 xml:space="preserve"> min⁻¹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</si>
  <si>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</si>
  <si>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</si>
  <si>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</si>
  <si>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</si>
  <si>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</si>
  <si>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</si>
  <si>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</si>
  <si>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</si>
  <si>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20220726 09:21:04</t>
  </si>
  <si>
    <t>09:21:04</t>
  </si>
  <si>
    <t>none</t>
  </si>
  <si>
    <t>40.2</t>
  </si>
  <si>
    <t>39.3</t>
  </si>
  <si>
    <t>fg</t>
  </si>
  <si>
    <t>30</t>
  </si>
  <si>
    <t>small</t>
  </si>
  <si>
    <t>10</t>
  </si>
  <si>
    <t>-</t>
  </si>
  <si>
    <t>RECT-385-20220726-09_21_06</t>
  </si>
  <si>
    <t>0: Broadleaf</t>
  </si>
  <si>
    <t>09:21:43</t>
  </si>
  <si>
    <t>5/5</t>
  </si>
  <si>
    <t>00000000</t>
  </si>
  <si>
    <t>iiiiiiii</t>
  </si>
  <si>
    <t>off</t>
  </si>
  <si>
    <t>on</t>
  </si>
  <si>
    <t>20220726 09:25:25</t>
  </si>
  <si>
    <t>09:25:25</t>
  </si>
  <si>
    <t>RECT-386-20220726-09_25_27</t>
  </si>
  <si>
    <t>09:24:34</t>
  </si>
  <si>
    <t>20220726 09:27:26</t>
  </si>
  <si>
    <t>09:27:26</t>
  </si>
  <si>
    <t>RECT-387-20220726-09_27_27</t>
  </si>
  <si>
    <t>09:26:36</t>
  </si>
  <si>
    <t>20220726 09:28:48</t>
  </si>
  <si>
    <t>09:28:48</t>
  </si>
  <si>
    <t>RECT-388-20220726-09_28_50</t>
  </si>
  <si>
    <t>09:29:19</t>
  </si>
  <si>
    <t>20220726 09:30:41</t>
  </si>
  <si>
    <t>09:30:41</t>
  </si>
  <si>
    <t>RECT-389-20220726-09_30_43</t>
  </si>
  <si>
    <t>09:31:10</t>
  </si>
  <si>
    <t>20220726 09:32:26</t>
  </si>
  <si>
    <t>09:32:26</t>
  </si>
  <si>
    <t>RECT-390-20220726-09_32_28</t>
  </si>
  <si>
    <t>09:32:43</t>
  </si>
  <si>
    <t>20220726 09:34:44</t>
  </si>
  <si>
    <t>09:34:44</t>
  </si>
  <si>
    <t>RECT-391-20220726-09_34_46</t>
  </si>
  <si>
    <t>09:34:14</t>
  </si>
  <si>
    <t>3/5</t>
  </si>
  <si>
    <t>20220726 09:39:38</t>
  </si>
  <si>
    <t>09:39:38</t>
  </si>
  <si>
    <t>RECT-392-20220726-09_39_40</t>
  </si>
  <si>
    <t>09:39:08</t>
  </si>
  <si>
    <t>2/5</t>
  </si>
  <si>
    <t>20220726 09:40:55</t>
  </si>
  <si>
    <t>09:40:55</t>
  </si>
  <si>
    <t>RECT-393-20220726-09_40_57</t>
  </si>
  <si>
    <t>09:41:23</t>
  </si>
  <si>
    <t>20220726 09:42:52</t>
  </si>
  <si>
    <t>09:42:52</t>
  </si>
  <si>
    <t>RECT-394-20220726-09_42_53</t>
  </si>
  <si>
    <t>09:43:17</t>
  </si>
  <si>
    <t>20220726 09:44:42</t>
  </si>
  <si>
    <t>09:44:42</t>
  </si>
  <si>
    <t>RECT-395-20220726-09_44_43</t>
  </si>
  <si>
    <t>09:45:08</t>
  </si>
  <si>
    <t>20220726 09:46:37</t>
  </si>
  <si>
    <t>09:46:37</t>
  </si>
  <si>
    <t>RECT-396-20220726-09_46_39</t>
  </si>
  <si>
    <t>09:47:06</t>
  </si>
  <si>
    <t>20220726 09:48:38</t>
  </si>
  <si>
    <t>09:48:38</t>
  </si>
  <si>
    <t>RECT-397-20220726-09_48_40</t>
  </si>
  <si>
    <t>09:49:10</t>
  </si>
  <si>
    <t>20220726 09:50:47</t>
  </si>
  <si>
    <t>09:50:47</t>
  </si>
  <si>
    <t>RECT-398-20220726-09_50_48</t>
  </si>
  <si>
    <t>09:51:25</t>
  </si>
  <si>
    <t>20220726 09:53:26</t>
  </si>
  <si>
    <t>09:53:26</t>
  </si>
  <si>
    <t>RECT-399-20220726-09_53_28</t>
  </si>
  <si>
    <t>09:54:04</t>
  </si>
  <si>
    <t>4/5</t>
  </si>
  <si>
    <t>20220726 10:03:17</t>
  </si>
  <si>
    <t>10:03:17</t>
  </si>
  <si>
    <t>34.3</t>
  </si>
  <si>
    <t>34.2</t>
  </si>
  <si>
    <t>RECT-400-20220726-10_03_18</t>
  </si>
  <si>
    <t>10:03:45</t>
  </si>
  <si>
    <t>20220726 10:06:42</t>
  </si>
  <si>
    <t>10:06:42</t>
  </si>
  <si>
    <t>RECT-401-20220726-10_06_44</t>
  </si>
  <si>
    <t>10:07:11</t>
  </si>
  <si>
    <t>20220726 10:08:31</t>
  </si>
  <si>
    <t>10:08:31</t>
  </si>
  <si>
    <t>RECT-402-20220726-10_08_33</t>
  </si>
  <si>
    <t>10:08:58</t>
  </si>
  <si>
    <t>20220726 10:10:19</t>
  </si>
  <si>
    <t>10:10:19</t>
  </si>
  <si>
    <t>RECT-403-20220726-10_10_21</t>
  </si>
  <si>
    <t>10:10:47</t>
  </si>
  <si>
    <t>20220726 10:12:07</t>
  </si>
  <si>
    <t>10:12:07</t>
  </si>
  <si>
    <t>RECT-404-20220726-10_12_09</t>
  </si>
  <si>
    <t>10:12:33</t>
  </si>
  <si>
    <t>20220726 10:13:49</t>
  </si>
  <si>
    <t>10:13:49</t>
  </si>
  <si>
    <t>RECT-405-20220726-10_13_51</t>
  </si>
  <si>
    <t>10:14:20</t>
  </si>
  <si>
    <t>20220726 10:15:36</t>
  </si>
  <si>
    <t>10:15:36</t>
  </si>
  <si>
    <t>RECT-406-20220726-10_15_38</t>
  </si>
  <si>
    <t>10:15:54</t>
  </si>
  <si>
    <t>20220726 10:17:43</t>
  </si>
  <si>
    <t>10:17:43</t>
  </si>
  <si>
    <t>RECT-407-20220726-10_17_45</t>
  </si>
  <si>
    <t>10:18:10</t>
  </si>
  <si>
    <t>20220726 10:19:26</t>
  </si>
  <si>
    <t>10:19:26</t>
  </si>
  <si>
    <t>RECT-408-20220726-10_19_28</t>
  </si>
  <si>
    <t>10:20:06</t>
  </si>
  <si>
    <t>20220726 10:21:39</t>
  </si>
  <si>
    <t>10:21:39</t>
  </si>
  <si>
    <t>RECT-409-20220726-10_21_41</t>
  </si>
  <si>
    <t>10:22:14</t>
  </si>
  <si>
    <t>20220726 10:23:50</t>
  </si>
  <si>
    <t>10:23:50</t>
  </si>
  <si>
    <t>RECT-410-20220726-10_23_52</t>
  </si>
  <si>
    <t>10:24:23</t>
  </si>
  <si>
    <t>20220726 10:26:04</t>
  </si>
  <si>
    <t>10:26:04</t>
  </si>
  <si>
    <t>RECT-411-20220726-10_26_06</t>
  </si>
  <si>
    <t>10:26:43</t>
  </si>
  <si>
    <t>20220726 10:28:44</t>
  </si>
  <si>
    <t>10:28:44</t>
  </si>
  <si>
    <t>RECT-412-20220726-10_28_46</t>
  </si>
  <si>
    <t>10:29:22</t>
  </si>
  <si>
    <t>20220726 10:31:23</t>
  </si>
  <si>
    <t>10:31:23</t>
  </si>
  <si>
    <t>RECT-413-20220726-10_31_25</t>
  </si>
  <si>
    <t>20220726 10:33:26</t>
  </si>
  <si>
    <t>10:33:26</t>
  </si>
  <si>
    <t>RECT-414-20220726-10_33_28</t>
  </si>
  <si>
    <t>10:33:59</t>
  </si>
  <si>
    <t>20220726 10:46:22</t>
  </si>
  <si>
    <t>10:46:22</t>
  </si>
  <si>
    <t>40.5</t>
  </si>
  <si>
    <t>42.4</t>
  </si>
  <si>
    <t>large</t>
  </si>
  <si>
    <t>14</t>
  </si>
  <si>
    <t>RECT-415-20220726-10_46_24</t>
  </si>
  <si>
    <t>10:46:53</t>
  </si>
  <si>
    <t>20220726 10:50:28</t>
  </si>
  <si>
    <t>10:50:28</t>
  </si>
  <si>
    <t>RECT-416-20220726-10_50_30</t>
  </si>
  <si>
    <t>10:50:03</t>
  </si>
  <si>
    <t>1/5</t>
  </si>
  <si>
    <t>20220726 10:51:51</t>
  </si>
  <si>
    <t>10:51:51</t>
  </si>
  <si>
    <t>RECT-417-20220726-10_51_52</t>
  </si>
  <si>
    <t>20220726 10:53:54</t>
  </si>
  <si>
    <t>10:53:54</t>
  </si>
  <si>
    <t>RECT-418-20220726-10_53_56</t>
  </si>
  <si>
    <t>10:54:27</t>
  </si>
  <si>
    <t>20220726 10:55:49</t>
  </si>
  <si>
    <t>10:55:49</t>
  </si>
  <si>
    <t>RECT-419-20220726-10_55_50</t>
  </si>
  <si>
    <t>10:56:19</t>
  </si>
  <si>
    <t>20220726 10:57:35</t>
  </si>
  <si>
    <t>10:57:35</t>
  </si>
  <si>
    <t>RECT-420-20220726-10_57_36</t>
  </si>
  <si>
    <t>10:57:53</t>
  </si>
  <si>
    <t>20220726 10:59:09</t>
  </si>
  <si>
    <t>10:59:09</t>
  </si>
  <si>
    <t>RECT-421-20220726-10_59_10</t>
  </si>
  <si>
    <t>10:59:37</t>
  </si>
  <si>
    <t>20220726 11:01:28</t>
  </si>
  <si>
    <t>11:01:28</t>
  </si>
  <si>
    <t>RECT-422-20220726-11_01_29</t>
  </si>
  <si>
    <t>11:02:03</t>
  </si>
  <si>
    <t>20220726 11:03:19</t>
  </si>
  <si>
    <t>11:03:19</t>
  </si>
  <si>
    <t>RECT-423-20220726-11_03_20</t>
  </si>
  <si>
    <t>11:03:53</t>
  </si>
  <si>
    <t>20220726 11:05:25</t>
  </si>
  <si>
    <t>11:05:25</t>
  </si>
  <si>
    <t>RECT-424-20220726-11_05_26</t>
  </si>
  <si>
    <t>11:06:04</t>
  </si>
  <si>
    <t>20220726 11:07:35</t>
  </si>
  <si>
    <t>11:07:35</t>
  </si>
  <si>
    <t>RECT-425-20220726-11_07_36</t>
  </si>
  <si>
    <t>11:08:10</t>
  </si>
  <si>
    <t>20220726 11:09:44</t>
  </si>
  <si>
    <t>11:09:44</t>
  </si>
  <si>
    <t>RECT-426-20220726-11_09_45</t>
  </si>
  <si>
    <t>11:10:17</t>
  </si>
  <si>
    <t>20220726 11:11:55</t>
  </si>
  <si>
    <t>11:11:55</t>
  </si>
  <si>
    <t>RECT-427-20220726-11_11_57</t>
  </si>
  <si>
    <t>11:12:32</t>
  </si>
  <si>
    <t>20220726 11:14:17</t>
  </si>
  <si>
    <t>11:14:17</t>
  </si>
  <si>
    <t>RECT-428-20220726-11_14_18</t>
  </si>
  <si>
    <t>11:14:53</t>
  </si>
  <si>
    <t>20220726 11:16:41</t>
  </si>
  <si>
    <t>11:16:41</t>
  </si>
  <si>
    <t>RECT-429-20220726-11_16_42</t>
  </si>
  <si>
    <t>11:17:10</t>
  </si>
  <si>
    <t>20220726 11:33:43</t>
  </si>
  <si>
    <t>11:33:43</t>
  </si>
  <si>
    <t>40.1</t>
  </si>
  <si>
    <t>40.4</t>
  </si>
  <si>
    <t>12</t>
  </si>
  <si>
    <t>RECT-430-20220726-11_33_45</t>
  </si>
  <si>
    <t>11:34:10</t>
  </si>
  <si>
    <t>20220726 11:38:16</t>
  </si>
  <si>
    <t>11:38:16</t>
  </si>
  <si>
    <t>RECT-431-20220726-11_38_17</t>
  </si>
  <si>
    <t>11:37:47</t>
  </si>
  <si>
    <t>20220726 11:39:37</t>
  </si>
  <si>
    <t>11:39:37</t>
  </si>
  <si>
    <t>RECT-432-20220726-11_39_38</t>
  </si>
  <si>
    <t>11:40:02</t>
  </si>
  <si>
    <t>20220726 11:41:25</t>
  </si>
  <si>
    <t>11:41:25</t>
  </si>
  <si>
    <t>RECT-433-20220726-11_41_26</t>
  </si>
  <si>
    <t>11:41:53</t>
  </si>
  <si>
    <t>20220726 11:43:14</t>
  </si>
  <si>
    <t>11:43:14</t>
  </si>
  <si>
    <t>RECT-434-20220726-11_43_15</t>
  </si>
  <si>
    <t>11:43:30</t>
  </si>
  <si>
    <t>20220726 11:44:46</t>
  </si>
  <si>
    <t>11:44:46</t>
  </si>
  <si>
    <t>RECT-435-20220726-11_44_47</t>
  </si>
  <si>
    <t>11:45:15</t>
  </si>
  <si>
    <t>20220726 11:46:37</t>
  </si>
  <si>
    <t>11:46:37</t>
  </si>
  <si>
    <t>RECT-436-20220726-11_46_39</t>
  </si>
  <si>
    <t>11:46:57</t>
  </si>
  <si>
    <t>20220726 11:48:47</t>
  </si>
  <si>
    <t>11:48:47</t>
  </si>
  <si>
    <t>RECT-437-20220726-11_48_48</t>
  </si>
  <si>
    <t>11:49:14</t>
  </si>
  <si>
    <t>20220726 11:50:30</t>
  </si>
  <si>
    <t>11:50:30</t>
  </si>
  <si>
    <t>RECT-438-20220726-11_50_31</t>
  </si>
  <si>
    <t>11:51:04</t>
  </si>
  <si>
    <t>20220726 11:52:31</t>
  </si>
  <si>
    <t>11:52:31</t>
  </si>
  <si>
    <t>RECT-439-20220726-11_52_33</t>
  </si>
  <si>
    <t>11:53:00</t>
  </si>
  <si>
    <t>20220726 11:54:33</t>
  </si>
  <si>
    <t>11:54:33</t>
  </si>
  <si>
    <t>RECT-440-20220726-11_54_34</t>
  </si>
  <si>
    <t>11:55:01</t>
  </si>
  <si>
    <t>20220726 11:56:32</t>
  </si>
  <si>
    <t>11:56:32</t>
  </si>
  <si>
    <t>RECT-441-20220726-11_56_34</t>
  </si>
  <si>
    <t>11:57:05</t>
  </si>
  <si>
    <t>20220726 11:58:41</t>
  </si>
  <si>
    <t>11:58:41</t>
  </si>
  <si>
    <t>RECT-442-20220726-11_58_42</t>
  </si>
  <si>
    <t>11:59:14</t>
  </si>
  <si>
    <t>20220726 12:01:15</t>
  </si>
  <si>
    <t>12:01:15</t>
  </si>
  <si>
    <t>RECT-443-20220726-12_01_17</t>
  </si>
  <si>
    <t>12:01:48</t>
  </si>
  <si>
    <t>20220726 12:03:49</t>
  </si>
  <si>
    <t>12:03:49</t>
  </si>
  <si>
    <t>RECT-444-20220726-12_03_51</t>
  </si>
  <si>
    <t>12:04:29</t>
  </si>
  <si>
    <t>LCOR-390</t>
  </si>
  <si>
    <t>LCOR-029</t>
  </si>
  <si>
    <t>LCOR-031</t>
  </si>
  <si>
    <t>LCOR-460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</si>
</sst>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V76"/>
  <sheetViews>
    <sheetView tabSelected="1" topLeftCell="A10" workbookViewId="0">
      <selection activeCell="K24" sqref="K24"/>
    </sheetView>
  </sheetViews>
  <sheetFormatPr baseColWidth="10" defaultColWidth="8.83203125" defaultRowHeight="15" x14ac:dyDescent="0.2"/>
  <sheetData>
    <row r="2" spans="1:282" x14ac:dyDescent="0.2">
      <c r="A2" t="s">
        <v>29</v>
      </c>
      <c r="B2" t="s">
        <v>30</v>
      </c>
      <c r="C2" t="s">
        <v>31</v>
      </c>
    </row>
    <row r="3" spans="1:282" x14ac:dyDescent="0.2">
      <c r="B3">
        <v>4</v>
      </c>
      <c r="C3">
        <v>21</v>
      </c>
    </row>
    <row r="4" spans="1:282" x14ac:dyDescent="0.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82" x14ac:dyDescent="0.2">
      <c r="B5" t="s">
        <v>19</v>
      </c>
      <c r="C5" t="s">
        <v>35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82" x14ac:dyDescent="0.2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82" x14ac:dyDescent="0.2">
      <c r="B7">
        <v>0</v>
      </c>
      <c r="C7">
        <v>0</v>
      </c>
      <c r="D7">
        <v>0</v>
      </c>
      <c r="E7">
        <v>1</v>
      </c>
    </row>
    <row r="8" spans="1:282" x14ac:dyDescent="0.2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82" x14ac:dyDescent="0.2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82" x14ac:dyDescent="0.2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82" x14ac:dyDescent="0.2">
      <c r="B11">
        <v>0</v>
      </c>
      <c r="C11">
        <v>0</v>
      </c>
      <c r="D11">
        <v>1</v>
      </c>
      <c r="E11">
        <v>0</v>
      </c>
      <c r="F11">
        <v>1</v>
      </c>
    </row>
    <row r="12" spans="1:282" x14ac:dyDescent="0.2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82" x14ac:dyDescent="0.2">
      <c r="B13">
        <v>-6276</v>
      </c>
      <c r="C13">
        <v>6.6</v>
      </c>
      <c r="D13">
        <v>1.7090000000000001E-5</v>
      </c>
      <c r="E13">
        <v>3.11</v>
      </c>
      <c r="F13" t="s">
        <v>80</v>
      </c>
      <c r="G13" t="s">
        <v>82</v>
      </c>
      <c r="H13">
        <v>0</v>
      </c>
    </row>
    <row r="14" spans="1:282" x14ac:dyDescent="0.2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85</v>
      </c>
      <c r="J14" t="s">
        <v>85</v>
      </c>
      <c r="K14" t="s">
        <v>85</v>
      </c>
      <c r="L14" t="s">
        <v>85</v>
      </c>
      <c r="M14" t="s">
        <v>85</v>
      </c>
      <c r="N14" t="s">
        <v>85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86</v>
      </c>
      <c r="AL14" t="s">
        <v>86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88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  <c r="BF14" t="s">
        <v>88</v>
      </c>
      <c r="BG14" t="s">
        <v>88</v>
      </c>
      <c r="BH14" t="s">
        <v>88</v>
      </c>
      <c r="BI14" t="s">
        <v>88</v>
      </c>
      <c r="BJ14" t="s">
        <v>88</v>
      </c>
      <c r="BK14" t="s">
        <v>88</v>
      </c>
      <c r="BL14" t="s">
        <v>88</v>
      </c>
      <c r="BM14" t="s">
        <v>88</v>
      </c>
      <c r="BN14" t="s">
        <v>88</v>
      </c>
      <c r="BO14" t="s">
        <v>88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91</v>
      </c>
      <c r="CM14" t="s">
        <v>91</v>
      </c>
      <c r="CN14" t="s">
        <v>91</v>
      </c>
      <c r="CO14" t="s">
        <v>91</v>
      </c>
      <c r="CP14" t="s">
        <v>92</v>
      </c>
      <c r="CQ14" t="s">
        <v>92</v>
      </c>
      <c r="CR14" t="s">
        <v>92</v>
      </c>
      <c r="CS14" t="s">
        <v>92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94</v>
      </c>
      <c r="DT14" t="s">
        <v>94</v>
      </c>
      <c r="DU14" t="s">
        <v>94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95</v>
      </c>
      <c r="EL14" t="s">
        <v>95</v>
      </c>
      <c r="EM14" t="s">
        <v>95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100</v>
      </c>
      <c r="HD14" t="s">
        <v>100</v>
      </c>
      <c r="HE14" t="s">
        <v>100</v>
      </c>
      <c r="HF14" t="s">
        <v>100</v>
      </c>
      <c r="HG14" t="s">
        <v>100</v>
      </c>
      <c r="HH14" t="s">
        <v>100</v>
      </c>
      <c r="HI14" t="s">
        <v>100</v>
      </c>
      <c r="HJ14" t="s">
        <v>100</v>
      </c>
      <c r="HK14" t="s">
        <v>100</v>
      </c>
      <c r="HL14" t="s">
        <v>100</v>
      </c>
      <c r="HM14" t="s">
        <v>100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101</v>
      </c>
      <c r="HV14" t="s">
        <v>101</v>
      </c>
      <c r="HW14" t="s">
        <v>101</v>
      </c>
      <c r="HX14" t="s">
        <v>101</v>
      </c>
      <c r="HY14" t="s">
        <v>101</v>
      </c>
      <c r="HZ14" t="s">
        <v>101</v>
      </c>
      <c r="IA14" t="s">
        <v>101</v>
      </c>
      <c r="IB14" t="s">
        <v>101</v>
      </c>
      <c r="IC14" t="s">
        <v>101</v>
      </c>
      <c r="ID14" t="s">
        <v>101</v>
      </c>
      <c r="IE14" t="s">
        <v>101</v>
      </c>
      <c r="IF14" t="s">
        <v>101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102</v>
      </c>
      <c r="IO14" t="s">
        <v>102</v>
      </c>
      <c r="IP14" t="s">
        <v>102</v>
      </c>
      <c r="IQ14" t="s">
        <v>102</v>
      </c>
      <c r="IR14" t="s">
        <v>102</v>
      </c>
      <c r="IS14" t="s">
        <v>102</v>
      </c>
      <c r="IT14" t="s">
        <v>102</v>
      </c>
      <c r="IU14" t="s">
        <v>102</v>
      </c>
      <c r="IV14" t="s">
        <v>102</v>
      </c>
      <c r="IW14" t="s">
        <v>102</v>
      </c>
      <c r="IX14" t="s">
        <v>102</v>
      </c>
      <c r="IY14" t="s">
        <v>103</v>
      </c>
      <c r="IZ14" t="s">
        <v>103</v>
      </c>
      <c r="JA14" t="s">
        <v>103</v>
      </c>
      <c r="JB14" t="s">
        <v>103</v>
      </c>
      <c r="JC14" t="s">
        <v>103</v>
      </c>
      <c r="JD14" t="s">
        <v>103</v>
      </c>
      <c r="JE14" t="s">
        <v>103</v>
      </c>
      <c r="JF14" t="s">
        <v>103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104</v>
      </c>
      <c r="JO14" t="s">
        <v>104</v>
      </c>
      <c r="JP14" t="s">
        <v>104</v>
      </c>
      <c r="JQ14" t="s">
        <v>104</v>
      </c>
      <c r="JR14" t="s">
        <v>104</v>
      </c>
      <c r="JS14" t="s">
        <v>104</v>
      </c>
      <c r="JT14" t="s">
        <v>104</v>
      </c>
      <c r="JU14" t="s">
        <v>104</v>
      </c>
      <c r="JV14" t="s">
        <v>104</v>
      </c>
    </row>
    <row r="15" spans="1:282" x14ac:dyDescent="0.2">
      <c r="A15" t="s">
        <v>105</v>
      </c>
      <c r="B15" t="s">
        <v>106</v>
      </c>
      <c r="C15" t="s">
        <v>107</v>
      </c>
      <c r="D15" t="s">
        <v>108</v>
      </c>
      <c r="E15" t="s">
        <v>109</v>
      </c>
      <c r="F15" t="s">
        <v>110</v>
      </c>
      <c r="G15" t="s">
        <v>111</v>
      </c>
      <c r="H15" t="s">
        <v>112</v>
      </c>
      <c r="I15" t="s">
        <v>113</v>
      </c>
      <c r="J15" t="s">
        <v>114</v>
      </c>
      <c r="K15" t="s">
        <v>115</v>
      </c>
      <c r="L15" t="s">
        <v>116</v>
      </c>
      <c r="M15" t="s">
        <v>117</v>
      </c>
      <c r="N15" t="s">
        <v>118</v>
      </c>
      <c r="O15" t="s">
        <v>119</v>
      </c>
      <c r="P15" t="s">
        <v>120</v>
      </c>
      <c r="Q15" t="s">
        <v>121</v>
      </c>
      <c r="R15" t="s">
        <v>122</v>
      </c>
      <c r="S15" t="s">
        <v>123</v>
      </c>
      <c r="T15" t="s">
        <v>124</v>
      </c>
      <c r="U15" t="s">
        <v>125</v>
      </c>
      <c r="V15" t="s">
        <v>126</v>
      </c>
      <c r="W15" t="s">
        <v>127</v>
      </c>
      <c r="X15" t="s">
        <v>128</v>
      </c>
      <c r="Y15" t="s">
        <v>129</v>
      </c>
      <c r="Z15" t="s">
        <v>130</v>
      </c>
      <c r="AA15" t="s">
        <v>131</v>
      </c>
      <c r="AB15" t="s">
        <v>132</v>
      </c>
      <c r="AC15" t="s">
        <v>133</v>
      </c>
      <c r="AD15" t="s">
        <v>134</v>
      </c>
      <c r="AE15" t="s">
        <v>135</v>
      </c>
      <c r="AF15" t="s">
        <v>136</v>
      </c>
      <c r="AG15" t="s">
        <v>137</v>
      </c>
      <c r="AH15" t="s">
        <v>138</v>
      </c>
      <c r="AI15" t="s">
        <v>139</v>
      </c>
      <c r="AJ15" t="s">
        <v>140</v>
      </c>
      <c r="AK15" t="s">
        <v>141</v>
      </c>
      <c r="AL15" t="s">
        <v>142</v>
      </c>
      <c r="AM15" t="s">
        <v>87</v>
      </c>
      <c r="AN15" t="s">
        <v>143</v>
      </c>
      <c r="AO15" t="s">
        <v>144</v>
      </c>
      <c r="AP15" t="s">
        <v>145</v>
      </c>
      <c r="AQ15" t="s">
        <v>146</v>
      </c>
      <c r="AR15" t="s">
        <v>147</v>
      </c>
      <c r="AS15" t="s">
        <v>148</v>
      </c>
      <c r="AT15" t="s">
        <v>149</v>
      </c>
      <c r="AU15" t="s">
        <v>150</v>
      </c>
      <c r="AV15" t="s">
        <v>151</v>
      </c>
      <c r="AW15" t="s">
        <v>152</v>
      </c>
      <c r="AX15" t="s">
        <v>153</v>
      </c>
      <c r="AY15" t="s">
        <v>154</v>
      </c>
      <c r="AZ15" t="s">
        <v>155</v>
      </c>
      <c r="BA15" t="s">
        <v>156</v>
      </c>
      <c r="BB15" t="s">
        <v>157</v>
      </c>
      <c r="BC15" t="s">
        <v>158</v>
      </c>
      <c r="BD15" t="s">
        <v>159</v>
      </c>
      <c r="BE15" t="s">
        <v>160</v>
      </c>
      <c r="BF15" t="s">
        <v>161</v>
      </c>
      <c r="BG15" t="s">
        <v>162</v>
      </c>
      <c r="BH15" t="s">
        <v>163</v>
      </c>
      <c r="BI15" t="s">
        <v>164</v>
      </c>
      <c r="BJ15" t="s">
        <v>165</v>
      </c>
      <c r="BK15" t="s">
        <v>166</v>
      </c>
      <c r="BL15" t="s">
        <v>167</v>
      </c>
      <c r="BM15" t="s">
        <v>168</v>
      </c>
      <c r="BN15" t="s">
        <v>169</v>
      </c>
      <c r="BO15" t="s">
        <v>170</v>
      </c>
      <c r="BP15" t="s">
        <v>171</v>
      </c>
      <c r="BQ15" t="s">
        <v>172</v>
      </c>
      <c r="BR15" t="s">
        <v>173</v>
      </c>
      <c r="BS15" t="s">
        <v>174</v>
      </c>
      <c r="BT15" t="s">
        <v>175</v>
      </c>
      <c r="BU15" t="s">
        <v>176</v>
      </c>
      <c r="BV15" t="s">
        <v>177</v>
      </c>
      <c r="BW15" t="s">
        <v>178</v>
      </c>
      <c r="BX15" t="s">
        <v>179</v>
      </c>
      <c r="BY15" t="s">
        <v>180</v>
      </c>
      <c r="BZ15" t="s">
        <v>181</v>
      </c>
      <c r="CA15" t="s">
        <v>182</v>
      </c>
      <c r="CB15" t="s">
        <v>175</v>
      </c>
      <c r="CC15" t="s">
        <v>183</v>
      </c>
      <c r="CD15" t="s">
        <v>149</v>
      </c>
      <c r="CE15" t="s">
        <v>184</v>
      </c>
      <c r="CF15" t="s">
        <v>185</v>
      </c>
      <c r="CG15" t="s">
        <v>186</v>
      </c>
      <c r="CH15" t="s">
        <v>187</v>
      </c>
      <c r="CI15" t="s">
        <v>188</v>
      </c>
      <c r="CJ15" t="s">
        <v>189</v>
      </c>
      <c r="CK15" t="s">
        <v>190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119</v>
      </c>
      <c r="CU15" t="s">
        <v>199</v>
      </c>
      <c r="CV15" t="s">
        <v>200</v>
      </c>
      <c r="CW15" t="s">
        <v>201</v>
      </c>
      <c r="CX15" t="s">
        <v>202</v>
      </c>
      <c r="CY15" t="s">
        <v>203</v>
      </c>
      <c r="CZ15" t="s">
        <v>204</v>
      </c>
      <c r="DA15" t="s">
        <v>205</v>
      </c>
      <c r="DB15" t="s">
        <v>206</v>
      </c>
      <c r="DC15" t="s">
        <v>207</v>
      </c>
      <c r="DD15" t="s">
        <v>208</v>
      </c>
      <c r="DE15" t="s">
        <v>209</v>
      </c>
      <c r="DF15" t="s">
        <v>210</v>
      </c>
      <c r="DG15" t="s">
        <v>211</v>
      </c>
      <c r="DH15" t="s">
        <v>212</v>
      </c>
      <c r="DI15" t="s">
        <v>213</v>
      </c>
      <c r="DJ15" t="s">
        <v>214</v>
      </c>
      <c r="DK15" t="s">
        <v>215</v>
      </c>
      <c r="DL15" t="s">
        <v>216</v>
      </c>
      <c r="DM15" t="s">
        <v>217</v>
      </c>
      <c r="DN15" t="s">
        <v>218</v>
      </c>
      <c r="DO15" t="s">
        <v>219</v>
      </c>
      <c r="DP15" t="s">
        <v>220</v>
      </c>
      <c r="DQ15" t="s">
        <v>221</v>
      </c>
      <c r="DR15" t="s">
        <v>222</v>
      </c>
      <c r="DS15" t="s">
        <v>223</v>
      </c>
      <c r="DT15" t="s">
        <v>224</v>
      </c>
      <c r="DU15" t="s">
        <v>225</v>
      </c>
      <c r="DV15" t="s">
        <v>226</v>
      </c>
      <c r="DW15" t="s">
        <v>227</v>
      </c>
      <c r="DX15" t="s">
        <v>228</v>
      </c>
      <c r="DY15" t="s">
        <v>229</v>
      </c>
      <c r="DZ15" t="s">
        <v>230</v>
      </c>
      <c r="EA15" t="s">
        <v>231</v>
      </c>
      <c r="EB15" t="s">
        <v>232</v>
      </c>
      <c r="EC15" t="s">
        <v>233</v>
      </c>
      <c r="ED15" t="s">
        <v>234</v>
      </c>
      <c r="EE15" t="s">
        <v>235</v>
      </c>
      <c r="EF15" t="s">
        <v>236</v>
      </c>
      <c r="EG15" t="s">
        <v>237</v>
      </c>
      <c r="EH15" t="s">
        <v>238</v>
      </c>
      <c r="EI15" t="s">
        <v>239</v>
      </c>
      <c r="EJ15" t="s">
        <v>240</v>
      </c>
      <c r="EK15" t="s">
        <v>241</v>
      </c>
      <c r="EL15" t="s">
        <v>242</v>
      </c>
      <c r="EM15" t="s">
        <v>243</v>
      </c>
      <c r="EN15" t="s">
        <v>244</v>
      </c>
      <c r="EO15" t="s">
        <v>245</v>
      </c>
      <c r="EP15" t="s">
        <v>246</v>
      </c>
      <c r="EQ15" t="s">
        <v>247</v>
      </c>
      <c r="ER15" t="s">
        <v>248</v>
      </c>
      <c r="ES15" t="s">
        <v>106</v>
      </c>
      <c r="ET15" t="s">
        <v>109</v>
      </c>
      <c r="EU15" t="s">
        <v>249</v>
      </c>
      <c r="EV15" t="s">
        <v>250</v>
      </c>
      <c r="EW15" t="s">
        <v>251</v>
      </c>
      <c r="EX15" t="s">
        <v>252</v>
      </c>
      <c r="EY15" t="s">
        <v>253</v>
      </c>
      <c r="EZ15" t="s">
        <v>254</v>
      </c>
      <c r="FA15" t="s">
        <v>255</v>
      </c>
      <c r="FB15" t="s">
        <v>256</v>
      </c>
      <c r="FC15" t="s">
        <v>257</v>
      </c>
      <c r="FD15" t="s">
        <v>258</v>
      </c>
      <c r="FE15" t="s">
        <v>259</v>
      </c>
      <c r="FF15" t="s">
        <v>260</v>
      </c>
      <c r="FG15" t="s">
        <v>261</v>
      </c>
      <c r="FH15" t="s">
        <v>262</v>
      </c>
      <c r="FI15" t="s">
        <v>263</v>
      </c>
      <c r="FJ15" t="s">
        <v>264</v>
      </c>
      <c r="FK15" t="s">
        <v>265</v>
      </c>
      <c r="FL15" t="s">
        <v>266</v>
      </c>
      <c r="FM15" t="s">
        <v>267</v>
      </c>
      <c r="FN15" t="s">
        <v>268</v>
      </c>
      <c r="FO15" t="s">
        <v>269</v>
      </c>
      <c r="FP15" t="s">
        <v>270</v>
      </c>
      <c r="FQ15" t="s">
        <v>271</v>
      </c>
      <c r="FR15" t="s">
        <v>272</v>
      </c>
      <c r="FS15" t="s">
        <v>273</v>
      </c>
      <c r="FT15" t="s">
        <v>274</v>
      </c>
      <c r="FU15" t="s">
        <v>275</v>
      </c>
      <c r="FV15" t="s">
        <v>276</v>
      </c>
      <c r="FW15" t="s">
        <v>277</v>
      </c>
      <c r="FX15" t="s">
        <v>278</v>
      </c>
      <c r="FY15" t="s">
        <v>279</v>
      </c>
      <c r="FZ15" t="s">
        <v>280</v>
      </c>
      <c r="GA15" t="s">
        <v>281</v>
      </c>
      <c r="GB15" t="s">
        <v>282</v>
      </c>
      <c r="GC15" t="s">
        <v>283</v>
      </c>
      <c r="GD15" t="s">
        <v>284</v>
      </c>
      <c r="GE15" t="s">
        <v>285</v>
      </c>
      <c r="GF15" t="s">
        <v>286</v>
      </c>
      <c r="GG15" t="s">
        <v>287</v>
      </c>
      <c r="GH15" t="s">
        <v>288</v>
      </c>
      <c r="GI15" t="s">
        <v>289</v>
      </c>
      <c r="GJ15" t="s">
        <v>290</v>
      </c>
      <c r="GK15" t="s">
        <v>291</v>
      </c>
      <c r="GL15" t="s">
        <v>292</v>
      </c>
      <c r="GM15" t="s">
        <v>293</v>
      </c>
      <c r="GN15" t="s">
        <v>294</v>
      </c>
      <c r="GO15" t="s">
        <v>295</v>
      </c>
      <c r="GP15" t="s">
        <v>296</v>
      </c>
      <c r="GQ15" t="s">
        <v>297</v>
      </c>
      <c r="GR15" t="s">
        <v>298</v>
      </c>
      <c r="GS15" t="s">
        <v>299</v>
      </c>
      <c r="GT15" t="s">
        <v>300</v>
      </c>
      <c r="GU15" t="s">
        <v>301</v>
      </c>
      <c r="GV15" t="s">
        <v>302</v>
      </c>
      <c r="GW15" t="s">
        <v>303</v>
      </c>
      <c r="GX15" t="s">
        <v>304</v>
      </c>
      <c r="GY15" t="s">
        <v>305</v>
      </c>
      <c r="GZ15" t="s">
        <v>306</v>
      </c>
      <c r="HA15" t="s">
        <v>307</v>
      </c>
      <c r="HB15" t="s">
        <v>308</v>
      </c>
      <c r="HC15" t="s">
        <v>309</v>
      </c>
      <c r="HD15" t="s">
        <v>310</v>
      </c>
      <c r="HE15" t="s">
        <v>311</v>
      </c>
      <c r="HF15" t="s">
        <v>312</v>
      </c>
      <c r="HG15" t="s">
        <v>313</v>
      </c>
      <c r="HH15" t="s">
        <v>314</v>
      </c>
      <c r="HI15" t="s">
        <v>315</v>
      </c>
      <c r="HJ15" t="s">
        <v>316</v>
      </c>
      <c r="HK15" t="s">
        <v>317</v>
      </c>
      <c r="HL15" t="s">
        <v>318</v>
      </c>
      <c r="HM15" t="s">
        <v>319</v>
      </c>
      <c r="HN15" t="s">
        <v>320</v>
      </c>
      <c r="HO15" t="s">
        <v>321</v>
      </c>
      <c r="HP15" t="s">
        <v>322</v>
      </c>
      <c r="HQ15" t="s">
        <v>323</v>
      </c>
      <c r="HR15" t="s">
        <v>324</v>
      </c>
      <c r="HS15" t="s">
        <v>325</v>
      </c>
      <c r="HT15" t="s">
        <v>326</v>
      </c>
      <c r="HU15" t="s">
        <v>327</v>
      </c>
      <c r="HV15" t="s">
        <v>328</v>
      </c>
      <c r="HW15" t="s">
        <v>329</v>
      </c>
      <c r="HX15" t="s">
        <v>330</v>
      </c>
      <c r="HY15" t="s">
        <v>331</v>
      </c>
      <c r="HZ15" t="s">
        <v>332</v>
      </c>
      <c r="IA15" t="s">
        <v>333</v>
      </c>
      <c r="IB15" t="s">
        <v>334</v>
      </c>
      <c r="IC15" t="s">
        <v>335</v>
      </c>
      <c r="ID15" t="s">
        <v>336</v>
      </c>
      <c r="IE15" t="s">
        <v>337</v>
      </c>
      <c r="IF15" t="s">
        <v>338</v>
      </c>
      <c r="IG15" t="s">
        <v>339</v>
      </c>
      <c r="IH15" t="s">
        <v>340</v>
      </c>
      <c r="II15" t="s">
        <v>341</v>
      </c>
      <c r="IJ15" t="s">
        <v>342</v>
      </c>
      <c r="IK15" t="s">
        <v>343</v>
      </c>
      <c r="IL15" t="s">
        <v>344</v>
      </c>
      <c r="IM15" t="s">
        <v>345</v>
      </c>
      <c r="IN15" t="s">
        <v>346</v>
      </c>
      <c r="IO15" t="s">
        <v>347</v>
      </c>
      <c r="IP15" t="s">
        <v>348</v>
      </c>
      <c r="IQ15" t="s">
        <v>349</v>
      </c>
      <c r="IR15" t="s">
        <v>350</v>
      </c>
      <c r="IS15" t="s">
        <v>351</v>
      </c>
      <c r="IT15" t="s">
        <v>352</v>
      </c>
      <c r="IU15" t="s">
        <v>353</v>
      </c>
      <c r="IV15" t="s">
        <v>354</v>
      </c>
      <c r="IW15" t="s">
        <v>355</v>
      </c>
      <c r="IX15" t="s">
        <v>356</v>
      </c>
      <c r="IY15" t="s">
        <v>357</v>
      </c>
      <c r="IZ15" t="s">
        <v>358</v>
      </c>
      <c r="JA15" t="s">
        <v>359</v>
      </c>
      <c r="JB15" t="s">
        <v>360</v>
      </c>
      <c r="JC15" t="s">
        <v>361</v>
      </c>
      <c r="JD15" t="s">
        <v>362</v>
      </c>
      <c r="JE15" t="s">
        <v>363</v>
      </c>
      <c r="JF15" t="s">
        <v>364</v>
      </c>
      <c r="JG15" t="s">
        <v>365</v>
      </c>
      <c r="JH15" t="s">
        <v>366</v>
      </c>
      <c r="JI15" t="s">
        <v>367</v>
      </c>
      <c r="JJ15" t="s">
        <v>368</v>
      </c>
      <c r="JK15" t="s">
        <v>369</v>
      </c>
      <c r="JL15" t="s">
        <v>370</v>
      </c>
      <c r="JM15" t="s">
        <v>371</v>
      </c>
      <c r="JN15" t="s">
        <v>372</v>
      </c>
      <c r="JO15" t="s">
        <v>373</v>
      </c>
      <c r="JP15" t="s">
        <v>374</v>
      </c>
      <c r="JQ15" t="s">
        <v>375</v>
      </c>
      <c r="JR15" t="s">
        <v>376</v>
      </c>
      <c r="JS15" t="s">
        <v>377</v>
      </c>
      <c r="JT15" t="s">
        <v>378</v>
      </c>
      <c r="JU15" t="s">
        <v>379</v>
      </c>
      <c r="JV15" t="s">
        <v>380</v>
      </c>
    </row>
    <row r="16" spans="1:282" x14ac:dyDescent="0.2">
      <c r="B16" t="s">
        <v>381</v>
      </c>
      <c r="C16" t="s">
        <v>381</v>
      </c>
      <c r="F16" t="s">
        <v>381</v>
      </c>
      <c r="O16" t="s">
        <v>381</v>
      </c>
      <c r="P16" t="s">
        <v>382</v>
      </c>
      <c r="Q16" t="s">
        <v>383</v>
      </c>
      <c r="R16" t="s">
        <v>384</v>
      </c>
      <c r="S16" t="s">
        <v>385</v>
      </c>
      <c r="T16" t="s">
        <v>385</v>
      </c>
      <c r="U16" t="s">
        <v>206</v>
      </c>
      <c r="V16" t="s">
        <v>206</v>
      </c>
      <c r="W16" t="s">
        <v>382</v>
      </c>
      <c r="X16" t="s">
        <v>382</v>
      </c>
      <c r="Y16" t="s">
        <v>382</v>
      </c>
      <c r="Z16" t="s">
        <v>382</v>
      </c>
      <c r="AA16" t="s">
        <v>386</v>
      </c>
      <c r="AB16" t="s">
        <v>387</v>
      </c>
      <c r="AC16" t="s">
        <v>387</v>
      </c>
      <c r="AD16" t="s">
        <v>388</v>
      </c>
      <c r="AE16" t="s">
        <v>389</v>
      </c>
      <c r="AF16" t="s">
        <v>388</v>
      </c>
      <c r="AG16" t="s">
        <v>388</v>
      </c>
      <c r="AH16" t="s">
        <v>388</v>
      </c>
      <c r="AI16" t="s">
        <v>386</v>
      </c>
      <c r="AJ16" t="s">
        <v>386</v>
      </c>
      <c r="AK16" t="s">
        <v>386</v>
      </c>
      <c r="AL16" t="s">
        <v>386</v>
      </c>
      <c r="AM16" t="s">
        <v>390</v>
      </c>
      <c r="AN16" t="s">
        <v>389</v>
      </c>
      <c r="AP16" t="s">
        <v>389</v>
      </c>
      <c r="AQ16" t="s">
        <v>390</v>
      </c>
      <c r="AW16" t="s">
        <v>384</v>
      </c>
      <c r="BD16" t="s">
        <v>384</v>
      </c>
      <c r="BE16" t="s">
        <v>384</v>
      </c>
      <c r="BF16" t="s">
        <v>384</v>
      </c>
      <c r="BG16" t="s">
        <v>391</v>
      </c>
      <c r="BU16" t="s">
        <v>392</v>
      </c>
      <c r="BV16" t="s">
        <v>392</v>
      </c>
      <c r="BW16" t="s">
        <v>392</v>
      </c>
      <c r="BX16" t="s">
        <v>384</v>
      </c>
      <c r="BZ16" t="s">
        <v>393</v>
      </c>
      <c r="CC16" t="s">
        <v>392</v>
      </c>
      <c r="CH16" t="s">
        <v>381</v>
      </c>
      <c r="CI16" t="s">
        <v>381</v>
      </c>
      <c r="CJ16" t="s">
        <v>381</v>
      </c>
      <c r="CK16" t="s">
        <v>381</v>
      </c>
      <c r="CL16" t="s">
        <v>384</v>
      </c>
      <c r="CM16" t="s">
        <v>384</v>
      </c>
      <c r="CO16" t="s">
        <v>394</v>
      </c>
      <c r="CP16" t="s">
        <v>395</v>
      </c>
      <c r="CS16" t="s">
        <v>382</v>
      </c>
      <c r="CT16" t="s">
        <v>381</v>
      </c>
      <c r="CU16" t="s">
        <v>385</v>
      </c>
      <c r="CV16" t="s">
        <v>385</v>
      </c>
      <c r="CW16" t="s">
        <v>396</v>
      </c>
      <c r="CX16" t="s">
        <v>396</v>
      </c>
      <c r="CY16" t="s">
        <v>385</v>
      </c>
      <c r="CZ16" t="s">
        <v>396</v>
      </c>
      <c r="DA16" t="s">
        <v>390</v>
      </c>
      <c r="DB16" t="s">
        <v>388</v>
      </c>
      <c r="DC16" t="s">
        <v>388</v>
      </c>
      <c r="DD16" t="s">
        <v>387</v>
      </c>
      <c r="DE16" t="s">
        <v>387</v>
      </c>
      <c r="DF16" t="s">
        <v>387</v>
      </c>
      <c r="DG16" t="s">
        <v>387</v>
      </c>
      <c r="DH16" t="s">
        <v>387</v>
      </c>
      <c r="DI16" t="s">
        <v>397</v>
      </c>
      <c r="DJ16" t="s">
        <v>384</v>
      </c>
      <c r="DK16" t="s">
        <v>384</v>
      </c>
      <c r="DL16" t="s">
        <v>385</v>
      </c>
      <c r="DM16" t="s">
        <v>385</v>
      </c>
      <c r="DN16" t="s">
        <v>385</v>
      </c>
      <c r="DO16" t="s">
        <v>396</v>
      </c>
      <c r="DP16" t="s">
        <v>385</v>
      </c>
      <c r="DQ16" t="s">
        <v>396</v>
      </c>
      <c r="DR16" t="s">
        <v>388</v>
      </c>
      <c r="DS16" t="s">
        <v>388</v>
      </c>
      <c r="DT16" t="s">
        <v>387</v>
      </c>
      <c r="DU16" t="s">
        <v>387</v>
      </c>
      <c r="DV16" t="s">
        <v>384</v>
      </c>
      <c r="EA16" t="s">
        <v>384</v>
      </c>
      <c r="ED16" t="s">
        <v>387</v>
      </c>
      <c r="EE16" t="s">
        <v>387</v>
      </c>
      <c r="EF16" t="s">
        <v>387</v>
      </c>
      <c r="EG16" t="s">
        <v>387</v>
      </c>
      <c r="EH16" t="s">
        <v>387</v>
      </c>
      <c r="EI16" t="s">
        <v>384</v>
      </c>
      <c r="EJ16" t="s">
        <v>384</v>
      </c>
      <c r="EK16" t="s">
        <v>384</v>
      </c>
      <c r="EL16" t="s">
        <v>381</v>
      </c>
      <c r="EO16" t="s">
        <v>398</v>
      </c>
      <c r="EP16" t="s">
        <v>398</v>
      </c>
      <c r="ER16" t="s">
        <v>381</v>
      </c>
      <c r="ES16" t="s">
        <v>399</v>
      </c>
      <c r="EU16" t="s">
        <v>381</v>
      </c>
      <c r="EV16" t="s">
        <v>381</v>
      </c>
      <c r="EX16" t="s">
        <v>400</v>
      </c>
      <c r="EY16" t="s">
        <v>401</v>
      </c>
      <c r="EZ16" t="s">
        <v>400</v>
      </c>
      <c r="FA16" t="s">
        <v>401</v>
      </c>
      <c r="FB16" t="s">
        <v>400</v>
      </c>
      <c r="FC16" t="s">
        <v>401</v>
      </c>
      <c r="FD16" t="s">
        <v>389</v>
      </c>
      <c r="FE16" t="s">
        <v>389</v>
      </c>
      <c r="FG16" t="s">
        <v>402</v>
      </c>
      <c r="FJ16" t="s">
        <v>385</v>
      </c>
      <c r="FK16" t="s">
        <v>403</v>
      </c>
      <c r="FL16" t="s">
        <v>385</v>
      </c>
      <c r="FO16" t="s">
        <v>402</v>
      </c>
      <c r="FR16" t="s">
        <v>396</v>
      </c>
      <c r="FS16" t="s">
        <v>404</v>
      </c>
      <c r="FT16" t="s">
        <v>396</v>
      </c>
      <c r="FV16" t="s">
        <v>387</v>
      </c>
      <c r="FW16" t="s">
        <v>405</v>
      </c>
      <c r="FX16" t="s">
        <v>387</v>
      </c>
      <c r="GC16" t="s">
        <v>406</v>
      </c>
      <c r="GD16" t="s">
        <v>406</v>
      </c>
      <c r="GQ16" t="s">
        <v>406</v>
      </c>
      <c r="GR16" t="s">
        <v>406</v>
      </c>
      <c r="GS16" t="s">
        <v>407</v>
      </c>
      <c r="GT16" t="s">
        <v>407</v>
      </c>
      <c r="GU16" t="s">
        <v>387</v>
      </c>
      <c r="GV16" t="s">
        <v>387</v>
      </c>
      <c r="GW16" t="s">
        <v>389</v>
      </c>
      <c r="GX16" t="s">
        <v>387</v>
      </c>
      <c r="GY16" t="s">
        <v>396</v>
      </c>
      <c r="GZ16" t="s">
        <v>389</v>
      </c>
      <c r="HA16" t="s">
        <v>389</v>
      </c>
      <c r="HC16" t="s">
        <v>406</v>
      </c>
      <c r="HD16" t="s">
        <v>406</v>
      </c>
      <c r="HE16" t="s">
        <v>406</v>
      </c>
      <c r="HF16" t="s">
        <v>406</v>
      </c>
      <c r="HG16" t="s">
        <v>406</v>
      </c>
      <c r="HH16" t="s">
        <v>406</v>
      </c>
      <c r="HI16" t="s">
        <v>406</v>
      </c>
      <c r="HJ16" t="s">
        <v>408</v>
      </c>
      <c r="HK16" t="s">
        <v>408</v>
      </c>
      <c r="HL16" t="s">
        <v>408</v>
      </c>
      <c r="HM16" t="s">
        <v>409</v>
      </c>
      <c r="HN16" t="s">
        <v>406</v>
      </c>
      <c r="HO16" t="s">
        <v>406</v>
      </c>
      <c r="HP16" t="s">
        <v>406</v>
      </c>
      <c r="HQ16" t="s">
        <v>406</v>
      </c>
      <c r="HR16" t="s">
        <v>406</v>
      </c>
      <c r="HS16" t="s">
        <v>406</v>
      </c>
      <c r="HT16" t="s">
        <v>406</v>
      </c>
      <c r="HU16" t="s">
        <v>406</v>
      </c>
      <c r="HV16" t="s">
        <v>406</v>
      </c>
      <c r="HW16" t="s">
        <v>406</v>
      </c>
      <c r="HX16" t="s">
        <v>406</v>
      </c>
      <c r="HY16" t="s">
        <v>406</v>
      </c>
      <c r="IF16" t="s">
        <v>406</v>
      </c>
      <c r="IG16" t="s">
        <v>389</v>
      </c>
      <c r="IH16" t="s">
        <v>389</v>
      </c>
      <c r="II16" t="s">
        <v>400</v>
      </c>
      <c r="IJ16" t="s">
        <v>401</v>
      </c>
      <c r="IK16" t="s">
        <v>401</v>
      </c>
      <c r="IO16" t="s">
        <v>401</v>
      </c>
      <c r="IS16" t="s">
        <v>385</v>
      </c>
      <c r="IT16" t="s">
        <v>385</v>
      </c>
      <c r="IU16" t="s">
        <v>396</v>
      </c>
      <c r="IV16" t="s">
        <v>396</v>
      </c>
      <c r="IW16" t="s">
        <v>410</v>
      </c>
      <c r="IX16" t="s">
        <v>410</v>
      </c>
      <c r="IY16" t="s">
        <v>406</v>
      </c>
      <c r="IZ16" t="s">
        <v>406</v>
      </c>
      <c r="JA16" t="s">
        <v>406</v>
      </c>
      <c r="JB16" t="s">
        <v>406</v>
      </c>
      <c r="JC16" t="s">
        <v>406</v>
      </c>
      <c r="JD16" t="s">
        <v>406</v>
      </c>
      <c r="JE16" t="s">
        <v>387</v>
      </c>
      <c r="JF16" t="s">
        <v>406</v>
      </c>
      <c r="JH16" t="s">
        <v>390</v>
      </c>
      <c r="JI16" t="s">
        <v>390</v>
      </c>
      <c r="JJ16" t="s">
        <v>387</v>
      </c>
      <c r="JK16" t="s">
        <v>387</v>
      </c>
      <c r="JL16" t="s">
        <v>387</v>
      </c>
      <c r="JM16" t="s">
        <v>387</v>
      </c>
      <c r="JN16" t="s">
        <v>387</v>
      </c>
      <c r="JO16" t="s">
        <v>389</v>
      </c>
      <c r="JP16" t="s">
        <v>389</v>
      </c>
      <c r="JQ16" t="s">
        <v>389</v>
      </c>
      <c r="JR16" t="s">
        <v>387</v>
      </c>
      <c r="JS16" t="s">
        <v>385</v>
      </c>
      <c r="JT16" t="s">
        <v>396</v>
      </c>
      <c r="JU16" t="s">
        <v>389</v>
      </c>
      <c r="JV16" t="s">
        <v>389</v>
      </c>
    </row>
    <row r="17" spans="1:282" x14ac:dyDescent="0.2">
      <c r="A17">
        <v>1</v>
      </c>
      <c r="B17">
        <v>1658845264.5</v>
      </c>
      <c r="C17">
        <v>0</v>
      </c>
      <c r="D17" t="s">
        <v>411</v>
      </c>
      <c r="E17" t="s">
        <v>412</v>
      </c>
      <c r="F17" t="s">
        <v>413</v>
      </c>
      <c r="G17" t="s">
        <v>414</v>
      </c>
      <c r="H17" t="s">
        <v>415</v>
      </c>
      <c r="I17" t="s">
        <v>416</v>
      </c>
      <c r="J17" t="s">
        <v>417</v>
      </c>
      <c r="L17" t="s">
        <v>418</v>
      </c>
      <c r="M17" t="s">
        <v>419</v>
      </c>
      <c r="N17" t="s">
        <v>676</v>
      </c>
      <c r="O17">
        <v>1658845264.5</v>
      </c>
      <c r="P17">
        <f t="shared" ref="P17:P48" si="0">(Q17)/1000</f>
        <v>5.9582141158699047E-3</v>
      </c>
      <c r="Q17">
        <f t="shared" ref="Q17:Q48" si="1">1000*DA17*AO17*(CW17-CX17)/(100*CP17*(1000-AO17*CW17))</f>
        <v>5.9582141158699047</v>
      </c>
      <c r="R17">
        <f t="shared" ref="R17:R48" si="2">DA17*AO17*(CV17-CU17*(1000-AO17*CX17)/(1000-AO17*CW17))/(100*CP17)</f>
        <v>31.371612933289459</v>
      </c>
      <c r="S17">
        <f t="shared" ref="S17:S48" si="3">CU17 - IF(AO17&gt;1, R17*CP17*100/(AQ17*DI17), 0)</f>
        <v>410.48200000000003</v>
      </c>
      <c r="T17">
        <f t="shared" ref="T17:T48" si="4">((Z17-P17/2)*S17-R17)/(Z17+P17/2)</f>
        <v>269.38539984392946</v>
      </c>
      <c r="U17">
        <f t="shared" ref="U17:U48" si="5">T17*(DB17+DC17)/1000</f>
        <v>27.162104678728522</v>
      </c>
      <c r="V17">
        <f t="shared" ref="V17:V48" si="6">(CU17 - IF(AO17&gt;1, R17*CP17*100/(AQ17*DI17), 0))*(DB17+DC17)/1000</f>
        <v>41.388861679933008</v>
      </c>
      <c r="W17">
        <f t="shared" ref="W17:W48" si="7">2/((1/Y17-1/X17)+SIGN(Y17)*SQRT((1/Y17-1/X17)*(1/Y17-1/X17) + 4*CQ17/((CQ17+1)*(CQ17+1))*(2*1/Y17*1/X17-1/X17*1/X17)))</f>
        <v>0.40329513612532231</v>
      </c>
      <c r="X17">
        <f t="shared" ref="X17:X48" si="8">IF(LEFT(CR17,1)&lt;&gt;"0",IF(LEFT(CR17,1)="1",3,CS17),$D$5+$E$5*(DI17*DB17/($K$5*1000))+$F$5*(DI17*DB17/($K$5*1000))*MAX(MIN(CP17,$J$5),$I$5)*MAX(MIN(CP17,$J$5),$I$5)+$G$5*MAX(MIN(CP17,$J$5),$I$5)*(DI17*DB17/($K$5*1000))+$H$5*(DI17*DB17/($K$5*1000))*(DI17*DB17/($K$5*1000)))</f>
        <v>2.9410047440738598</v>
      </c>
      <c r="Y17">
        <f t="shared" ref="Y17:Y48" si="9">P17*(1000-(1000*0.61365*EXP(17.502*AC17/(240.97+AC17))/(DB17+DC17)+CW17)/2)/(1000*0.61365*EXP(17.502*AC17/(240.97+AC17))/(DB17+DC17)-CW17)</f>
        <v>0.37489852632579673</v>
      </c>
      <c r="Z17">
        <f t="shared" ref="Z17:Z48" si="10">1/((CQ17+1)/(W17/1.6)+1/(X17/1.37)) + CQ17/((CQ17+1)/(W17/1.6) + CQ17/(X17/1.37))</f>
        <v>0.23669606968334528</v>
      </c>
      <c r="AA17">
        <f t="shared" ref="AA17:AA48" si="11">(CL17*CO17)</f>
        <v>241.730007</v>
      </c>
      <c r="AB17">
        <f t="shared" ref="AB17:AB48" si="12">(DD17+(AA17+2*0.95*0.0000000567*(((DD17+$B$7)+273)^4-(DD17+273)^4)-44100*P17)/(1.84*29.3*X17+8*0.95*0.0000000567*(DD17+273)^3))</f>
        <v>30.141526818525261</v>
      </c>
      <c r="AC17">
        <f t="shared" ref="AC17:AC48" si="13">($C$7*DE17+$D$7*DF17+$E$7*AB17)</f>
        <v>30.141526818525261</v>
      </c>
      <c r="AD17">
        <f t="shared" ref="AD17:AD48" si="14">0.61365*EXP(17.502*AC17/(240.97+AC17))</f>
        <v>4.2952066824523563</v>
      </c>
      <c r="AE17">
        <f t="shared" ref="AE17:AE48" si="15">(AF17/AG17*100)</f>
        <v>63.543829869570992</v>
      </c>
      <c r="AF17">
        <f t="shared" ref="AF17:AF48" si="16">CW17*(DB17+DC17)/1000</f>
        <v>2.7487039151152004</v>
      </c>
      <c r="AG17">
        <f t="shared" ref="AG17:AG48" si="17">0.61365*EXP(17.502*DD17/(240.97+DD17))</f>
        <v>4.3256818494528018</v>
      </c>
      <c r="AH17">
        <f t="shared" ref="AH17:AH48" si="18">(AD17-CW17*(DB17+DC17)/1000)</f>
        <v>1.5465027673371559</v>
      </c>
      <c r="AI17">
        <f t="shared" ref="AI17:AI48" si="19">(-P17*44100)</f>
        <v>-262.75724250986281</v>
      </c>
      <c r="AJ17">
        <f t="shared" ref="AJ17:AJ48" si="20">2*29.3*X17*0.92*(DD17-AC17)</f>
        <v>19.545634485836597</v>
      </c>
      <c r="AK17">
        <f t="shared" ref="AK17:AK48" si="21">2*0.95*0.0000000567*(((DD17+$B$7)+273)^4-(AC17+273)^4)</f>
        <v>1.4806978916015832</v>
      </c>
      <c r="AL17">
        <f t="shared" ref="AL17:AL48" si="22">AA17+AK17+AI17+AJ17</f>
        <v>-9.0313242462869425E-4</v>
      </c>
      <c r="AM17">
        <v>0</v>
      </c>
      <c r="AN17">
        <v>0</v>
      </c>
      <c r="AO17">
        <f t="shared" ref="AO17:AO48" si="23">IF(AM17*$H$13&gt;=AQ17,1,(AQ17/(AQ17-AM17*$H$13)))</f>
        <v>1</v>
      </c>
      <c r="AP17">
        <f t="shared" ref="AP17:AP48" si="24">(AO17-1)*100</f>
        <v>0</v>
      </c>
      <c r="AQ17">
        <f t="shared" ref="AQ17:AQ48" si="25">MAX(0,($B$13+$C$13*DI17)/(1+$D$13*DI17)*DB17/(DD17+273)*$E$13)</f>
        <v>52651.863262955922</v>
      </c>
      <c r="AR17" t="s">
        <v>420</v>
      </c>
      <c r="AS17">
        <v>0</v>
      </c>
      <c r="AT17">
        <v>0</v>
      </c>
      <c r="AU17">
        <v>0</v>
      </c>
      <c r="AV17" t="e">
        <f t="shared" ref="AV17:AV48" si="26">1-AT17/AU17</f>
        <v>#DIV/0!</v>
      </c>
      <c r="AW17">
        <v>-1</v>
      </c>
      <c r="AX17" t="s">
        <v>421</v>
      </c>
      <c r="AY17">
        <v>10371.200000000001</v>
      </c>
      <c r="AZ17">
        <v>2.3384192307692309</v>
      </c>
      <c r="BA17">
        <v>1.35</v>
      </c>
      <c r="BB17">
        <f t="shared" ref="BB17:BB48" si="27">1-AZ17/BA17</f>
        <v>-0.73216239316239307</v>
      </c>
      <c r="BC17">
        <v>0.5</v>
      </c>
      <c r="BD17">
        <f t="shared" ref="BD17:BD48" si="28">CM17</f>
        <v>1261.1391000000001</v>
      </c>
      <c r="BE17">
        <f t="shared" ref="BE17:BE48" si="29">R17</f>
        <v>31.371612933289459</v>
      </c>
      <c r="BF17">
        <f t="shared" ref="BF17:BF48" si="30">BB17*BC17*BD17</f>
        <v>-461.67931078333334</v>
      </c>
      <c r="BG17">
        <f t="shared" ref="BG17:BG48" si="31">(BE17-AW17)/BD17</f>
        <v>2.5668550704113013E-2</v>
      </c>
      <c r="BH17">
        <f t="shared" ref="BH17:BH48" si="32">(AU17-BA17)/BA17</f>
        <v>-1</v>
      </c>
      <c r="BI17" t="e">
        <f t="shared" ref="BI17:BI48" si="33">AT17/(AV17+AT17/BA17)</f>
        <v>#DIV/0!</v>
      </c>
      <c r="BJ17" t="s">
        <v>420</v>
      </c>
      <c r="BK17">
        <v>0</v>
      </c>
      <c r="BL17" t="e">
        <f t="shared" ref="BL17:BL48" si="34">IF(BK17&lt;&gt;0, BK17, BI17)</f>
        <v>#DIV/0!</v>
      </c>
      <c r="BM17" t="e">
        <f t="shared" ref="BM17:BM48" si="35">1-BL17/BA17</f>
        <v>#DIV/0!</v>
      </c>
      <c r="BN17" t="e">
        <f t="shared" ref="BN17:BN48" si="36">(BA17-AZ17)/(BA17-BL17)</f>
        <v>#DIV/0!</v>
      </c>
      <c r="BO17" t="e">
        <f t="shared" ref="BO17:BO48" si="37">(AU17-BA17)/(AU17-BL17)</f>
        <v>#DIV/0!</v>
      </c>
      <c r="BP17">
        <f t="shared" ref="BP17:BP48" si="38">(BA17-AZ17)/(BA17-AT17)</f>
        <v>-0.73216239316239307</v>
      </c>
      <c r="BQ17" t="e">
        <f t="shared" ref="BQ17:BQ48" si="39">(AU17-BA17)/(AU17-AT17)</f>
        <v>#DIV/0!</v>
      </c>
      <c r="BR17" t="e">
        <f t="shared" ref="BR17:BR48" si="40">(BN17*BL17/AZ17)</f>
        <v>#DIV/0!</v>
      </c>
      <c r="BS17" t="e">
        <f t="shared" ref="BS17:BS48" si="41">(1-BR17)</f>
        <v>#DIV/0!</v>
      </c>
      <c r="BT17" t="s">
        <v>420</v>
      </c>
      <c r="BU17" t="s">
        <v>420</v>
      </c>
      <c r="BV17" t="s">
        <v>420</v>
      </c>
      <c r="BW17" t="s">
        <v>420</v>
      </c>
      <c r="BX17" t="s">
        <v>420</v>
      </c>
      <c r="BY17" t="s">
        <v>420</v>
      </c>
      <c r="BZ17" t="s">
        <v>420</v>
      </c>
      <c r="CA17" t="s">
        <v>420</v>
      </c>
      <c r="CB17" t="s">
        <v>420</v>
      </c>
      <c r="CC17" t="s">
        <v>420</v>
      </c>
      <c r="CD17" t="s">
        <v>420</v>
      </c>
      <c r="CE17" t="s">
        <v>420</v>
      </c>
      <c r="CF17" t="s">
        <v>420</v>
      </c>
      <c r="CG17" t="s">
        <v>420</v>
      </c>
      <c r="CH17" t="s">
        <v>420</v>
      </c>
      <c r="CI17" t="s">
        <v>420</v>
      </c>
      <c r="CJ17" t="s">
        <v>420</v>
      </c>
      <c r="CK17" t="s">
        <v>420</v>
      </c>
      <c r="CL17">
        <f t="shared" ref="CL17:CL48" si="42">$B$11*DJ17+$C$11*DK17+$F$11*DV17*(1-DY17)</f>
        <v>1499.91</v>
      </c>
      <c r="CM17">
        <f t="shared" ref="CM17:CM48" si="43">CL17*CN17</f>
        <v>1261.1391000000001</v>
      </c>
      <c r="CN17">
        <f t="shared" ref="CN17:CN48" si="44">($B$11*$D$9+$C$11*$D$9+$F$11*((EI17+EA17)/MAX(EI17+EA17+EJ17, 0.1)*$I$9+EJ17/MAX(EI17+EA17+EJ17, 0.1)*$J$9))/($B$11+$C$11+$F$11)</f>
        <v>0.84080984859091545</v>
      </c>
      <c r="CO17">
        <f t="shared" ref="CO17:CO48" si="45">($B$11*$K$9+$C$11*$K$9+$F$11*((EI17+EA17)/MAX(EI17+EA17+EJ17, 0.1)*$P$9+EJ17/MAX(EI17+EA17+EJ17, 0.1)*$Q$9))/($B$11+$C$11+$F$11)</f>
        <v>0.16116300778046683</v>
      </c>
      <c r="CP17">
        <v>6</v>
      </c>
      <c r="CQ17">
        <v>0.5</v>
      </c>
      <c r="CR17" t="s">
        <v>422</v>
      </c>
      <c r="CS17">
        <v>2</v>
      </c>
      <c r="CT17">
        <v>1658845264.5</v>
      </c>
      <c r="CU17">
        <v>410.48200000000003</v>
      </c>
      <c r="CV17">
        <v>444.286</v>
      </c>
      <c r="CW17">
        <v>27.2608</v>
      </c>
      <c r="CX17">
        <v>21.467300000000002</v>
      </c>
      <c r="CY17">
        <v>383.3</v>
      </c>
      <c r="CZ17">
        <v>23.7118</v>
      </c>
      <c r="DA17">
        <v>600.23699999999997</v>
      </c>
      <c r="DB17">
        <v>100.73</v>
      </c>
      <c r="DC17">
        <v>9.9906499999999995E-2</v>
      </c>
      <c r="DD17">
        <v>30.264800000000001</v>
      </c>
      <c r="DE17">
        <v>29.974299999999999</v>
      </c>
      <c r="DF17">
        <v>999.9</v>
      </c>
      <c r="DG17">
        <v>0</v>
      </c>
      <c r="DH17">
        <v>0</v>
      </c>
      <c r="DI17">
        <v>9992.5</v>
      </c>
      <c r="DJ17">
        <v>0</v>
      </c>
      <c r="DK17">
        <v>1018.37</v>
      </c>
      <c r="DL17">
        <v>-34.197899999999997</v>
      </c>
      <c r="DM17">
        <v>421.65899999999999</v>
      </c>
      <c r="DN17">
        <v>454.03300000000002</v>
      </c>
      <c r="DO17">
        <v>5.9726800000000004</v>
      </c>
      <c r="DP17">
        <v>444.286</v>
      </c>
      <c r="DQ17">
        <v>21.467300000000002</v>
      </c>
      <c r="DR17">
        <v>2.7640400000000001</v>
      </c>
      <c r="DS17">
        <v>2.1624099999999999</v>
      </c>
      <c r="DT17">
        <v>22.6709</v>
      </c>
      <c r="DU17">
        <v>18.686499999999999</v>
      </c>
      <c r="DV17">
        <v>1499.91</v>
      </c>
      <c r="DW17">
        <v>0.97300600000000004</v>
      </c>
      <c r="DX17">
        <v>2.6994000000000001E-2</v>
      </c>
      <c r="DY17">
        <v>0</v>
      </c>
      <c r="DZ17">
        <v>2.2223999999999999</v>
      </c>
      <c r="EA17">
        <v>0</v>
      </c>
      <c r="EB17">
        <v>18164</v>
      </c>
      <c r="EC17">
        <v>13302.8</v>
      </c>
      <c r="ED17">
        <v>39.311999999999998</v>
      </c>
      <c r="EE17">
        <v>41.25</v>
      </c>
      <c r="EF17">
        <v>39.811999999999998</v>
      </c>
      <c r="EG17">
        <v>40.561999999999998</v>
      </c>
      <c r="EH17">
        <v>39.5</v>
      </c>
      <c r="EI17">
        <v>1459.42</v>
      </c>
      <c r="EJ17">
        <v>40.49</v>
      </c>
      <c r="EK17">
        <v>0</v>
      </c>
      <c r="EL17">
        <v>1658845264.3</v>
      </c>
      <c r="EM17">
        <v>0</v>
      </c>
      <c r="EN17">
        <v>2.3384192307692309</v>
      </c>
      <c r="EO17">
        <v>-0.44466666979477087</v>
      </c>
      <c r="EP17">
        <v>-221.13162393444179</v>
      </c>
      <c r="EQ17">
        <v>18207.673076923082</v>
      </c>
      <c r="ER17">
        <v>15</v>
      </c>
      <c r="ES17">
        <v>1658845303</v>
      </c>
      <c r="ET17" t="s">
        <v>423</v>
      </c>
      <c r="EU17">
        <v>1658845303</v>
      </c>
      <c r="EV17">
        <v>1658845300</v>
      </c>
      <c r="EW17">
        <v>1</v>
      </c>
      <c r="EX17">
        <v>-0.10199999999999999</v>
      </c>
      <c r="EY17">
        <v>-7.0000000000000001E-3</v>
      </c>
      <c r="EZ17">
        <v>27.181999999999999</v>
      </c>
      <c r="FA17">
        <v>3.5489999999999999</v>
      </c>
      <c r="FB17">
        <v>435</v>
      </c>
      <c r="FC17">
        <v>22</v>
      </c>
      <c r="FD17">
        <v>0.05</v>
      </c>
      <c r="FE17">
        <v>0.02</v>
      </c>
      <c r="FF17">
        <v>-34.255175609756087</v>
      </c>
      <c r="FG17">
        <v>6.7986062717775658E-2</v>
      </c>
      <c r="FH17">
        <v>4.1515144345094818E-2</v>
      </c>
      <c r="FI17">
        <v>1</v>
      </c>
      <c r="FJ17">
        <v>410.08374193548377</v>
      </c>
      <c r="FK17">
        <v>0.39329032258104069</v>
      </c>
      <c r="FL17">
        <v>3.5972182569801253E-2</v>
      </c>
      <c r="FM17">
        <v>1</v>
      </c>
      <c r="FN17">
        <v>5.9567924390243912</v>
      </c>
      <c r="FO17">
        <v>8.8024808362363524E-2</v>
      </c>
      <c r="FP17">
        <v>8.7709316968978737E-3</v>
      </c>
      <c r="FQ17">
        <v>1</v>
      </c>
      <c r="FR17">
        <v>27.430383870967731</v>
      </c>
      <c r="FS17">
        <v>8.2509677419306746E-2</v>
      </c>
      <c r="FT17">
        <v>6.2984942785481177E-3</v>
      </c>
      <c r="FU17">
        <v>1</v>
      </c>
      <c r="FV17">
        <v>29.955670967741931</v>
      </c>
      <c r="FW17">
        <v>0.1631806451612309</v>
      </c>
      <c r="FX17">
        <v>1.268591277498163E-2</v>
      </c>
      <c r="FY17">
        <v>1</v>
      </c>
      <c r="FZ17">
        <v>5</v>
      </c>
      <c r="GA17">
        <v>5</v>
      </c>
      <c r="GB17" t="s">
        <v>424</v>
      </c>
      <c r="GC17">
        <v>3.17767</v>
      </c>
      <c r="GD17">
        <v>2.7967900000000001</v>
      </c>
      <c r="GE17">
        <v>9.7548399999999993E-2</v>
      </c>
      <c r="GF17">
        <v>0.10970299999999999</v>
      </c>
      <c r="GG17">
        <v>0.119657</v>
      </c>
      <c r="GH17">
        <v>0.11169</v>
      </c>
      <c r="GI17">
        <v>27982.1</v>
      </c>
      <c r="GJ17">
        <v>22064.6</v>
      </c>
      <c r="GK17">
        <v>29110.5</v>
      </c>
      <c r="GL17">
        <v>24236.2</v>
      </c>
      <c r="GM17">
        <v>32075.5</v>
      </c>
      <c r="GN17">
        <v>31435</v>
      </c>
      <c r="GO17">
        <v>40062.699999999997</v>
      </c>
      <c r="GP17">
        <v>39545.5</v>
      </c>
      <c r="GQ17">
        <v>2.1738499999999998</v>
      </c>
      <c r="GR17">
        <v>1.8834500000000001</v>
      </c>
      <c r="GS17">
        <v>0.133108</v>
      </c>
      <c r="GT17">
        <v>0</v>
      </c>
      <c r="GU17">
        <v>27.804200000000002</v>
      </c>
      <c r="GV17">
        <v>999.9</v>
      </c>
      <c r="GW17">
        <v>75.900000000000006</v>
      </c>
      <c r="GX17">
        <v>29</v>
      </c>
      <c r="GY17">
        <v>30.304600000000001</v>
      </c>
      <c r="GZ17">
        <v>62.26</v>
      </c>
      <c r="HA17">
        <v>40.424700000000001</v>
      </c>
      <c r="HB17">
        <v>1</v>
      </c>
      <c r="HC17">
        <v>3.4687500000000003E-2</v>
      </c>
      <c r="HD17">
        <v>-1.2544</v>
      </c>
      <c r="HE17">
        <v>20.256599999999999</v>
      </c>
      <c r="HF17">
        <v>5.2264200000000001</v>
      </c>
      <c r="HG17">
        <v>11.908099999999999</v>
      </c>
      <c r="HH17">
        <v>4.9635999999999996</v>
      </c>
      <c r="HI17">
        <v>3.29175</v>
      </c>
      <c r="HJ17">
        <v>9999</v>
      </c>
      <c r="HK17">
        <v>9999</v>
      </c>
      <c r="HL17">
        <v>9999</v>
      </c>
      <c r="HM17">
        <v>999.9</v>
      </c>
      <c r="HN17">
        <v>1.87697</v>
      </c>
      <c r="HO17">
        <v>1.8751500000000001</v>
      </c>
      <c r="HP17">
        <v>1.8739300000000001</v>
      </c>
      <c r="HQ17">
        <v>1.87304</v>
      </c>
      <c r="HR17">
        <v>1.87463</v>
      </c>
      <c r="HS17">
        <v>1.8695299999999999</v>
      </c>
      <c r="HT17">
        <v>1.87378</v>
      </c>
      <c r="HU17">
        <v>1.8788199999999999</v>
      </c>
      <c r="HV17">
        <v>0</v>
      </c>
      <c r="HW17">
        <v>0</v>
      </c>
      <c r="HX17">
        <v>0</v>
      </c>
      <c r="HY17">
        <v>0</v>
      </c>
      <c r="HZ17" t="s">
        <v>425</v>
      </c>
      <c r="IA17" t="s">
        <v>426</v>
      </c>
      <c r="IB17" t="s">
        <v>427</v>
      </c>
      <c r="IC17" t="s">
        <v>428</v>
      </c>
      <c r="ID17" t="s">
        <v>428</v>
      </c>
      <c r="IE17" t="s">
        <v>427</v>
      </c>
      <c r="IF17">
        <v>0</v>
      </c>
      <c r="IG17">
        <v>100</v>
      </c>
      <c r="IH17">
        <v>100</v>
      </c>
      <c r="II17">
        <v>27.181999999999999</v>
      </c>
      <c r="IJ17">
        <v>3.5489999999999999</v>
      </c>
      <c r="IK17">
        <v>18.197624228917419</v>
      </c>
      <c r="IL17">
        <v>2.567544948250514E-2</v>
      </c>
      <c r="IM17">
        <v>-9.0104226966469328E-6</v>
      </c>
      <c r="IN17">
        <v>1.300989797722804E-9</v>
      </c>
      <c r="IO17">
        <v>3.7282804985208018</v>
      </c>
      <c r="IP17">
        <v>0</v>
      </c>
      <c r="IQ17">
        <v>0</v>
      </c>
      <c r="IR17">
        <v>0</v>
      </c>
      <c r="IS17">
        <v>-13</v>
      </c>
      <c r="IT17">
        <v>2007</v>
      </c>
      <c r="IU17">
        <v>-1</v>
      </c>
      <c r="IV17">
        <v>20</v>
      </c>
      <c r="IW17">
        <v>1304.5999999999999</v>
      </c>
      <c r="IX17">
        <v>1309.0999999999999</v>
      </c>
      <c r="IY17">
        <v>1.00586</v>
      </c>
      <c r="IZ17">
        <v>2.3767100000000001</v>
      </c>
      <c r="JA17">
        <v>1.42578</v>
      </c>
      <c r="JB17">
        <v>2.2863799999999999</v>
      </c>
      <c r="JC17">
        <v>1.5478499999999999</v>
      </c>
      <c r="JD17">
        <v>2.36938</v>
      </c>
      <c r="JE17">
        <v>32.864699999999999</v>
      </c>
      <c r="JF17">
        <v>15.8832</v>
      </c>
      <c r="JG17">
        <v>18</v>
      </c>
      <c r="JH17">
        <v>633.596</v>
      </c>
      <c r="JI17">
        <v>430.113</v>
      </c>
      <c r="JJ17">
        <v>30.001000000000001</v>
      </c>
      <c r="JK17">
        <v>27.6234</v>
      </c>
      <c r="JL17">
        <v>30.001000000000001</v>
      </c>
      <c r="JM17">
        <v>27.294899999999998</v>
      </c>
      <c r="JN17">
        <v>27.206600000000002</v>
      </c>
      <c r="JO17">
        <v>20.172699999999999</v>
      </c>
      <c r="JP17">
        <v>33.768300000000004</v>
      </c>
      <c r="JQ17">
        <v>91.785200000000003</v>
      </c>
      <c r="JR17">
        <v>30</v>
      </c>
      <c r="JS17">
        <v>445.94</v>
      </c>
      <c r="JT17">
        <v>21.555499999999999</v>
      </c>
      <c r="JU17">
        <v>94.723399999999998</v>
      </c>
      <c r="JV17">
        <v>100.608</v>
      </c>
    </row>
    <row r="18" spans="1:282" x14ac:dyDescent="0.2">
      <c r="A18">
        <v>2</v>
      </c>
      <c r="B18">
        <v>1658845525.5</v>
      </c>
      <c r="C18">
        <v>261</v>
      </c>
      <c r="D18" t="s">
        <v>429</v>
      </c>
      <c r="E18" t="s">
        <v>430</v>
      </c>
      <c r="F18" t="s">
        <v>413</v>
      </c>
      <c r="G18" t="s">
        <v>414</v>
      </c>
      <c r="H18" t="s">
        <v>415</v>
      </c>
      <c r="I18" t="s">
        <v>416</v>
      </c>
      <c r="J18" t="s">
        <v>417</v>
      </c>
      <c r="L18" t="s">
        <v>418</v>
      </c>
      <c r="M18" t="s">
        <v>419</v>
      </c>
      <c r="N18" t="s">
        <v>676</v>
      </c>
      <c r="O18">
        <v>1658845525.5</v>
      </c>
      <c r="P18">
        <f t="shared" si="0"/>
        <v>5.9550426082648445E-3</v>
      </c>
      <c r="Q18">
        <f t="shared" si="1"/>
        <v>5.9550426082648444</v>
      </c>
      <c r="R18">
        <f t="shared" si="2"/>
        <v>31.341884276140124</v>
      </c>
      <c r="S18">
        <f t="shared" si="3"/>
        <v>400.01299999999998</v>
      </c>
      <c r="T18">
        <f t="shared" si="4"/>
        <v>265.16349707486796</v>
      </c>
      <c r="U18">
        <f t="shared" si="5"/>
        <v>26.737466392251914</v>
      </c>
      <c r="V18">
        <f t="shared" si="6"/>
        <v>40.334866080545297</v>
      </c>
      <c r="W18">
        <f t="shared" si="7"/>
        <v>0.42223180878342148</v>
      </c>
      <c r="X18">
        <f t="shared" si="8"/>
        <v>2.9414052523530554</v>
      </c>
      <c r="Y18">
        <f t="shared" si="9"/>
        <v>0.39121966223577564</v>
      </c>
      <c r="Z18">
        <f t="shared" si="10"/>
        <v>0.24710852279291845</v>
      </c>
      <c r="AA18">
        <f t="shared" si="11"/>
        <v>241.73058599999999</v>
      </c>
      <c r="AB18">
        <f t="shared" si="12"/>
        <v>30.141465590957761</v>
      </c>
      <c r="AC18">
        <f t="shared" si="13"/>
        <v>30.141465590957761</v>
      </c>
      <c r="AD18">
        <f t="shared" si="14"/>
        <v>4.2951915925962272</v>
      </c>
      <c r="AE18">
        <f t="shared" si="15"/>
        <v>65.066744672764486</v>
      </c>
      <c r="AF18">
        <f t="shared" si="16"/>
        <v>2.8144351510919599</v>
      </c>
      <c r="AG18">
        <f t="shared" si="17"/>
        <v>4.3254586736225962</v>
      </c>
      <c r="AH18">
        <f t="shared" si="18"/>
        <v>1.4807564415042673</v>
      </c>
      <c r="AI18">
        <f t="shared" si="19"/>
        <v>-262.61737902447965</v>
      </c>
      <c r="AJ18">
        <f t="shared" si="20"/>
        <v>19.415286175764813</v>
      </c>
      <c r="AK18">
        <f t="shared" si="21"/>
        <v>1.470615968268544</v>
      </c>
      <c r="AL18">
        <f t="shared" si="22"/>
        <v>-8.9088044631324692E-4</v>
      </c>
      <c r="AM18">
        <v>0</v>
      </c>
      <c r="AN18">
        <v>0</v>
      </c>
      <c r="AO18">
        <f t="shared" si="23"/>
        <v>1</v>
      </c>
      <c r="AP18">
        <f t="shared" si="24"/>
        <v>0</v>
      </c>
      <c r="AQ18">
        <f t="shared" si="25"/>
        <v>52663.613366256301</v>
      </c>
      <c r="AR18" t="s">
        <v>420</v>
      </c>
      <c r="AS18">
        <v>0</v>
      </c>
      <c r="AT18">
        <v>0</v>
      </c>
      <c r="AU18">
        <v>0</v>
      </c>
      <c r="AV18" t="e">
        <f t="shared" si="26"/>
        <v>#DIV/0!</v>
      </c>
      <c r="AW18">
        <v>-1</v>
      </c>
      <c r="AX18" t="s">
        <v>431</v>
      </c>
      <c r="AY18">
        <v>10375.6</v>
      </c>
      <c r="AZ18">
        <v>2.3481615384615382</v>
      </c>
      <c r="BA18">
        <v>1.59</v>
      </c>
      <c r="BB18">
        <f t="shared" si="27"/>
        <v>-0.47683115626511818</v>
      </c>
      <c r="BC18">
        <v>0.5</v>
      </c>
      <c r="BD18">
        <f t="shared" si="28"/>
        <v>1261.1394</v>
      </c>
      <c r="BE18">
        <f t="shared" si="29"/>
        <v>31.341884276140124</v>
      </c>
      <c r="BF18">
        <f t="shared" si="30"/>
        <v>-300.67527915674867</v>
      </c>
      <c r="BG18">
        <f t="shared" si="31"/>
        <v>2.564497174233088E-2</v>
      </c>
      <c r="BH18">
        <f t="shared" si="32"/>
        <v>-1</v>
      </c>
      <c r="BI18" t="e">
        <f t="shared" si="33"/>
        <v>#DIV/0!</v>
      </c>
      <c r="BJ18" t="s">
        <v>420</v>
      </c>
      <c r="BK18">
        <v>0</v>
      </c>
      <c r="BL18" t="e">
        <f t="shared" si="34"/>
        <v>#DIV/0!</v>
      </c>
      <c r="BM18" t="e">
        <f t="shared" si="35"/>
        <v>#DIV/0!</v>
      </c>
      <c r="BN18" t="e">
        <f t="shared" si="36"/>
        <v>#DIV/0!</v>
      </c>
      <c r="BO18" t="e">
        <f t="shared" si="37"/>
        <v>#DIV/0!</v>
      </c>
      <c r="BP18">
        <f t="shared" si="38"/>
        <v>-0.47683115626511829</v>
      </c>
      <c r="BQ18" t="e">
        <f t="shared" si="39"/>
        <v>#DIV/0!</v>
      </c>
      <c r="BR18" t="e">
        <f t="shared" si="40"/>
        <v>#DIV/0!</v>
      </c>
      <c r="BS18" t="e">
        <f t="shared" si="41"/>
        <v>#DIV/0!</v>
      </c>
      <c r="BT18" t="s">
        <v>420</v>
      </c>
      <c r="BU18" t="s">
        <v>420</v>
      </c>
      <c r="BV18" t="s">
        <v>420</v>
      </c>
      <c r="BW18" t="s">
        <v>420</v>
      </c>
      <c r="BX18" t="s">
        <v>420</v>
      </c>
      <c r="BY18" t="s">
        <v>420</v>
      </c>
      <c r="BZ18" t="s">
        <v>420</v>
      </c>
      <c r="CA18" t="s">
        <v>420</v>
      </c>
      <c r="CB18" t="s">
        <v>420</v>
      </c>
      <c r="CC18" t="s">
        <v>420</v>
      </c>
      <c r="CD18" t="s">
        <v>420</v>
      </c>
      <c r="CE18" t="s">
        <v>420</v>
      </c>
      <c r="CF18" t="s">
        <v>420</v>
      </c>
      <c r="CG18" t="s">
        <v>420</v>
      </c>
      <c r="CH18" t="s">
        <v>420</v>
      </c>
      <c r="CI18" t="s">
        <v>420</v>
      </c>
      <c r="CJ18" t="s">
        <v>420</v>
      </c>
      <c r="CK18" t="s">
        <v>420</v>
      </c>
      <c r="CL18">
        <f t="shared" si="42"/>
        <v>1499.91</v>
      </c>
      <c r="CM18">
        <f t="shared" si="43"/>
        <v>1261.1394</v>
      </c>
      <c r="CN18">
        <f t="shared" si="44"/>
        <v>0.84081004860291608</v>
      </c>
      <c r="CO18">
        <f t="shared" si="45"/>
        <v>0.16116339380362821</v>
      </c>
      <c r="CP18">
        <v>6</v>
      </c>
      <c r="CQ18">
        <v>0.5</v>
      </c>
      <c r="CR18" t="s">
        <v>422</v>
      </c>
      <c r="CS18">
        <v>2</v>
      </c>
      <c r="CT18">
        <v>1658845525.5</v>
      </c>
      <c r="CU18">
        <v>400.01299999999998</v>
      </c>
      <c r="CV18">
        <v>433.72399999999999</v>
      </c>
      <c r="CW18">
        <v>27.9116</v>
      </c>
      <c r="CX18">
        <v>22.125</v>
      </c>
      <c r="CY18">
        <v>373.38400000000001</v>
      </c>
      <c r="CZ18">
        <v>24.187100000000001</v>
      </c>
      <c r="DA18">
        <v>600.23099999999999</v>
      </c>
      <c r="DB18">
        <v>100.73399999999999</v>
      </c>
      <c r="DC18">
        <v>9.9888099999999994E-2</v>
      </c>
      <c r="DD18">
        <v>30.2639</v>
      </c>
      <c r="DE18">
        <v>30.0077</v>
      </c>
      <c r="DF18">
        <v>999.9</v>
      </c>
      <c r="DG18">
        <v>0</v>
      </c>
      <c r="DH18">
        <v>0</v>
      </c>
      <c r="DI18">
        <v>9994.3799999999992</v>
      </c>
      <c r="DJ18">
        <v>0</v>
      </c>
      <c r="DK18">
        <v>1042.08</v>
      </c>
      <c r="DL18">
        <v>-33.7102</v>
      </c>
      <c r="DM18">
        <v>411.49900000000002</v>
      </c>
      <c r="DN18">
        <v>443.53699999999998</v>
      </c>
      <c r="DO18">
        <v>5.7865599999999997</v>
      </c>
      <c r="DP18">
        <v>433.72399999999999</v>
      </c>
      <c r="DQ18">
        <v>22.125</v>
      </c>
      <c r="DR18">
        <v>2.8116300000000001</v>
      </c>
      <c r="DS18">
        <v>2.2287300000000001</v>
      </c>
      <c r="DT18">
        <v>22.952500000000001</v>
      </c>
      <c r="DU18">
        <v>19.170300000000001</v>
      </c>
      <c r="DV18">
        <v>1499.91</v>
      </c>
      <c r="DW18">
        <v>0.97299599999999997</v>
      </c>
      <c r="DX18">
        <v>2.70041E-2</v>
      </c>
      <c r="DY18">
        <v>0</v>
      </c>
      <c r="DZ18">
        <v>1.8769</v>
      </c>
      <c r="EA18">
        <v>0</v>
      </c>
      <c r="EB18">
        <v>18200.599999999999</v>
      </c>
      <c r="EC18">
        <v>13302.7</v>
      </c>
      <c r="ED18">
        <v>37.936999999999998</v>
      </c>
      <c r="EE18">
        <v>39.811999999999998</v>
      </c>
      <c r="EF18">
        <v>38.561999999999998</v>
      </c>
      <c r="EG18">
        <v>38.561999999999998</v>
      </c>
      <c r="EH18">
        <v>38.25</v>
      </c>
      <c r="EI18">
        <v>1459.41</v>
      </c>
      <c r="EJ18">
        <v>40.5</v>
      </c>
      <c r="EK18">
        <v>0</v>
      </c>
      <c r="EL18">
        <v>260.70000004768372</v>
      </c>
      <c r="EM18">
        <v>0</v>
      </c>
      <c r="EN18">
        <v>2.3481615384615382</v>
      </c>
      <c r="EO18">
        <v>-1.01675899837174</v>
      </c>
      <c r="EP18">
        <v>99.924787306755988</v>
      </c>
      <c r="EQ18">
        <v>18165.761538461538</v>
      </c>
      <c r="ER18">
        <v>15</v>
      </c>
      <c r="ES18">
        <v>1658845474</v>
      </c>
      <c r="ET18" t="s">
        <v>432</v>
      </c>
      <c r="EU18">
        <v>1658845465.5</v>
      </c>
      <c r="EV18">
        <v>1658845474</v>
      </c>
      <c r="EW18">
        <v>2</v>
      </c>
      <c r="EX18">
        <v>0.13500000000000001</v>
      </c>
      <c r="EY18">
        <v>3.0000000000000001E-3</v>
      </c>
      <c r="EZ18">
        <v>27.244</v>
      </c>
      <c r="FA18">
        <v>3.6339999999999999</v>
      </c>
      <c r="FB18">
        <v>432</v>
      </c>
      <c r="FC18">
        <v>23</v>
      </c>
      <c r="FD18">
        <v>7.0000000000000007E-2</v>
      </c>
      <c r="FE18">
        <v>0.02</v>
      </c>
      <c r="FF18">
        <v>-33.5173725</v>
      </c>
      <c r="FG18">
        <v>-2.08230281425891</v>
      </c>
      <c r="FH18">
        <v>0.26162251239859002</v>
      </c>
      <c r="FI18">
        <v>1</v>
      </c>
      <c r="FJ18">
        <v>399.93669999999997</v>
      </c>
      <c r="FK18">
        <v>0.70838709677364298</v>
      </c>
      <c r="FL18">
        <v>5.3932766787302487E-2</v>
      </c>
      <c r="FM18">
        <v>1</v>
      </c>
      <c r="FN18">
        <v>5.8439424999999998</v>
      </c>
      <c r="FO18">
        <v>-0.48821831144465389</v>
      </c>
      <c r="FP18">
        <v>4.8305143450257999E-2</v>
      </c>
      <c r="FQ18">
        <v>1</v>
      </c>
      <c r="FR18">
        <v>27.94289666666667</v>
      </c>
      <c r="FS18">
        <v>-0.38586607341483431</v>
      </c>
      <c r="FT18">
        <v>2.855418805631792E-2</v>
      </c>
      <c r="FU18">
        <v>1</v>
      </c>
      <c r="FV18">
        <v>30.015043333333331</v>
      </c>
      <c r="FW18">
        <v>-7.217886540600596E-2</v>
      </c>
      <c r="FX18">
        <v>5.7841555611476527E-3</v>
      </c>
      <c r="FY18">
        <v>1</v>
      </c>
      <c r="FZ18">
        <v>5</v>
      </c>
      <c r="GA18">
        <v>5</v>
      </c>
      <c r="GB18" t="s">
        <v>424</v>
      </c>
      <c r="GC18">
        <v>3.17686</v>
      </c>
      <c r="GD18">
        <v>2.7968000000000002</v>
      </c>
      <c r="GE18">
        <v>9.5420900000000003E-2</v>
      </c>
      <c r="GF18">
        <v>0.10757</v>
      </c>
      <c r="GG18">
        <v>0.12114</v>
      </c>
      <c r="GH18">
        <v>0.113884</v>
      </c>
      <c r="GI18">
        <v>28010.7</v>
      </c>
      <c r="GJ18">
        <v>22092.799999999999</v>
      </c>
      <c r="GK18">
        <v>29075.1</v>
      </c>
      <c r="GL18">
        <v>24211.9</v>
      </c>
      <c r="GM18">
        <v>31985.3</v>
      </c>
      <c r="GN18">
        <v>31326.2</v>
      </c>
      <c r="GO18">
        <v>40016.400000000001</v>
      </c>
      <c r="GP18">
        <v>39506.400000000001</v>
      </c>
      <c r="GQ18">
        <v>2.1652499999999999</v>
      </c>
      <c r="GR18">
        <v>1.8704799999999999</v>
      </c>
      <c r="GS18">
        <v>0.12982299999999999</v>
      </c>
      <c r="GT18">
        <v>0</v>
      </c>
      <c r="GU18">
        <v>27.891400000000001</v>
      </c>
      <c r="GV18">
        <v>999.9</v>
      </c>
      <c r="GW18">
        <v>74.599999999999994</v>
      </c>
      <c r="GX18">
        <v>29.8</v>
      </c>
      <c r="GY18">
        <v>31.19</v>
      </c>
      <c r="GZ18">
        <v>62.350099999999998</v>
      </c>
      <c r="HA18">
        <v>40.8934</v>
      </c>
      <c r="HB18">
        <v>1</v>
      </c>
      <c r="HC18">
        <v>8.5320099999999996E-2</v>
      </c>
      <c r="HD18">
        <v>-1.1400699999999999</v>
      </c>
      <c r="HE18">
        <v>20.2578</v>
      </c>
      <c r="HF18">
        <v>5.2226800000000004</v>
      </c>
      <c r="HG18">
        <v>11.908099999999999</v>
      </c>
      <c r="HH18">
        <v>4.9633000000000003</v>
      </c>
      <c r="HI18">
        <v>3.2912499999999998</v>
      </c>
      <c r="HJ18">
        <v>9999</v>
      </c>
      <c r="HK18">
        <v>9999</v>
      </c>
      <c r="HL18">
        <v>9999</v>
      </c>
      <c r="HM18">
        <v>999.9</v>
      </c>
      <c r="HN18">
        <v>1.8769800000000001</v>
      </c>
      <c r="HO18">
        <v>1.8753</v>
      </c>
      <c r="HP18">
        <v>1.8740000000000001</v>
      </c>
      <c r="HQ18">
        <v>1.87317</v>
      </c>
      <c r="HR18">
        <v>1.87469</v>
      </c>
      <c r="HS18">
        <v>1.8696600000000001</v>
      </c>
      <c r="HT18">
        <v>1.8738900000000001</v>
      </c>
      <c r="HU18">
        <v>1.8789499999999999</v>
      </c>
      <c r="HV18">
        <v>0</v>
      </c>
      <c r="HW18">
        <v>0</v>
      </c>
      <c r="HX18">
        <v>0</v>
      </c>
      <c r="HY18">
        <v>0</v>
      </c>
      <c r="HZ18" t="s">
        <v>425</v>
      </c>
      <c r="IA18" t="s">
        <v>426</v>
      </c>
      <c r="IB18" t="s">
        <v>427</v>
      </c>
      <c r="IC18" t="s">
        <v>428</v>
      </c>
      <c r="ID18" t="s">
        <v>428</v>
      </c>
      <c r="IE18" t="s">
        <v>427</v>
      </c>
      <c r="IF18">
        <v>0</v>
      </c>
      <c r="IG18">
        <v>100</v>
      </c>
      <c r="IH18">
        <v>100</v>
      </c>
      <c r="II18">
        <v>26.629000000000001</v>
      </c>
      <c r="IJ18">
        <v>3.7244999999999999</v>
      </c>
      <c r="IK18">
        <v>18.23079298619032</v>
      </c>
      <c r="IL18">
        <v>2.567544948250514E-2</v>
      </c>
      <c r="IM18">
        <v>-9.0104226966469328E-6</v>
      </c>
      <c r="IN18">
        <v>1.300989797722804E-9</v>
      </c>
      <c r="IO18">
        <v>3.7244205486245878</v>
      </c>
      <c r="IP18">
        <v>0</v>
      </c>
      <c r="IQ18">
        <v>0</v>
      </c>
      <c r="IR18">
        <v>0</v>
      </c>
      <c r="IS18">
        <v>-13</v>
      </c>
      <c r="IT18">
        <v>2007</v>
      </c>
      <c r="IU18">
        <v>-1</v>
      </c>
      <c r="IV18">
        <v>20</v>
      </c>
      <c r="IW18">
        <v>1</v>
      </c>
      <c r="IX18">
        <v>0.9</v>
      </c>
      <c r="IY18">
        <v>1.07056</v>
      </c>
      <c r="IZ18">
        <v>2.3901400000000002</v>
      </c>
      <c r="JA18">
        <v>1.42578</v>
      </c>
      <c r="JB18">
        <v>2.2827099999999998</v>
      </c>
      <c r="JC18">
        <v>1.5478499999999999</v>
      </c>
      <c r="JD18">
        <v>2.3828100000000001</v>
      </c>
      <c r="JE18">
        <v>33.828299999999999</v>
      </c>
      <c r="JF18">
        <v>15.8307</v>
      </c>
      <c r="JG18">
        <v>18</v>
      </c>
      <c r="JH18">
        <v>634.34699999999998</v>
      </c>
      <c r="JI18">
        <v>427.61700000000002</v>
      </c>
      <c r="JJ18">
        <v>29.9999</v>
      </c>
      <c r="JK18">
        <v>28.2805</v>
      </c>
      <c r="JL18">
        <v>30.000699999999998</v>
      </c>
      <c r="JM18">
        <v>27.965</v>
      </c>
      <c r="JN18">
        <v>27.871400000000001</v>
      </c>
      <c r="JO18">
        <v>21.442299999999999</v>
      </c>
      <c r="JP18">
        <v>32.683599999999998</v>
      </c>
      <c r="JQ18">
        <v>86.136200000000002</v>
      </c>
      <c r="JR18">
        <v>30</v>
      </c>
      <c r="JS18">
        <v>433.89699999999999</v>
      </c>
      <c r="JT18">
        <v>21.996400000000001</v>
      </c>
      <c r="JU18">
        <v>94.611400000000003</v>
      </c>
      <c r="JV18">
        <v>100.508</v>
      </c>
    </row>
    <row r="19" spans="1:282" x14ac:dyDescent="0.2">
      <c r="A19">
        <v>3</v>
      </c>
      <c r="B19">
        <v>1658845646</v>
      </c>
      <c r="C19">
        <v>381.5</v>
      </c>
      <c r="D19" t="s">
        <v>433</v>
      </c>
      <c r="E19" t="s">
        <v>434</v>
      </c>
      <c r="F19" t="s">
        <v>413</v>
      </c>
      <c r="G19" t="s">
        <v>414</v>
      </c>
      <c r="H19" t="s">
        <v>415</v>
      </c>
      <c r="I19" t="s">
        <v>416</v>
      </c>
      <c r="J19" t="s">
        <v>417</v>
      </c>
      <c r="L19" t="s">
        <v>418</v>
      </c>
      <c r="M19" t="s">
        <v>419</v>
      </c>
      <c r="N19" t="s">
        <v>676</v>
      </c>
      <c r="O19">
        <v>1658845646</v>
      </c>
      <c r="P19">
        <f t="shared" si="0"/>
        <v>6.0580881854239814E-3</v>
      </c>
      <c r="Q19">
        <f t="shared" si="1"/>
        <v>6.0580881854239816</v>
      </c>
      <c r="R19">
        <f t="shared" si="2"/>
        <v>21.974427587809661</v>
      </c>
      <c r="S19">
        <f t="shared" si="3"/>
        <v>301.09500000000003</v>
      </c>
      <c r="T19">
        <f t="shared" si="4"/>
        <v>206.16159192366155</v>
      </c>
      <c r="U19">
        <f t="shared" si="5"/>
        <v>20.788532960989446</v>
      </c>
      <c r="V19">
        <f t="shared" si="6"/>
        <v>30.361248540450003</v>
      </c>
      <c r="W19">
        <f t="shared" si="7"/>
        <v>0.42321202186237256</v>
      </c>
      <c r="X19">
        <f t="shared" si="8"/>
        <v>2.9435184069494218</v>
      </c>
      <c r="Y19">
        <f t="shared" si="9"/>
        <v>0.39208201041028906</v>
      </c>
      <c r="Z19">
        <f t="shared" si="10"/>
        <v>0.24765707507476686</v>
      </c>
      <c r="AA19">
        <f t="shared" si="11"/>
        <v>241.73696999999999</v>
      </c>
      <c r="AB19">
        <f t="shared" si="12"/>
        <v>30.409995214904566</v>
      </c>
      <c r="AC19">
        <f t="shared" si="13"/>
        <v>30.409995214904566</v>
      </c>
      <c r="AD19">
        <f t="shared" si="14"/>
        <v>4.3618180120055099</v>
      </c>
      <c r="AE19">
        <f t="shared" si="15"/>
        <v>65.0030296967889</v>
      </c>
      <c r="AF19">
        <f t="shared" si="16"/>
        <v>2.8595809926569999</v>
      </c>
      <c r="AG19">
        <f t="shared" si="17"/>
        <v>4.3991503257551408</v>
      </c>
      <c r="AH19">
        <f t="shared" si="18"/>
        <v>1.5022370193485099</v>
      </c>
      <c r="AI19">
        <f t="shared" si="19"/>
        <v>-267.16168897719757</v>
      </c>
      <c r="AJ19">
        <f t="shared" si="20"/>
        <v>23.629843943936805</v>
      </c>
      <c r="AK19">
        <f t="shared" si="21"/>
        <v>1.7935548046796059</v>
      </c>
      <c r="AL19">
        <f t="shared" si="22"/>
        <v>-1.3202285811644288E-3</v>
      </c>
      <c r="AM19">
        <v>0</v>
      </c>
      <c r="AN19">
        <v>0</v>
      </c>
      <c r="AO19">
        <f t="shared" si="23"/>
        <v>1</v>
      </c>
      <c r="AP19">
        <f t="shared" si="24"/>
        <v>0</v>
      </c>
      <c r="AQ19">
        <f t="shared" si="25"/>
        <v>52673.158155157078</v>
      </c>
      <c r="AR19" t="s">
        <v>420</v>
      </c>
      <c r="AS19">
        <v>0</v>
      </c>
      <c r="AT19">
        <v>0</v>
      </c>
      <c r="AU19">
        <v>0</v>
      </c>
      <c r="AV19" t="e">
        <f t="shared" si="26"/>
        <v>#DIV/0!</v>
      </c>
      <c r="AW19">
        <v>-1</v>
      </c>
      <c r="AX19" t="s">
        <v>435</v>
      </c>
      <c r="AY19">
        <v>10374.700000000001</v>
      </c>
      <c r="AZ19">
        <v>2.4045359999999998</v>
      </c>
      <c r="BA19">
        <v>1.78</v>
      </c>
      <c r="BB19">
        <f t="shared" si="27"/>
        <v>-0.35086292134831454</v>
      </c>
      <c r="BC19">
        <v>0.5</v>
      </c>
      <c r="BD19">
        <f t="shared" si="28"/>
        <v>1261.173</v>
      </c>
      <c r="BE19">
        <f t="shared" si="29"/>
        <v>21.974427587809661</v>
      </c>
      <c r="BF19">
        <f t="shared" si="30"/>
        <v>-221.24942155280894</v>
      </c>
      <c r="BG19">
        <f t="shared" si="31"/>
        <v>1.821671379565663E-2</v>
      </c>
      <c r="BH19">
        <f t="shared" si="32"/>
        <v>-1</v>
      </c>
      <c r="BI19" t="e">
        <f t="shared" si="33"/>
        <v>#DIV/0!</v>
      </c>
      <c r="BJ19" t="s">
        <v>420</v>
      </c>
      <c r="BK19">
        <v>0</v>
      </c>
      <c r="BL19" t="e">
        <f t="shared" si="34"/>
        <v>#DIV/0!</v>
      </c>
      <c r="BM19" t="e">
        <f t="shared" si="35"/>
        <v>#DIV/0!</v>
      </c>
      <c r="BN19" t="e">
        <f t="shared" si="36"/>
        <v>#DIV/0!</v>
      </c>
      <c r="BO19" t="e">
        <f t="shared" si="37"/>
        <v>#DIV/0!</v>
      </c>
      <c r="BP19">
        <f t="shared" si="38"/>
        <v>-0.35086292134831448</v>
      </c>
      <c r="BQ19" t="e">
        <f t="shared" si="39"/>
        <v>#DIV/0!</v>
      </c>
      <c r="BR19" t="e">
        <f t="shared" si="40"/>
        <v>#DIV/0!</v>
      </c>
      <c r="BS19" t="e">
        <f t="shared" si="41"/>
        <v>#DIV/0!</v>
      </c>
      <c r="BT19" t="s">
        <v>420</v>
      </c>
      <c r="BU19" t="s">
        <v>420</v>
      </c>
      <c r="BV19" t="s">
        <v>420</v>
      </c>
      <c r="BW19" t="s">
        <v>420</v>
      </c>
      <c r="BX19" t="s">
        <v>420</v>
      </c>
      <c r="BY19" t="s">
        <v>420</v>
      </c>
      <c r="BZ19" t="s">
        <v>420</v>
      </c>
      <c r="CA19" t="s">
        <v>420</v>
      </c>
      <c r="CB19" t="s">
        <v>420</v>
      </c>
      <c r="CC19" t="s">
        <v>420</v>
      </c>
      <c r="CD19" t="s">
        <v>420</v>
      </c>
      <c r="CE19" t="s">
        <v>420</v>
      </c>
      <c r="CF19" t="s">
        <v>420</v>
      </c>
      <c r="CG19" t="s">
        <v>420</v>
      </c>
      <c r="CH19" t="s">
        <v>420</v>
      </c>
      <c r="CI19" t="s">
        <v>420</v>
      </c>
      <c r="CJ19" t="s">
        <v>420</v>
      </c>
      <c r="CK19" t="s">
        <v>420</v>
      </c>
      <c r="CL19">
        <f t="shared" si="42"/>
        <v>1499.95</v>
      </c>
      <c r="CM19">
        <f t="shared" si="43"/>
        <v>1261.173</v>
      </c>
      <c r="CN19">
        <f t="shared" si="44"/>
        <v>0.84081002700090002</v>
      </c>
      <c r="CO19">
        <f t="shared" si="45"/>
        <v>0.16116335211173705</v>
      </c>
      <c r="CP19">
        <v>6</v>
      </c>
      <c r="CQ19">
        <v>0.5</v>
      </c>
      <c r="CR19" t="s">
        <v>422</v>
      </c>
      <c r="CS19">
        <v>2</v>
      </c>
      <c r="CT19">
        <v>1658845646</v>
      </c>
      <c r="CU19">
        <v>301.09500000000003</v>
      </c>
      <c r="CV19">
        <v>324.88099999999997</v>
      </c>
      <c r="CW19">
        <v>28.358699999999999</v>
      </c>
      <c r="CX19">
        <v>22.4755</v>
      </c>
      <c r="CY19">
        <v>276.87200000000001</v>
      </c>
      <c r="CZ19">
        <v>24.630600000000001</v>
      </c>
      <c r="DA19">
        <v>600.31500000000005</v>
      </c>
      <c r="DB19">
        <v>100.736</v>
      </c>
      <c r="DC19">
        <v>0.10011</v>
      </c>
      <c r="DD19">
        <v>30.558900000000001</v>
      </c>
      <c r="DE19">
        <v>30.4055</v>
      </c>
      <c r="DF19">
        <v>999.9</v>
      </c>
      <c r="DG19">
        <v>0</v>
      </c>
      <c r="DH19">
        <v>0</v>
      </c>
      <c r="DI19">
        <v>10006.200000000001</v>
      </c>
      <c r="DJ19">
        <v>0</v>
      </c>
      <c r="DK19">
        <v>1053.6099999999999</v>
      </c>
      <c r="DL19">
        <v>-23.7867</v>
      </c>
      <c r="DM19">
        <v>309.88200000000001</v>
      </c>
      <c r="DN19">
        <v>332.351</v>
      </c>
      <c r="DO19">
        <v>5.8832000000000004</v>
      </c>
      <c r="DP19">
        <v>324.88099999999997</v>
      </c>
      <c r="DQ19">
        <v>22.4755</v>
      </c>
      <c r="DR19">
        <v>2.85676</v>
      </c>
      <c r="DS19">
        <v>2.2641</v>
      </c>
      <c r="DT19">
        <v>23.215800000000002</v>
      </c>
      <c r="DU19">
        <v>19.423300000000001</v>
      </c>
      <c r="DV19">
        <v>1499.95</v>
      </c>
      <c r="DW19">
        <v>0.973001</v>
      </c>
      <c r="DX19">
        <v>2.6998999999999999E-2</v>
      </c>
      <c r="DY19">
        <v>0</v>
      </c>
      <c r="DZ19">
        <v>2.3407</v>
      </c>
      <c r="EA19">
        <v>0</v>
      </c>
      <c r="EB19">
        <v>17488.599999999999</v>
      </c>
      <c r="EC19">
        <v>13303.2</v>
      </c>
      <c r="ED19">
        <v>37.75</v>
      </c>
      <c r="EE19">
        <v>39.561999999999998</v>
      </c>
      <c r="EF19">
        <v>38.186999999999998</v>
      </c>
      <c r="EG19">
        <v>38.561999999999998</v>
      </c>
      <c r="EH19">
        <v>38.061999999999998</v>
      </c>
      <c r="EI19">
        <v>1459.45</v>
      </c>
      <c r="EJ19">
        <v>40.5</v>
      </c>
      <c r="EK19">
        <v>0</v>
      </c>
      <c r="EL19">
        <v>120.0999999046326</v>
      </c>
      <c r="EM19">
        <v>0</v>
      </c>
      <c r="EN19">
        <v>2.4045359999999998</v>
      </c>
      <c r="EO19">
        <v>0.19332308779900331</v>
      </c>
      <c r="EP19">
        <v>167.68461499606261</v>
      </c>
      <c r="EQ19">
        <v>17439.907999999999</v>
      </c>
      <c r="ER19">
        <v>15</v>
      </c>
      <c r="ES19">
        <v>1658845596.5</v>
      </c>
      <c r="ET19" t="s">
        <v>436</v>
      </c>
      <c r="EU19">
        <v>1658845589.5</v>
      </c>
      <c r="EV19">
        <v>1658845596.5</v>
      </c>
      <c r="EW19">
        <v>3</v>
      </c>
      <c r="EX19">
        <v>-0.45400000000000001</v>
      </c>
      <c r="EY19">
        <v>4.0000000000000001E-3</v>
      </c>
      <c r="EZ19">
        <v>24.788</v>
      </c>
      <c r="FA19">
        <v>3.5649999999999999</v>
      </c>
      <c r="FB19">
        <v>329</v>
      </c>
      <c r="FC19">
        <v>22</v>
      </c>
      <c r="FD19">
        <v>0.12</v>
      </c>
      <c r="FE19">
        <v>0.02</v>
      </c>
      <c r="FF19">
        <v>-23.56988780487805</v>
      </c>
      <c r="FG19">
        <v>-2.4325379790940742</v>
      </c>
      <c r="FH19">
        <v>0.29353054205579993</v>
      </c>
      <c r="FI19">
        <v>1</v>
      </c>
      <c r="FJ19">
        <v>301.64354838709681</v>
      </c>
      <c r="FK19">
        <v>-4.5277741935492983</v>
      </c>
      <c r="FL19">
        <v>0.339344894371651</v>
      </c>
      <c r="FM19">
        <v>1</v>
      </c>
      <c r="FN19">
        <v>5.8724756097560977</v>
      </c>
      <c r="FO19">
        <v>0.398986620209062</v>
      </c>
      <c r="FP19">
        <v>5.0016829072641621E-2</v>
      </c>
      <c r="FQ19">
        <v>1</v>
      </c>
      <c r="FR19">
        <v>28.388070967741939</v>
      </c>
      <c r="FS19">
        <v>-0.3183145161291055</v>
      </c>
      <c r="FT19">
        <v>2.405074197163282E-2</v>
      </c>
      <c r="FU19">
        <v>1</v>
      </c>
      <c r="FV19">
        <v>30.388167741935479</v>
      </c>
      <c r="FW19">
        <v>0.1837548387095764</v>
      </c>
      <c r="FX19">
        <v>1.4248404259193411E-2</v>
      </c>
      <c r="FY19">
        <v>1</v>
      </c>
      <c r="FZ19">
        <v>5</v>
      </c>
      <c r="GA19">
        <v>5</v>
      </c>
      <c r="GB19" t="s">
        <v>424</v>
      </c>
      <c r="GC19">
        <v>3.1768299999999998</v>
      </c>
      <c r="GD19">
        <v>2.7971200000000001</v>
      </c>
      <c r="GE19">
        <v>7.4895900000000001E-2</v>
      </c>
      <c r="GF19">
        <v>8.5845500000000005E-2</v>
      </c>
      <c r="GG19">
        <v>0.122626</v>
      </c>
      <c r="GH19">
        <v>0.115079</v>
      </c>
      <c r="GI19">
        <v>28638.5</v>
      </c>
      <c r="GJ19">
        <v>22626.1</v>
      </c>
      <c r="GK19">
        <v>29068.2</v>
      </c>
      <c r="GL19">
        <v>24207.7</v>
      </c>
      <c r="GM19">
        <v>31922.2</v>
      </c>
      <c r="GN19">
        <v>31277.8</v>
      </c>
      <c r="GO19">
        <v>40006.699999999997</v>
      </c>
      <c r="GP19">
        <v>39500</v>
      </c>
      <c r="GQ19">
        <v>2.1629</v>
      </c>
      <c r="GR19">
        <v>1.8659300000000001</v>
      </c>
      <c r="GS19">
        <v>0.115976</v>
      </c>
      <c r="GT19">
        <v>0</v>
      </c>
      <c r="GU19">
        <v>28.516500000000001</v>
      </c>
      <c r="GV19">
        <v>999.9</v>
      </c>
      <c r="GW19">
        <v>74</v>
      </c>
      <c r="GX19">
        <v>30.1</v>
      </c>
      <c r="GY19">
        <v>31.475999999999999</v>
      </c>
      <c r="GZ19">
        <v>62.670099999999998</v>
      </c>
      <c r="HA19">
        <v>41.013599999999997</v>
      </c>
      <c r="HB19">
        <v>1</v>
      </c>
      <c r="HC19">
        <v>9.6115300000000001E-2</v>
      </c>
      <c r="HD19">
        <v>-1.0031300000000001</v>
      </c>
      <c r="HE19">
        <v>20.258900000000001</v>
      </c>
      <c r="HF19">
        <v>5.2274700000000003</v>
      </c>
      <c r="HG19">
        <v>11.908099999999999</v>
      </c>
      <c r="HH19">
        <v>4.9638999999999998</v>
      </c>
      <c r="HI19">
        <v>3.2919999999999998</v>
      </c>
      <c r="HJ19">
        <v>9999</v>
      </c>
      <c r="HK19">
        <v>9999</v>
      </c>
      <c r="HL19">
        <v>9999</v>
      </c>
      <c r="HM19">
        <v>999.9</v>
      </c>
      <c r="HN19">
        <v>1.877</v>
      </c>
      <c r="HO19">
        <v>1.87531</v>
      </c>
      <c r="HP19">
        <v>1.8740600000000001</v>
      </c>
      <c r="HQ19">
        <v>1.87317</v>
      </c>
      <c r="HR19">
        <v>1.87469</v>
      </c>
      <c r="HS19">
        <v>1.8696699999999999</v>
      </c>
      <c r="HT19">
        <v>1.8738999999999999</v>
      </c>
      <c r="HU19">
        <v>1.87897</v>
      </c>
      <c r="HV19">
        <v>0</v>
      </c>
      <c r="HW19">
        <v>0</v>
      </c>
      <c r="HX19">
        <v>0</v>
      </c>
      <c r="HY19">
        <v>0</v>
      </c>
      <c r="HZ19" t="s">
        <v>425</v>
      </c>
      <c r="IA19" t="s">
        <v>426</v>
      </c>
      <c r="IB19" t="s">
        <v>427</v>
      </c>
      <c r="IC19" t="s">
        <v>428</v>
      </c>
      <c r="ID19" t="s">
        <v>428</v>
      </c>
      <c r="IE19" t="s">
        <v>427</v>
      </c>
      <c r="IF19">
        <v>0</v>
      </c>
      <c r="IG19">
        <v>100</v>
      </c>
      <c r="IH19">
        <v>100</v>
      </c>
      <c r="II19">
        <v>24.222999999999999</v>
      </c>
      <c r="IJ19">
        <v>3.7281</v>
      </c>
      <c r="IK19">
        <v>17.7765695294799</v>
      </c>
      <c r="IL19">
        <v>2.567544948250514E-2</v>
      </c>
      <c r="IM19">
        <v>-9.0104226966469328E-6</v>
      </c>
      <c r="IN19">
        <v>1.300989797722804E-9</v>
      </c>
      <c r="IO19">
        <v>3.728148909978322</v>
      </c>
      <c r="IP19">
        <v>0</v>
      </c>
      <c r="IQ19">
        <v>0</v>
      </c>
      <c r="IR19">
        <v>0</v>
      </c>
      <c r="IS19">
        <v>-13</v>
      </c>
      <c r="IT19">
        <v>2007</v>
      </c>
      <c r="IU19">
        <v>-1</v>
      </c>
      <c r="IV19">
        <v>20</v>
      </c>
      <c r="IW19">
        <v>0.9</v>
      </c>
      <c r="IX19">
        <v>0.8</v>
      </c>
      <c r="IY19">
        <v>0.85449200000000003</v>
      </c>
      <c r="IZ19">
        <v>2.4121100000000002</v>
      </c>
      <c r="JA19">
        <v>1.42578</v>
      </c>
      <c r="JB19">
        <v>2.2814899999999998</v>
      </c>
      <c r="JC19">
        <v>1.5478499999999999</v>
      </c>
      <c r="JD19">
        <v>2.2814899999999998</v>
      </c>
      <c r="JE19">
        <v>34.281399999999998</v>
      </c>
      <c r="JF19">
        <v>15.7957</v>
      </c>
      <c r="JG19">
        <v>18</v>
      </c>
      <c r="JH19">
        <v>634.82399999999996</v>
      </c>
      <c r="JI19">
        <v>426.53899999999999</v>
      </c>
      <c r="JJ19">
        <v>30.002400000000002</v>
      </c>
      <c r="JK19">
        <v>28.467099999999999</v>
      </c>
      <c r="JL19">
        <v>30.000399999999999</v>
      </c>
      <c r="JM19">
        <v>28.1755</v>
      </c>
      <c r="JN19">
        <v>28.079699999999999</v>
      </c>
      <c r="JO19">
        <v>17.1158</v>
      </c>
      <c r="JP19">
        <v>32.115600000000001</v>
      </c>
      <c r="JQ19">
        <v>83.231399999999994</v>
      </c>
      <c r="JR19">
        <v>30</v>
      </c>
      <c r="JS19">
        <v>324.69799999999998</v>
      </c>
      <c r="JT19">
        <v>22.4618</v>
      </c>
      <c r="JU19">
        <v>94.588700000000003</v>
      </c>
      <c r="JV19">
        <v>100.491</v>
      </c>
    </row>
    <row r="20" spans="1:282" x14ac:dyDescent="0.2">
      <c r="A20">
        <v>4</v>
      </c>
      <c r="B20">
        <v>1658845728.5</v>
      </c>
      <c r="C20">
        <v>464</v>
      </c>
      <c r="D20" t="s">
        <v>437</v>
      </c>
      <c r="E20" t="s">
        <v>438</v>
      </c>
      <c r="F20" t="s">
        <v>413</v>
      </c>
      <c r="G20" t="s">
        <v>414</v>
      </c>
      <c r="H20" t="s">
        <v>415</v>
      </c>
      <c r="I20" t="s">
        <v>416</v>
      </c>
      <c r="J20" t="s">
        <v>417</v>
      </c>
      <c r="L20" t="s">
        <v>418</v>
      </c>
      <c r="M20" t="s">
        <v>419</v>
      </c>
      <c r="N20" t="s">
        <v>676</v>
      </c>
      <c r="O20">
        <v>1658845728.5</v>
      </c>
      <c r="P20">
        <f t="shared" si="0"/>
        <v>6.1610952643131002E-3</v>
      </c>
      <c r="Q20">
        <f t="shared" si="1"/>
        <v>6.1610952643130998</v>
      </c>
      <c r="R20">
        <f t="shared" si="2"/>
        <v>12.557861731499186</v>
      </c>
      <c r="S20">
        <f t="shared" si="3"/>
        <v>200.73099999999999</v>
      </c>
      <c r="T20">
        <f t="shared" si="4"/>
        <v>146.01924722776033</v>
      </c>
      <c r="U20">
        <f t="shared" si="5"/>
        <v>14.724272965058798</v>
      </c>
      <c r="V20">
        <f t="shared" si="6"/>
        <v>20.2412907384672</v>
      </c>
      <c r="W20">
        <f t="shared" si="7"/>
        <v>0.42572633259480908</v>
      </c>
      <c r="X20">
        <f t="shared" si="8"/>
        <v>2.9466447228571981</v>
      </c>
      <c r="Y20">
        <f t="shared" si="9"/>
        <v>0.39427083928223272</v>
      </c>
      <c r="Z20">
        <f t="shared" si="10"/>
        <v>0.24905146872684578</v>
      </c>
      <c r="AA20">
        <f t="shared" si="11"/>
        <v>241.725798</v>
      </c>
      <c r="AB20">
        <f t="shared" si="12"/>
        <v>30.378097579693929</v>
      </c>
      <c r="AC20">
        <f t="shared" si="13"/>
        <v>30.378097579693929</v>
      </c>
      <c r="AD20">
        <f t="shared" si="14"/>
        <v>4.3538568687715253</v>
      </c>
      <c r="AE20">
        <f t="shared" si="15"/>
        <v>64.447591311375746</v>
      </c>
      <c r="AF20">
        <f t="shared" si="16"/>
        <v>2.8342707755366399</v>
      </c>
      <c r="AG20">
        <f t="shared" si="17"/>
        <v>4.3977916286164724</v>
      </c>
      <c r="AH20">
        <f t="shared" si="18"/>
        <v>1.5195860932348855</v>
      </c>
      <c r="AI20">
        <f t="shared" si="19"/>
        <v>-271.70430115620769</v>
      </c>
      <c r="AJ20">
        <f t="shared" si="20"/>
        <v>27.864342595025189</v>
      </c>
      <c r="AK20">
        <f t="shared" si="21"/>
        <v>2.1123288278185042</v>
      </c>
      <c r="AL20">
        <f t="shared" si="22"/>
        <v>-1.8317333639892297E-3</v>
      </c>
      <c r="AM20">
        <v>0</v>
      </c>
      <c r="AN20">
        <v>0</v>
      </c>
      <c r="AO20">
        <f t="shared" si="23"/>
        <v>1</v>
      </c>
      <c r="AP20">
        <f t="shared" si="24"/>
        <v>0</v>
      </c>
      <c r="AQ20">
        <f t="shared" si="25"/>
        <v>52763.968230187726</v>
      </c>
      <c r="AR20" t="s">
        <v>420</v>
      </c>
      <c r="AS20">
        <v>0</v>
      </c>
      <c r="AT20">
        <v>0</v>
      </c>
      <c r="AU20">
        <v>0</v>
      </c>
      <c r="AV20" t="e">
        <f t="shared" si="26"/>
        <v>#DIV/0!</v>
      </c>
      <c r="AW20">
        <v>-1</v>
      </c>
      <c r="AX20" t="s">
        <v>439</v>
      </c>
      <c r="AY20">
        <v>10374.200000000001</v>
      </c>
      <c r="AZ20">
        <v>2.3062640000000001</v>
      </c>
      <c r="BA20">
        <v>1.1100000000000001</v>
      </c>
      <c r="BB20">
        <f t="shared" si="27"/>
        <v>-1.0777153153153152</v>
      </c>
      <c r="BC20">
        <v>0.5</v>
      </c>
      <c r="BD20">
        <f t="shared" si="28"/>
        <v>1261.1142</v>
      </c>
      <c r="BE20">
        <f t="shared" si="29"/>
        <v>12.557861731499186</v>
      </c>
      <c r="BF20">
        <f t="shared" si="30"/>
        <v>-679.56104385081073</v>
      </c>
      <c r="BG20">
        <f t="shared" si="31"/>
        <v>1.0750701032070835E-2</v>
      </c>
      <c r="BH20">
        <f t="shared" si="32"/>
        <v>-1</v>
      </c>
      <c r="BI20" t="e">
        <f t="shared" si="33"/>
        <v>#DIV/0!</v>
      </c>
      <c r="BJ20" t="s">
        <v>420</v>
      </c>
      <c r="BK20">
        <v>0</v>
      </c>
      <c r="BL20" t="e">
        <f t="shared" si="34"/>
        <v>#DIV/0!</v>
      </c>
      <c r="BM20" t="e">
        <f t="shared" si="35"/>
        <v>#DIV/0!</v>
      </c>
      <c r="BN20" t="e">
        <f t="shared" si="36"/>
        <v>#DIV/0!</v>
      </c>
      <c r="BO20" t="e">
        <f t="shared" si="37"/>
        <v>#DIV/0!</v>
      </c>
      <c r="BP20">
        <f t="shared" si="38"/>
        <v>-1.0777153153153152</v>
      </c>
      <c r="BQ20" t="e">
        <f t="shared" si="39"/>
        <v>#DIV/0!</v>
      </c>
      <c r="BR20" t="e">
        <f t="shared" si="40"/>
        <v>#DIV/0!</v>
      </c>
      <c r="BS20" t="e">
        <f t="shared" si="41"/>
        <v>#DIV/0!</v>
      </c>
      <c r="BT20" t="s">
        <v>420</v>
      </c>
      <c r="BU20" t="s">
        <v>420</v>
      </c>
      <c r="BV20" t="s">
        <v>420</v>
      </c>
      <c r="BW20" t="s">
        <v>420</v>
      </c>
      <c r="BX20" t="s">
        <v>420</v>
      </c>
      <c r="BY20" t="s">
        <v>420</v>
      </c>
      <c r="BZ20" t="s">
        <v>420</v>
      </c>
      <c r="CA20" t="s">
        <v>420</v>
      </c>
      <c r="CB20" t="s">
        <v>420</v>
      </c>
      <c r="CC20" t="s">
        <v>420</v>
      </c>
      <c r="CD20" t="s">
        <v>420</v>
      </c>
      <c r="CE20" t="s">
        <v>420</v>
      </c>
      <c r="CF20" t="s">
        <v>420</v>
      </c>
      <c r="CG20" t="s">
        <v>420</v>
      </c>
      <c r="CH20" t="s">
        <v>420</v>
      </c>
      <c r="CI20" t="s">
        <v>420</v>
      </c>
      <c r="CJ20" t="s">
        <v>420</v>
      </c>
      <c r="CK20" t="s">
        <v>420</v>
      </c>
      <c r="CL20">
        <f t="shared" si="42"/>
        <v>1499.88</v>
      </c>
      <c r="CM20">
        <f t="shared" si="43"/>
        <v>1261.1142</v>
      </c>
      <c r="CN20">
        <f t="shared" si="44"/>
        <v>0.84081006480518439</v>
      </c>
      <c r="CO20">
        <f t="shared" si="45"/>
        <v>0.16116342507400591</v>
      </c>
      <c r="CP20">
        <v>6</v>
      </c>
      <c r="CQ20">
        <v>0.5</v>
      </c>
      <c r="CR20" t="s">
        <v>422</v>
      </c>
      <c r="CS20">
        <v>2</v>
      </c>
      <c r="CT20">
        <v>1658845728.5</v>
      </c>
      <c r="CU20">
        <v>200.73099999999999</v>
      </c>
      <c r="CV20">
        <v>214.52</v>
      </c>
      <c r="CW20">
        <v>28.107199999999999</v>
      </c>
      <c r="CX20">
        <v>22.121700000000001</v>
      </c>
      <c r="CY20">
        <v>178.94300000000001</v>
      </c>
      <c r="CZ20">
        <v>24.379100000000001</v>
      </c>
      <c r="DA20">
        <v>600.24300000000005</v>
      </c>
      <c r="DB20">
        <v>100.738</v>
      </c>
      <c r="DC20">
        <v>9.9891199999999999E-2</v>
      </c>
      <c r="DD20">
        <v>30.5535</v>
      </c>
      <c r="DE20">
        <v>30.3385</v>
      </c>
      <c r="DF20">
        <v>999.9</v>
      </c>
      <c r="DG20">
        <v>0</v>
      </c>
      <c r="DH20">
        <v>0</v>
      </c>
      <c r="DI20">
        <v>10023.799999999999</v>
      </c>
      <c r="DJ20">
        <v>0</v>
      </c>
      <c r="DK20">
        <v>1063.28</v>
      </c>
      <c r="DL20">
        <v>-13.487399999999999</v>
      </c>
      <c r="DM20">
        <v>206.84700000000001</v>
      </c>
      <c r="DN20">
        <v>219.37299999999999</v>
      </c>
      <c r="DO20">
        <v>5.9855299999999998</v>
      </c>
      <c r="DP20">
        <v>214.52</v>
      </c>
      <c r="DQ20">
        <v>22.121700000000001</v>
      </c>
      <c r="DR20">
        <v>2.8314699999999999</v>
      </c>
      <c r="DS20">
        <v>2.2284899999999999</v>
      </c>
      <c r="DT20">
        <v>23.0687</v>
      </c>
      <c r="DU20">
        <v>19.168600000000001</v>
      </c>
      <c r="DV20">
        <v>1499.88</v>
      </c>
      <c r="DW20">
        <v>0.973001</v>
      </c>
      <c r="DX20">
        <v>2.6998999999999999E-2</v>
      </c>
      <c r="DY20">
        <v>0</v>
      </c>
      <c r="DZ20">
        <v>2.2315</v>
      </c>
      <c r="EA20">
        <v>0</v>
      </c>
      <c r="EB20">
        <v>16879.400000000001</v>
      </c>
      <c r="EC20">
        <v>13302.5</v>
      </c>
      <c r="ED20">
        <v>37.75</v>
      </c>
      <c r="EE20">
        <v>39.5</v>
      </c>
      <c r="EF20">
        <v>38.125</v>
      </c>
      <c r="EG20">
        <v>38.686999999999998</v>
      </c>
      <c r="EH20">
        <v>38.125</v>
      </c>
      <c r="EI20">
        <v>1459.38</v>
      </c>
      <c r="EJ20">
        <v>40.5</v>
      </c>
      <c r="EK20">
        <v>0</v>
      </c>
      <c r="EL20">
        <v>82.099999904632568</v>
      </c>
      <c r="EM20">
        <v>0</v>
      </c>
      <c r="EN20">
        <v>2.3062640000000001</v>
      </c>
      <c r="EO20">
        <v>0.80127694790997672</v>
      </c>
      <c r="EP20">
        <v>-249.53846196864251</v>
      </c>
      <c r="EQ20">
        <v>16904.128000000001</v>
      </c>
      <c r="ER20">
        <v>15</v>
      </c>
      <c r="ES20">
        <v>1658845759.5999999</v>
      </c>
      <c r="ET20" t="s">
        <v>440</v>
      </c>
      <c r="EU20">
        <v>1658845759.5999999</v>
      </c>
      <c r="EV20">
        <v>1658845596.5</v>
      </c>
      <c r="EW20">
        <v>4</v>
      </c>
      <c r="EX20">
        <v>-0.48099999999999998</v>
      </c>
      <c r="EY20">
        <v>4.0000000000000001E-3</v>
      </c>
      <c r="EZ20">
        <v>21.788</v>
      </c>
      <c r="FA20">
        <v>3.5649999999999999</v>
      </c>
      <c r="FB20">
        <v>209</v>
      </c>
      <c r="FC20">
        <v>22</v>
      </c>
      <c r="FD20">
        <v>0.13</v>
      </c>
      <c r="FE20">
        <v>0.02</v>
      </c>
      <c r="FF20">
        <v>-13.311192500000001</v>
      </c>
      <c r="FG20">
        <v>-1.1137317073170581</v>
      </c>
      <c r="FH20">
        <v>0.1105234825444347</v>
      </c>
      <c r="FI20">
        <v>1</v>
      </c>
      <c r="FJ20">
        <v>201.58886666666669</v>
      </c>
      <c r="FK20">
        <v>-4.7460734149062338</v>
      </c>
      <c r="FL20">
        <v>0.34557389304684899</v>
      </c>
      <c r="FM20">
        <v>1</v>
      </c>
      <c r="FN20">
        <v>6.0051542499999986</v>
      </c>
      <c r="FO20">
        <v>-7.9006941838670131E-2</v>
      </c>
      <c r="FP20">
        <v>9.3022177160879699E-3</v>
      </c>
      <c r="FQ20">
        <v>1</v>
      </c>
      <c r="FR20">
        <v>28.09330666666666</v>
      </c>
      <c r="FS20">
        <v>2.6274527252507458E-2</v>
      </c>
      <c r="FT20">
        <v>3.1428154398387268E-3</v>
      </c>
      <c r="FU20">
        <v>1</v>
      </c>
      <c r="FV20">
        <v>30.322446666666671</v>
      </c>
      <c r="FW20">
        <v>9.1141268075641726E-2</v>
      </c>
      <c r="FX20">
        <v>6.8349461511331517E-3</v>
      </c>
      <c r="FY20">
        <v>1</v>
      </c>
      <c r="FZ20">
        <v>5</v>
      </c>
      <c r="GA20">
        <v>5</v>
      </c>
      <c r="GB20" t="s">
        <v>424</v>
      </c>
      <c r="GC20">
        <v>3.1765300000000001</v>
      </c>
      <c r="GD20">
        <v>2.79705</v>
      </c>
      <c r="GE20">
        <v>5.1118900000000002E-2</v>
      </c>
      <c r="GF20">
        <v>6.0462299999999997E-2</v>
      </c>
      <c r="GG20">
        <v>0.12171999999999999</v>
      </c>
      <c r="GH20">
        <v>0.113789</v>
      </c>
      <c r="GI20">
        <v>29369.5</v>
      </c>
      <c r="GJ20">
        <v>23251.5</v>
      </c>
      <c r="GK20">
        <v>29063.7</v>
      </c>
      <c r="GL20">
        <v>24205.200000000001</v>
      </c>
      <c r="GM20">
        <v>31950.7</v>
      </c>
      <c r="GN20">
        <v>31319.8</v>
      </c>
      <c r="GO20">
        <v>40000.800000000003</v>
      </c>
      <c r="GP20">
        <v>39495.4</v>
      </c>
      <c r="GQ20">
        <v>2.1619000000000002</v>
      </c>
      <c r="GR20">
        <v>1.86012</v>
      </c>
      <c r="GS20">
        <v>0.10625999999999999</v>
      </c>
      <c r="GT20">
        <v>0</v>
      </c>
      <c r="GU20">
        <v>28.607800000000001</v>
      </c>
      <c r="GV20">
        <v>999.9</v>
      </c>
      <c r="GW20">
        <v>73.8</v>
      </c>
      <c r="GX20">
        <v>30.4</v>
      </c>
      <c r="GY20">
        <v>31.935500000000001</v>
      </c>
      <c r="GZ20">
        <v>62.3001</v>
      </c>
      <c r="HA20">
        <v>40.296500000000002</v>
      </c>
      <c r="HB20">
        <v>1</v>
      </c>
      <c r="HC20">
        <v>0.103991</v>
      </c>
      <c r="HD20">
        <v>-0.85942300000000005</v>
      </c>
      <c r="HE20">
        <v>20.259799999999998</v>
      </c>
      <c r="HF20">
        <v>5.2273199999999997</v>
      </c>
      <c r="HG20">
        <v>11.908099999999999</v>
      </c>
      <c r="HH20">
        <v>4.9638999999999998</v>
      </c>
      <c r="HI20">
        <v>3.2919999999999998</v>
      </c>
      <c r="HJ20">
        <v>9999</v>
      </c>
      <c r="HK20">
        <v>9999</v>
      </c>
      <c r="HL20">
        <v>9999</v>
      </c>
      <c r="HM20">
        <v>999.9</v>
      </c>
      <c r="HN20">
        <v>1.87706</v>
      </c>
      <c r="HO20">
        <v>1.87531</v>
      </c>
      <c r="HP20">
        <v>1.8740699999999999</v>
      </c>
      <c r="HQ20">
        <v>1.8731800000000001</v>
      </c>
      <c r="HR20">
        <v>1.8747</v>
      </c>
      <c r="HS20">
        <v>1.8696600000000001</v>
      </c>
      <c r="HT20">
        <v>1.8739300000000001</v>
      </c>
      <c r="HU20">
        <v>1.87897</v>
      </c>
      <c r="HV20">
        <v>0</v>
      </c>
      <c r="HW20">
        <v>0</v>
      </c>
      <c r="HX20">
        <v>0</v>
      </c>
      <c r="HY20">
        <v>0</v>
      </c>
      <c r="HZ20" t="s">
        <v>425</v>
      </c>
      <c r="IA20" t="s">
        <v>426</v>
      </c>
      <c r="IB20" t="s">
        <v>427</v>
      </c>
      <c r="IC20" t="s">
        <v>428</v>
      </c>
      <c r="ID20" t="s">
        <v>428</v>
      </c>
      <c r="IE20" t="s">
        <v>427</v>
      </c>
      <c r="IF20">
        <v>0</v>
      </c>
      <c r="IG20">
        <v>100</v>
      </c>
      <c r="IH20">
        <v>100</v>
      </c>
      <c r="II20">
        <v>21.788</v>
      </c>
      <c r="IJ20">
        <v>3.7281</v>
      </c>
      <c r="IK20">
        <v>17.7765695294799</v>
      </c>
      <c r="IL20">
        <v>2.567544948250514E-2</v>
      </c>
      <c r="IM20">
        <v>-9.0104226966469328E-6</v>
      </c>
      <c r="IN20">
        <v>1.300989797722804E-9</v>
      </c>
      <c r="IO20">
        <v>3.728148909978322</v>
      </c>
      <c r="IP20">
        <v>0</v>
      </c>
      <c r="IQ20">
        <v>0</v>
      </c>
      <c r="IR20">
        <v>0</v>
      </c>
      <c r="IS20">
        <v>-13</v>
      </c>
      <c r="IT20">
        <v>2007</v>
      </c>
      <c r="IU20">
        <v>-1</v>
      </c>
      <c r="IV20">
        <v>20</v>
      </c>
      <c r="IW20">
        <v>2.2999999999999998</v>
      </c>
      <c r="IX20">
        <v>2.2000000000000002</v>
      </c>
      <c r="IY20">
        <v>0.61523399999999995</v>
      </c>
      <c r="IZ20">
        <v>2.4206500000000002</v>
      </c>
      <c r="JA20">
        <v>1.42578</v>
      </c>
      <c r="JB20">
        <v>2.2814899999999998</v>
      </c>
      <c r="JC20">
        <v>1.5478499999999999</v>
      </c>
      <c r="JD20">
        <v>2.3083499999999999</v>
      </c>
      <c r="JE20">
        <v>34.5777</v>
      </c>
      <c r="JF20">
        <v>15.7957</v>
      </c>
      <c r="JG20">
        <v>18</v>
      </c>
      <c r="JH20">
        <v>635.37099999999998</v>
      </c>
      <c r="JI20">
        <v>424.16500000000002</v>
      </c>
      <c r="JJ20">
        <v>30.0017</v>
      </c>
      <c r="JK20">
        <v>28.589600000000001</v>
      </c>
      <c r="JL20">
        <v>30.000499999999999</v>
      </c>
      <c r="JM20">
        <v>28.297899999999998</v>
      </c>
      <c r="JN20">
        <v>28.208400000000001</v>
      </c>
      <c r="JO20">
        <v>12.33</v>
      </c>
      <c r="JP20">
        <v>33.6068</v>
      </c>
      <c r="JQ20">
        <v>79.788399999999996</v>
      </c>
      <c r="JR20">
        <v>30</v>
      </c>
      <c r="JS20">
        <v>214.39599999999999</v>
      </c>
      <c r="JT20">
        <v>22.188700000000001</v>
      </c>
      <c r="JU20">
        <v>94.5745</v>
      </c>
      <c r="JV20">
        <v>100.48</v>
      </c>
    </row>
    <row r="21" spans="1:282" x14ac:dyDescent="0.2">
      <c r="A21">
        <v>5</v>
      </c>
      <c r="B21">
        <v>1658845841.5999999</v>
      </c>
      <c r="C21">
        <v>577.09999990463257</v>
      </c>
      <c r="D21" t="s">
        <v>441</v>
      </c>
      <c r="E21" t="s">
        <v>442</v>
      </c>
      <c r="F21" t="s">
        <v>413</v>
      </c>
      <c r="G21" t="s">
        <v>414</v>
      </c>
      <c r="H21" t="s">
        <v>415</v>
      </c>
      <c r="I21" t="s">
        <v>416</v>
      </c>
      <c r="J21" t="s">
        <v>417</v>
      </c>
      <c r="L21" t="s">
        <v>418</v>
      </c>
      <c r="M21" t="s">
        <v>419</v>
      </c>
      <c r="N21" t="s">
        <v>676</v>
      </c>
      <c r="O21">
        <v>1658845841.5999999</v>
      </c>
      <c r="P21">
        <f t="shared" si="0"/>
        <v>6.1195224901184515E-3</v>
      </c>
      <c r="Q21">
        <f t="shared" si="1"/>
        <v>6.1195224901184515</v>
      </c>
      <c r="R21">
        <f t="shared" si="2"/>
        <v>3.1247722780934826</v>
      </c>
      <c r="S21">
        <f t="shared" si="3"/>
        <v>101.4152</v>
      </c>
      <c r="T21">
        <f t="shared" si="4"/>
        <v>86.867273262143698</v>
      </c>
      <c r="U21">
        <f t="shared" si="5"/>
        <v>8.7594786675714147</v>
      </c>
      <c r="V21">
        <f t="shared" si="6"/>
        <v>10.226455229999999</v>
      </c>
      <c r="W21">
        <f t="shared" si="7"/>
        <v>0.43561842924564748</v>
      </c>
      <c r="X21">
        <f t="shared" si="8"/>
        <v>2.9341897687713976</v>
      </c>
      <c r="Y21">
        <f t="shared" si="9"/>
        <v>0.40261641720459207</v>
      </c>
      <c r="Z21">
        <f t="shared" si="10"/>
        <v>0.25439169165421793</v>
      </c>
      <c r="AA21">
        <f t="shared" si="11"/>
        <v>241.73058599999999</v>
      </c>
      <c r="AB21">
        <f t="shared" si="12"/>
        <v>30.25158726699317</v>
      </c>
      <c r="AC21">
        <f t="shared" si="13"/>
        <v>30.25158726699317</v>
      </c>
      <c r="AD21">
        <f t="shared" si="14"/>
        <v>4.3224064539196663</v>
      </c>
      <c r="AE21">
        <f t="shared" si="15"/>
        <v>65.181031876450803</v>
      </c>
      <c r="AF21">
        <f t="shared" si="16"/>
        <v>2.8442023574999999</v>
      </c>
      <c r="AG21">
        <f t="shared" si="17"/>
        <v>4.3635430057184772</v>
      </c>
      <c r="AH21">
        <f t="shared" si="18"/>
        <v>1.4782040964196663</v>
      </c>
      <c r="AI21">
        <f t="shared" si="19"/>
        <v>-269.87094181422373</v>
      </c>
      <c r="AJ21">
        <f t="shared" si="20"/>
        <v>26.150497025333234</v>
      </c>
      <c r="AK21">
        <f t="shared" si="21"/>
        <v>1.9882331566568714</v>
      </c>
      <c r="AL21">
        <f t="shared" si="22"/>
        <v>-1.62563223364387E-3</v>
      </c>
      <c r="AM21">
        <v>0</v>
      </c>
      <c r="AN21">
        <v>0</v>
      </c>
      <c r="AO21">
        <f t="shared" si="23"/>
        <v>1</v>
      </c>
      <c r="AP21">
        <f t="shared" si="24"/>
        <v>0</v>
      </c>
      <c r="AQ21">
        <f t="shared" si="25"/>
        <v>52430.042874329236</v>
      </c>
      <c r="AR21" t="s">
        <v>420</v>
      </c>
      <c r="AS21">
        <v>0</v>
      </c>
      <c r="AT21">
        <v>0</v>
      </c>
      <c r="AU21">
        <v>0</v>
      </c>
      <c r="AV21" t="e">
        <f t="shared" si="26"/>
        <v>#DIV/0!</v>
      </c>
      <c r="AW21">
        <v>-1</v>
      </c>
      <c r="AX21" t="s">
        <v>443</v>
      </c>
      <c r="AY21">
        <v>10374.700000000001</v>
      </c>
      <c r="AZ21">
        <v>2.2691720000000002</v>
      </c>
      <c r="BA21">
        <v>0.82</v>
      </c>
      <c r="BB21">
        <f t="shared" si="27"/>
        <v>-1.7672829268292687</v>
      </c>
      <c r="BC21">
        <v>0.5</v>
      </c>
      <c r="BD21">
        <f t="shared" si="28"/>
        <v>1261.1394</v>
      </c>
      <c r="BE21">
        <f t="shared" si="29"/>
        <v>3.1247722780934826</v>
      </c>
      <c r="BF21">
        <f t="shared" si="30"/>
        <v>-1114.3950649858539</v>
      </c>
      <c r="BG21">
        <f t="shared" si="31"/>
        <v>3.2706711709216941E-3</v>
      </c>
      <c r="BH21">
        <f t="shared" si="32"/>
        <v>-1</v>
      </c>
      <c r="BI21" t="e">
        <f t="shared" si="33"/>
        <v>#DIV/0!</v>
      </c>
      <c r="BJ21" t="s">
        <v>420</v>
      </c>
      <c r="BK21">
        <v>0</v>
      </c>
      <c r="BL21" t="e">
        <f t="shared" si="34"/>
        <v>#DIV/0!</v>
      </c>
      <c r="BM21" t="e">
        <f t="shared" si="35"/>
        <v>#DIV/0!</v>
      </c>
      <c r="BN21" t="e">
        <f t="shared" si="36"/>
        <v>#DIV/0!</v>
      </c>
      <c r="BO21" t="e">
        <f t="shared" si="37"/>
        <v>#DIV/0!</v>
      </c>
      <c r="BP21">
        <f t="shared" si="38"/>
        <v>-1.7672829268292689</v>
      </c>
      <c r="BQ21" t="e">
        <f t="shared" si="39"/>
        <v>#DIV/0!</v>
      </c>
      <c r="BR21" t="e">
        <f t="shared" si="40"/>
        <v>#DIV/0!</v>
      </c>
      <c r="BS21" t="e">
        <f t="shared" si="41"/>
        <v>#DIV/0!</v>
      </c>
      <c r="BT21" t="s">
        <v>420</v>
      </c>
      <c r="BU21" t="s">
        <v>420</v>
      </c>
      <c r="BV21" t="s">
        <v>420</v>
      </c>
      <c r="BW21" t="s">
        <v>420</v>
      </c>
      <c r="BX21" t="s">
        <v>420</v>
      </c>
      <c r="BY21" t="s">
        <v>420</v>
      </c>
      <c r="BZ21" t="s">
        <v>420</v>
      </c>
      <c r="CA21" t="s">
        <v>420</v>
      </c>
      <c r="CB21" t="s">
        <v>420</v>
      </c>
      <c r="CC21" t="s">
        <v>420</v>
      </c>
      <c r="CD21" t="s">
        <v>420</v>
      </c>
      <c r="CE21" t="s">
        <v>420</v>
      </c>
      <c r="CF21" t="s">
        <v>420</v>
      </c>
      <c r="CG21" t="s">
        <v>420</v>
      </c>
      <c r="CH21" t="s">
        <v>420</v>
      </c>
      <c r="CI21" t="s">
        <v>420</v>
      </c>
      <c r="CJ21" t="s">
        <v>420</v>
      </c>
      <c r="CK21" t="s">
        <v>420</v>
      </c>
      <c r="CL21">
        <f t="shared" si="42"/>
        <v>1499.91</v>
      </c>
      <c r="CM21">
        <f t="shared" si="43"/>
        <v>1261.1394</v>
      </c>
      <c r="CN21">
        <f t="shared" si="44"/>
        <v>0.84081004860291608</v>
      </c>
      <c r="CO21">
        <f t="shared" si="45"/>
        <v>0.16116339380362821</v>
      </c>
      <c r="CP21">
        <v>6</v>
      </c>
      <c r="CQ21">
        <v>0.5</v>
      </c>
      <c r="CR21" t="s">
        <v>422</v>
      </c>
      <c r="CS21">
        <v>2</v>
      </c>
      <c r="CT21">
        <v>1658845841.5999999</v>
      </c>
      <c r="CU21">
        <v>101.4152</v>
      </c>
      <c r="CV21">
        <v>105.15900000000001</v>
      </c>
      <c r="CW21">
        <v>28.2058</v>
      </c>
      <c r="CX21">
        <v>22.261399999999998</v>
      </c>
      <c r="CY21">
        <v>81.634200000000007</v>
      </c>
      <c r="CZ21">
        <v>24.477699999999999</v>
      </c>
      <c r="DA21">
        <v>600.25400000000002</v>
      </c>
      <c r="DB21">
        <v>100.73699999999999</v>
      </c>
      <c r="DC21">
        <v>0.10050000000000001</v>
      </c>
      <c r="DD21">
        <v>30.416899999999998</v>
      </c>
      <c r="DE21">
        <v>30.251100000000001</v>
      </c>
      <c r="DF21">
        <v>999.9</v>
      </c>
      <c r="DG21">
        <v>0</v>
      </c>
      <c r="DH21">
        <v>0</v>
      </c>
      <c r="DI21">
        <v>9953.1200000000008</v>
      </c>
      <c r="DJ21">
        <v>0</v>
      </c>
      <c r="DK21">
        <v>1073.44</v>
      </c>
      <c r="DL21">
        <v>-4.1925100000000004</v>
      </c>
      <c r="DM21">
        <v>103.89700000000001</v>
      </c>
      <c r="DN21">
        <v>107.553</v>
      </c>
      <c r="DO21">
        <v>5.9443799999999998</v>
      </c>
      <c r="DP21">
        <v>105.15900000000001</v>
      </c>
      <c r="DQ21">
        <v>22.261399999999998</v>
      </c>
      <c r="DR21">
        <v>2.84137</v>
      </c>
      <c r="DS21">
        <v>2.24255</v>
      </c>
      <c r="DT21">
        <v>23.1264</v>
      </c>
      <c r="DU21">
        <v>19.269600000000001</v>
      </c>
      <c r="DV21">
        <v>1499.91</v>
      </c>
      <c r="DW21">
        <v>0.97299599999999997</v>
      </c>
      <c r="DX21">
        <v>2.70041E-2</v>
      </c>
      <c r="DY21">
        <v>0</v>
      </c>
      <c r="DZ21">
        <v>2.5325000000000002</v>
      </c>
      <c r="EA21">
        <v>0</v>
      </c>
      <c r="EB21">
        <v>16522.400000000001</v>
      </c>
      <c r="EC21">
        <v>13302.8</v>
      </c>
      <c r="ED21">
        <v>37.561999999999998</v>
      </c>
      <c r="EE21">
        <v>39.436999999999998</v>
      </c>
      <c r="EF21">
        <v>38.061999999999998</v>
      </c>
      <c r="EG21">
        <v>38.375</v>
      </c>
      <c r="EH21">
        <v>37.936999999999998</v>
      </c>
      <c r="EI21">
        <v>1459.41</v>
      </c>
      <c r="EJ21">
        <v>40.5</v>
      </c>
      <c r="EK21">
        <v>0</v>
      </c>
      <c r="EL21">
        <v>112.9000000953674</v>
      </c>
      <c r="EM21">
        <v>0</v>
      </c>
      <c r="EN21">
        <v>2.2691720000000002</v>
      </c>
      <c r="EO21">
        <v>0.11988460809976249</v>
      </c>
      <c r="EP21">
        <v>707.39999906960963</v>
      </c>
      <c r="EQ21">
        <v>16436.356</v>
      </c>
      <c r="ER21">
        <v>15</v>
      </c>
      <c r="ES21">
        <v>1658845870.5999999</v>
      </c>
      <c r="ET21" t="s">
        <v>444</v>
      </c>
      <c r="EU21">
        <v>1658845870.5999999</v>
      </c>
      <c r="EV21">
        <v>1658845596.5</v>
      </c>
      <c r="EW21">
        <v>5</v>
      </c>
      <c r="EX21">
        <v>0.443</v>
      </c>
      <c r="EY21">
        <v>4.0000000000000001E-3</v>
      </c>
      <c r="EZ21">
        <v>19.780999999999999</v>
      </c>
      <c r="FA21">
        <v>3.5649999999999999</v>
      </c>
      <c r="FB21">
        <v>102</v>
      </c>
      <c r="FC21">
        <v>22</v>
      </c>
      <c r="FD21">
        <v>0.34</v>
      </c>
      <c r="FE21">
        <v>0.02</v>
      </c>
      <c r="FF21">
        <v>-3.9785024390243899</v>
      </c>
      <c r="FG21">
        <v>-1.1341229268292641</v>
      </c>
      <c r="FH21">
        <v>0.11517106902513589</v>
      </c>
      <c r="FI21">
        <v>1</v>
      </c>
      <c r="FJ21">
        <v>101.562</v>
      </c>
      <c r="FK21">
        <v>-4.7430483870973452</v>
      </c>
      <c r="FL21">
        <v>0.35672597235810832</v>
      </c>
      <c r="FM21">
        <v>1</v>
      </c>
      <c r="FN21">
        <v>5.9410568292682928</v>
      </c>
      <c r="FO21">
        <v>-0.10573170731706651</v>
      </c>
      <c r="FP21">
        <v>2.3107002469320691E-2</v>
      </c>
      <c r="FQ21">
        <v>1</v>
      </c>
      <c r="FR21">
        <v>28.244783870967741</v>
      </c>
      <c r="FS21">
        <v>-0.38071451612911489</v>
      </c>
      <c r="FT21">
        <v>2.8693857910532E-2</v>
      </c>
      <c r="FU21">
        <v>1</v>
      </c>
      <c r="FV21">
        <v>30.284677419354839</v>
      </c>
      <c r="FW21">
        <v>-0.20465806451617891</v>
      </c>
      <c r="FX21">
        <v>1.5346885986065831E-2</v>
      </c>
      <c r="FY21">
        <v>1</v>
      </c>
      <c r="FZ21">
        <v>5</v>
      </c>
      <c r="GA21">
        <v>5</v>
      </c>
      <c r="GB21" t="s">
        <v>424</v>
      </c>
      <c r="GC21">
        <v>3.1763499999999998</v>
      </c>
      <c r="GD21">
        <v>2.7970600000000001</v>
      </c>
      <c r="GE21">
        <v>2.4178100000000001E-2</v>
      </c>
      <c r="GF21">
        <v>3.1140500000000002E-2</v>
      </c>
      <c r="GG21">
        <v>0.12200999999999999</v>
      </c>
      <c r="GH21">
        <v>0.11423700000000001</v>
      </c>
      <c r="GI21">
        <v>30192.1</v>
      </c>
      <c r="GJ21">
        <v>23974.7</v>
      </c>
      <c r="GK21">
        <v>29053.7</v>
      </c>
      <c r="GL21">
        <v>24203.4</v>
      </c>
      <c r="GM21">
        <v>31929.1</v>
      </c>
      <c r="GN21">
        <v>31299.9</v>
      </c>
      <c r="GO21">
        <v>39987.9</v>
      </c>
      <c r="GP21">
        <v>39491.5</v>
      </c>
      <c r="GQ21">
        <v>2.1598199999999999</v>
      </c>
      <c r="GR21">
        <v>1.85405</v>
      </c>
      <c r="GS21">
        <v>0.110462</v>
      </c>
      <c r="GT21">
        <v>0</v>
      </c>
      <c r="GU21">
        <v>28.451599999999999</v>
      </c>
      <c r="GV21">
        <v>999.9</v>
      </c>
      <c r="GW21">
        <v>72.900000000000006</v>
      </c>
      <c r="GX21">
        <v>30.7</v>
      </c>
      <c r="GY21">
        <v>32.092199999999998</v>
      </c>
      <c r="GZ21">
        <v>62.266500000000001</v>
      </c>
      <c r="HA21">
        <v>40.464700000000001</v>
      </c>
      <c r="HB21">
        <v>1</v>
      </c>
      <c r="HC21">
        <v>0.117342</v>
      </c>
      <c r="HD21">
        <v>-0.91290800000000005</v>
      </c>
      <c r="HE21">
        <v>20.2592</v>
      </c>
      <c r="HF21">
        <v>5.2267200000000003</v>
      </c>
      <c r="HG21">
        <v>11.908099999999999</v>
      </c>
      <c r="HH21">
        <v>4.9635499999999997</v>
      </c>
      <c r="HI21">
        <v>3.2919999999999998</v>
      </c>
      <c r="HJ21">
        <v>9999</v>
      </c>
      <c r="HK21">
        <v>9999</v>
      </c>
      <c r="HL21">
        <v>9999</v>
      </c>
      <c r="HM21">
        <v>999.9</v>
      </c>
      <c r="HN21">
        <v>1.87706</v>
      </c>
      <c r="HO21">
        <v>1.8753599999999999</v>
      </c>
      <c r="HP21">
        <v>1.87408</v>
      </c>
      <c r="HQ21">
        <v>1.8732800000000001</v>
      </c>
      <c r="HR21">
        <v>1.8747499999999999</v>
      </c>
      <c r="HS21">
        <v>1.8697299999999999</v>
      </c>
      <c r="HT21">
        <v>1.8739300000000001</v>
      </c>
      <c r="HU21">
        <v>1.8789800000000001</v>
      </c>
      <c r="HV21">
        <v>0</v>
      </c>
      <c r="HW21">
        <v>0</v>
      </c>
      <c r="HX21">
        <v>0</v>
      </c>
      <c r="HY21">
        <v>0</v>
      </c>
      <c r="HZ21" t="s">
        <v>425</v>
      </c>
      <c r="IA21" t="s">
        <v>426</v>
      </c>
      <c r="IB21" t="s">
        <v>427</v>
      </c>
      <c r="IC21" t="s">
        <v>428</v>
      </c>
      <c r="ID21" t="s">
        <v>428</v>
      </c>
      <c r="IE21" t="s">
        <v>427</v>
      </c>
      <c r="IF21">
        <v>0</v>
      </c>
      <c r="IG21">
        <v>100</v>
      </c>
      <c r="IH21">
        <v>100</v>
      </c>
      <c r="II21">
        <v>19.780999999999999</v>
      </c>
      <c r="IJ21">
        <v>3.7281</v>
      </c>
      <c r="IK21">
        <v>17.295738778047319</v>
      </c>
      <c r="IL21">
        <v>2.567544948250514E-2</v>
      </c>
      <c r="IM21">
        <v>-9.0104226966469328E-6</v>
      </c>
      <c r="IN21">
        <v>1.300989797722804E-9</v>
      </c>
      <c r="IO21">
        <v>3.728148909978322</v>
      </c>
      <c r="IP21">
        <v>0</v>
      </c>
      <c r="IQ21">
        <v>0</v>
      </c>
      <c r="IR21">
        <v>0</v>
      </c>
      <c r="IS21">
        <v>-13</v>
      </c>
      <c r="IT21">
        <v>2007</v>
      </c>
      <c r="IU21">
        <v>-1</v>
      </c>
      <c r="IV21">
        <v>20</v>
      </c>
      <c r="IW21">
        <v>1.4</v>
      </c>
      <c r="IX21">
        <v>4.0999999999999996</v>
      </c>
      <c r="IY21">
        <v>0.36743199999999998</v>
      </c>
      <c r="IZ21">
        <v>2.4389599999999998</v>
      </c>
      <c r="JA21">
        <v>1.42578</v>
      </c>
      <c r="JB21">
        <v>2.2814899999999998</v>
      </c>
      <c r="JC21">
        <v>1.5478499999999999</v>
      </c>
      <c r="JD21">
        <v>2.4047900000000002</v>
      </c>
      <c r="JE21">
        <v>34.967399999999998</v>
      </c>
      <c r="JF21">
        <v>15.786899999999999</v>
      </c>
      <c r="JG21">
        <v>18</v>
      </c>
      <c r="JH21">
        <v>635.75699999999995</v>
      </c>
      <c r="JI21">
        <v>422.04399999999998</v>
      </c>
      <c r="JJ21">
        <v>29.9986</v>
      </c>
      <c r="JK21">
        <v>28.76</v>
      </c>
      <c r="JL21">
        <v>30.000599999999999</v>
      </c>
      <c r="JM21">
        <v>28.4815</v>
      </c>
      <c r="JN21">
        <v>28.393699999999999</v>
      </c>
      <c r="JO21">
        <v>7.3915899999999999</v>
      </c>
      <c r="JP21">
        <v>32.708799999999997</v>
      </c>
      <c r="JQ21">
        <v>76.511499999999998</v>
      </c>
      <c r="JR21">
        <v>30</v>
      </c>
      <c r="JS21">
        <v>105.014</v>
      </c>
      <c r="JT21">
        <v>22.163699999999999</v>
      </c>
      <c r="JU21">
        <v>94.543000000000006</v>
      </c>
      <c r="JV21">
        <v>100.471</v>
      </c>
    </row>
    <row r="22" spans="1:282" x14ac:dyDescent="0.2">
      <c r="A22">
        <v>6</v>
      </c>
      <c r="B22">
        <v>1658845946.5999999</v>
      </c>
      <c r="C22">
        <v>682.09999990463257</v>
      </c>
      <c r="D22" t="s">
        <v>445</v>
      </c>
      <c r="E22" t="s">
        <v>446</v>
      </c>
      <c r="F22" t="s">
        <v>413</v>
      </c>
      <c r="G22" t="s">
        <v>414</v>
      </c>
      <c r="H22" t="s">
        <v>415</v>
      </c>
      <c r="I22" t="s">
        <v>416</v>
      </c>
      <c r="J22" t="s">
        <v>417</v>
      </c>
      <c r="L22" t="s">
        <v>418</v>
      </c>
      <c r="M22" t="s">
        <v>419</v>
      </c>
      <c r="N22" t="s">
        <v>676</v>
      </c>
      <c r="O22">
        <v>1658845946.5999999</v>
      </c>
      <c r="P22">
        <f t="shared" si="0"/>
        <v>6.184768263763977E-3</v>
      </c>
      <c r="Q22">
        <f t="shared" si="1"/>
        <v>6.1847682637639769</v>
      </c>
      <c r="R22">
        <f t="shared" si="2"/>
        <v>-1.9183410571019837</v>
      </c>
      <c r="S22">
        <f t="shared" si="3"/>
        <v>51.828600000000002</v>
      </c>
      <c r="T22">
        <f t="shared" si="4"/>
        <v>58.035243046309972</v>
      </c>
      <c r="U22">
        <f t="shared" si="5"/>
        <v>5.8518230910219149</v>
      </c>
      <c r="V22">
        <f t="shared" si="6"/>
        <v>5.2259934194352011</v>
      </c>
      <c r="W22">
        <f t="shared" si="7"/>
        <v>0.43542293695152373</v>
      </c>
      <c r="X22">
        <f t="shared" si="8"/>
        <v>2.9440109168117941</v>
      </c>
      <c r="Y22">
        <f t="shared" si="9"/>
        <v>0.40255044047160293</v>
      </c>
      <c r="Z22">
        <f t="shared" si="10"/>
        <v>0.25434036409368199</v>
      </c>
      <c r="AA22">
        <f t="shared" si="11"/>
        <v>241.74814199999997</v>
      </c>
      <c r="AB22">
        <f t="shared" si="12"/>
        <v>30.342965566001187</v>
      </c>
      <c r="AC22">
        <f t="shared" si="13"/>
        <v>30.342965566001187</v>
      </c>
      <c r="AD22">
        <f t="shared" si="14"/>
        <v>4.3451031303977432</v>
      </c>
      <c r="AE22">
        <f t="shared" si="15"/>
        <v>64.940257653603823</v>
      </c>
      <c r="AF22">
        <f t="shared" si="16"/>
        <v>2.8512027745944</v>
      </c>
      <c r="AG22">
        <f t="shared" si="17"/>
        <v>4.3905011738680315</v>
      </c>
      <c r="AH22">
        <f t="shared" si="18"/>
        <v>1.4939003558033432</v>
      </c>
      <c r="AI22">
        <f t="shared" si="19"/>
        <v>-272.74828043199136</v>
      </c>
      <c r="AJ22">
        <f t="shared" si="20"/>
        <v>28.812694532085455</v>
      </c>
      <c r="AK22">
        <f t="shared" si="21"/>
        <v>2.1854822555501836</v>
      </c>
      <c r="AL22">
        <f t="shared" si="22"/>
        <v>-1.9616443557630703E-3</v>
      </c>
      <c r="AM22">
        <v>0</v>
      </c>
      <c r="AN22">
        <v>0</v>
      </c>
      <c r="AO22">
        <f t="shared" si="23"/>
        <v>1</v>
      </c>
      <c r="AP22">
        <f t="shared" si="24"/>
        <v>0</v>
      </c>
      <c r="AQ22">
        <f t="shared" si="25"/>
        <v>52693.190494953124</v>
      </c>
      <c r="AR22" t="s">
        <v>420</v>
      </c>
      <c r="AS22">
        <v>0</v>
      </c>
      <c r="AT22">
        <v>0</v>
      </c>
      <c r="AU22">
        <v>0</v>
      </c>
      <c r="AV22" t="e">
        <f t="shared" si="26"/>
        <v>#DIV/0!</v>
      </c>
      <c r="AW22">
        <v>-1</v>
      </c>
      <c r="AX22" t="s">
        <v>447</v>
      </c>
      <c r="AY22">
        <v>10374.1</v>
      </c>
      <c r="AZ22">
        <v>2.4956230769230761</v>
      </c>
      <c r="BA22">
        <v>1.58</v>
      </c>
      <c r="BB22">
        <f t="shared" si="27"/>
        <v>-0.57950827653359238</v>
      </c>
      <c r="BC22">
        <v>0.5</v>
      </c>
      <c r="BD22">
        <f t="shared" si="28"/>
        <v>1261.2317999999998</v>
      </c>
      <c r="BE22">
        <f t="shared" si="29"/>
        <v>-1.9183410571019837</v>
      </c>
      <c r="BF22">
        <f t="shared" si="30"/>
        <v>-365.44713336368017</v>
      </c>
      <c r="BG22">
        <f t="shared" si="31"/>
        <v>-7.2813027478532005E-4</v>
      </c>
      <c r="BH22">
        <f t="shared" si="32"/>
        <v>-1</v>
      </c>
      <c r="BI22" t="e">
        <f t="shared" si="33"/>
        <v>#DIV/0!</v>
      </c>
      <c r="BJ22" t="s">
        <v>420</v>
      </c>
      <c r="BK22">
        <v>0</v>
      </c>
      <c r="BL22" t="e">
        <f t="shared" si="34"/>
        <v>#DIV/0!</v>
      </c>
      <c r="BM22" t="e">
        <f t="shared" si="35"/>
        <v>#DIV/0!</v>
      </c>
      <c r="BN22" t="e">
        <f t="shared" si="36"/>
        <v>#DIV/0!</v>
      </c>
      <c r="BO22" t="e">
        <f t="shared" si="37"/>
        <v>#DIV/0!</v>
      </c>
      <c r="BP22">
        <f t="shared" si="38"/>
        <v>-0.57950827653359238</v>
      </c>
      <c r="BQ22" t="e">
        <f t="shared" si="39"/>
        <v>#DIV/0!</v>
      </c>
      <c r="BR22" t="e">
        <f t="shared" si="40"/>
        <v>#DIV/0!</v>
      </c>
      <c r="BS22" t="e">
        <f t="shared" si="41"/>
        <v>#DIV/0!</v>
      </c>
      <c r="BT22" t="s">
        <v>420</v>
      </c>
      <c r="BU22" t="s">
        <v>420</v>
      </c>
      <c r="BV22" t="s">
        <v>420</v>
      </c>
      <c r="BW22" t="s">
        <v>420</v>
      </c>
      <c r="BX22" t="s">
        <v>420</v>
      </c>
      <c r="BY22" t="s">
        <v>420</v>
      </c>
      <c r="BZ22" t="s">
        <v>420</v>
      </c>
      <c r="CA22" t="s">
        <v>420</v>
      </c>
      <c r="CB22" t="s">
        <v>420</v>
      </c>
      <c r="CC22" t="s">
        <v>420</v>
      </c>
      <c r="CD22" t="s">
        <v>420</v>
      </c>
      <c r="CE22" t="s">
        <v>420</v>
      </c>
      <c r="CF22" t="s">
        <v>420</v>
      </c>
      <c r="CG22" t="s">
        <v>420</v>
      </c>
      <c r="CH22" t="s">
        <v>420</v>
      </c>
      <c r="CI22" t="s">
        <v>420</v>
      </c>
      <c r="CJ22" t="s">
        <v>420</v>
      </c>
      <c r="CK22" t="s">
        <v>420</v>
      </c>
      <c r="CL22">
        <f t="shared" si="42"/>
        <v>1500.02</v>
      </c>
      <c r="CM22">
        <f t="shared" si="43"/>
        <v>1261.2317999999998</v>
      </c>
      <c r="CN22">
        <f t="shared" si="44"/>
        <v>0.84080998920014394</v>
      </c>
      <c r="CO22">
        <f t="shared" si="45"/>
        <v>0.1611632791562779</v>
      </c>
      <c r="CP22">
        <v>6</v>
      </c>
      <c r="CQ22">
        <v>0.5</v>
      </c>
      <c r="CR22" t="s">
        <v>422</v>
      </c>
      <c r="CS22">
        <v>2</v>
      </c>
      <c r="CT22">
        <v>1658845946.5999999</v>
      </c>
      <c r="CU22">
        <v>51.828600000000002</v>
      </c>
      <c r="CV22">
        <v>50.2316</v>
      </c>
      <c r="CW22">
        <v>28.276700000000002</v>
      </c>
      <c r="CX22">
        <v>22.2698</v>
      </c>
      <c r="CY22">
        <v>32.1006</v>
      </c>
      <c r="CZ22">
        <v>24.5486</v>
      </c>
      <c r="DA22">
        <v>600.298</v>
      </c>
      <c r="DB22">
        <v>100.732</v>
      </c>
      <c r="DC22">
        <v>0.100232</v>
      </c>
      <c r="DD22">
        <v>30.5245</v>
      </c>
      <c r="DE22">
        <v>30.368500000000001</v>
      </c>
      <c r="DF22">
        <v>999.9</v>
      </c>
      <c r="DG22">
        <v>0</v>
      </c>
      <c r="DH22">
        <v>0</v>
      </c>
      <c r="DI22">
        <v>10009.4</v>
      </c>
      <c r="DJ22">
        <v>0</v>
      </c>
      <c r="DK22">
        <v>1084.19</v>
      </c>
      <c r="DL22">
        <v>0.42286699999999999</v>
      </c>
      <c r="DM22">
        <v>52.128500000000003</v>
      </c>
      <c r="DN22">
        <v>51.375700000000002</v>
      </c>
      <c r="DO22">
        <v>6.0069299999999997</v>
      </c>
      <c r="DP22">
        <v>50.2316</v>
      </c>
      <c r="DQ22">
        <v>22.2698</v>
      </c>
      <c r="DR22">
        <v>2.8483700000000001</v>
      </c>
      <c r="DS22">
        <v>2.2432799999999999</v>
      </c>
      <c r="DT22">
        <v>23.167100000000001</v>
      </c>
      <c r="DU22">
        <v>19.274799999999999</v>
      </c>
      <c r="DV22">
        <v>1500.02</v>
      </c>
      <c r="DW22">
        <v>0.973001</v>
      </c>
      <c r="DX22">
        <v>2.6998999999999999E-2</v>
      </c>
      <c r="DY22">
        <v>0</v>
      </c>
      <c r="DZ22">
        <v>2.9045999999999998</v>
      </c>
      <c r="EA22">
        <v>0</v>
      </c>
      <c r="EB22">
        <v>16400.2</v>
      </c>
      <c r="EC22">
        <v>13303.7</v>
      </c>
      <c r="ED22">
        <v>37.5</v>
      </c>
      <c r="EE22">
        <v>39.436999999999998</v>
      </c>
      <c r="EF22">
        <v>38</v>
      </c>
      <c r="EG22">
        <v>38.375</v>
      </c>
      <c r="EH22">
        <v>37.875</v>
      </c>
      <c r="EI22">
        <v>1459.52</v>
      </c>
      <c r="EJ22">
        <v>40.5</v>
      </c>
      <c r="EK22">
        <v>0</v>
      </c>
      <c r="EL22">
        <v>104.5</v>
      </c>
      <c r="EM22">
        <v>0</v>
      </c>
      <c r="EN22">
        <v>2.4956230769230761</v>
      </c>
      <c r="EO22">
        <v>0.82371966093201876</v>
      </c>
      <c r="EP22">
        <v>-69.128204792810493</v>
      </c>
      <c r="EQ22">
        <v>16414.115384615379</v>
      </c>
      <c r="ER22">
        <v>15</v>
      </c>
      <c r="ES22">
        <v>1658845963.5999999</v>
      </c>
      <c r="ET22" t="s">
        <v>448</v>
      </c>
      <c r="EU22">
        <v>1658845963.5999999</v>
      </c>
      <c r="EV22">
        <v>1658845596.5</v>
      </c>
      <c r="EW22">
        <v>6</v>
      </c>
      <c r="EX22">
        <v>1.2190000000000001</v>
      </c>
      <c r="EY22">
        <v>4.0000000000000001E-3</v>
      </c>
      <c r="EZ22">
        <v>19.728000000000002</v>
      </c>
      <c r="FA22">
        <v>3.5649999999999999</v>
      </c>
      <c r="FB22">
        <v>50</v>
      </c>
      <c r="FC22">
        <v>22</v>
      </c>
      <c r="FD22">
        <v>0.24</v>
      </c>
      <c r="FE22">
        <v>0.02</v>
      </c>
      <c r="FF22">
        <v>0.54812890243902446</v>
      </c>
      <c r="FG22">
        <v>-0.66424281533101015</v>
      </c>
      <c r="FH22">
        <v>7.7506159365878902E-2</v>
      </c>
      <c r="FI22">
        <v>1</v>
      </c>
      <c r="FJ22">
        <v>51.056696774193547</v>
      </c>
      <c r="FK22">
        <v>-3.3189967741936179</v>
      </c>
      <c r="FL22">
        <v>0.24830325954218099</v>
      </c>
      <c r="FM22">
        <v>1</v>
      </c>
      <c r="FN22">
        <v>6.0116536585365852</v>
      </c>
      <c r="FO22">
        <v>0.1673255749128971</v>
      </c>
      <c r="FP22">
        <v>2.729655591212729E-2</v>
      </c>
      <c r="FQ22">
        <v>1</v>
      </c>
      <c r="FR22">
        <v>28.32293870967742</v>
      </c>
      <c r="FS22">
        <v>-0.43869677419366671</v>
      </c>
      <c r="FT22">
        <v>3.3159854054499532E-2</v>
      </c>
      <c r="FU22">
        <v>1</v>
      </c>
      <c r="FV22">
        <v>30.392054838709679</v>
      </c>
      <c r="FW22">
        <v>-0.15796935483880159</v>
      </c>
      <c r="FX22">
        <v>1.2379218765013029E-2</v>
      </c>
      <c r="FY22">
        <v>1</v>
      </c>
      <c r="FZ22">
        <v>5</v>
      </c>
      <c r="GA22">
        <v>5</v>
      </c>
      <c r="GB22" t="s">
        <v>424</v>
      </c>
      <c r="GC22">
        <v>3.1762999999999999</v>
      </c>
      <c r="GD22">
        <v>2.7972700000000001</v>
      </c>
      <c r="GE22">
        <v>9.5388299999999999E-3</v>
      </c>
      <c r="GF22">
        <v>1.50177E-2</v>
      </c>
      <c r="GG22">
        <v>0.122209</v>
      </c>
      <c r="GH22">
        <v>0.114222</v>
      </c>
      <c r="GI22">
        <v>30636.3</v>
      </c>
      <c r="GJ22">
        <v>24368</v>
      </c>
      <c r="GK22">
        <v>29046.1</v>
      </c>
      <c r="GL22">
        <v>24198.400000000001</v>
      </c>
      <c r="GM22">
        <v>31913.3</v>
      </c>
      <c r="GN22">
        <v>31294.3</v>
      </c>
      <c r="GO22">
        <v>39977.4</v>
      </c>
      <c r="GP22">
        <v>39484.199999999997</v>
      </c>
      <c r="GQ22">
        <v>2.1585800000000002</v>
      </c>
      <c r="GR22">
        <v>1.8492999999999999</v>
      </c>
      <c r="GS22">
        <v>0.11584899999999999</v>
      </c>
      <c r="GT22">
        <v>0</v>
      </c>
      <c r="GU22">
        <v>28.481400000000001</v>
      </c>
      <c r="GV22">
        <v>999.9</v>
      </c>
      <c r="GW22">
        <v>72.400000000000006</v>
      </c>
      <c r="GX22">
        <v>30.9</v>
      </c>
      <c r="GY22">
        <v>32.242199999999997</v>
      </c>
      <c r="GZ22">
        <v>62.176499999999997</v>
      </c>
      <c r="HA22">
        <v>40.873399999999997</v>
      </c>
      <c r="HB22">
        <v>1</v>
      </c>
      <c r="HC22">
        <v>0.12737000000000001</v>
      </c>
      <c r="HD22">
        <v>-0.87165000000000004</v>
      </c>
      <c r="HE22">
        <v>20.259</v>
      </c>
      <c r="HF22">
        <v>5.2264200000000001</v>
      </c>
      <c r="HG22">
        <v>11.908099999999999</v>
      </c>
      <c r="HH22">
        <v>4.9635999999999996</v>
      </c>
      <c r="HI22">
        <v>3.2918500000000002</v>
      </c>
      <c r="HJ22">
        <v>9999</v>
      </c>
      <c r="HK22">
        <v>9999</v>
      </c>
      <c r="HL22">
        <v>9999</v>
      </c>
      <c r="HM22">
        <v>999.9</v>
      </c>
      <c r="HN22">
        <v>1.8771199999999999</v>
      </c>
      <c r="HO22">
        <v>1.8753599999999999</v>
      </c>
      <c r="HP22">
        <v>1.8741000000000001</v>
      </c>
      <c r="HQ22">
        <v>1.87331</v>
      </c>
      <c r="HR22">
        <v>1.87483</v>
      </c>
      <c r="HS22">
        <v>1.86972</v>
      </c>
      <c r="HT22">
        <v>1.8739300000000001</v>
      </c>
      <c r="HU22">
        <v>1.8790100000000001</v>
      </c>
      <c r="HV22">
        <v>0</v>
      </c>
      <c r="HW22">
        <v>0</v>
      </c>
      <c r="HX22">
        <v>0</v>
      </c>
      <c r="HY22">
        <v>0</v>
      </c>
      <c r="HZ22" t="s">
        <v>425</v>
      </c>
      <c r="IA22" t="s">
        <v>426</v>
      </c>
      <c r="IB22" t="s">
        <v>427</v>
      </c>
      <c r="IC22" t="s">
        <v>428</v>
      </c>
      <c r="ID22" t="s">
        <v>428</v>
      </c>
      <c r="IE22" t="s">
        <v>427</v>
      </c>
      <c r="IF22">
        <v>0</v>
      </c>
      <c r="IG22">
        <v>100</v>
      </c>
      <c r="IH22">
        <v>100</v>
      </c>
      <c r="II22">
        <v>19.728000000000002</v>
      </c>
      <c r="IJ22">
        <v>3.7281</v>
      </c>
      <c r="IK22">
        <v>17.738860056192351</v>
      </c>
      <c r="IL22">
        <v>2.567544948250514E-2</v>
      </c>
      <c r="IM22">
        <v>-9.0104226966469328E-6</v>
      </c>
      <c r="IN22">
        <v>1.300989797722804E-9</v>
      </c>
      <c r="IO22">
        <v>3.728148909978322</v>
      </c>
      <c r="IP22">
        <v>0</v>
      </c>
      <c r="IQ22">
        <v>0</v>
      </c>
      <c r="IR22">
        <v>0</v>
      </c>
      <c r="IS22">
        <v>-13</v>
      </c>
      <c r="IT22">
        <v>2007</v>
      </c>
      <c r="IU22">
        <v>-1</v>
      </c>
      <c r="IV22">
        <v>20</v>
      </c>
      <c r="IW22">
        <v>1.3</v>
      </c>
      <c r="IX22">
        <v>5.8</v>
      </c>
      <c r="IY22">
        <v>0.245361</v>
      </c>
      <c r="IZ22">
        <v>2.4865699999999999</v>
      </c>
      <c r="JA22">
        <v>1.42578</v>
      </c>
      <c r="JB22">
        <v>2.2814899999999998</v>
      </c>
      <c r="JC22">
        <v>1.5478499999999999</v>
      </c>
      <c r="JD22">
        <v>2.2912599999999999</v>
      </c>
      <c r="JE22">
        <v>35.267099999999999</v>
      </c>
      <c r="JF22">
        <v>15.751899999999999</v>
      </c>
      <c r="JG22">
        <v>18</v>
      </c>
      <c r="JH22">
        <v>636.35699999999997</v>
      </c>
      <c r="JI22">
        <v>420.41</v>
      </c>
      <c r="JJ22">
        <v>29.9998</v>
      </c>
      <c r="JK22">
        <v>28.892600000000002</v>
      </c>
      <c r="JL22">
        <v>30.000599999999999</v>
      </c>
      <c r="JM22">
        <v>28.627500000000001</v>
      </c>
      <c r="JN22">
        <v>28.542300000000001</v>
      </c>
      <c r="JO22">
        <v>4.92685</v>
      </c>
      <c r="JP22">
        <v>32.552</v>
      </c>
      <c r="JQ22">
        <v>73.212599999999995</v>
      </c>
      <c r="JR22">
        <v>30</v>
      </c>
      <c r="JS22">
        <v>50.067300000000003</v>
      </c>
      <c r="JT22">
        <v>22.383800000000001</v>
      </c>
      <c r="JU22">
        <v>94.518299999999996</v>
      </c>
      <c r="JV22">
        <v>100.45099999999999</v>
      </c>
    </row>
    <row r="23" spans="1:282" x14ac:dyDescent="0.2">
      <c r="A23">
        <v>7</v>
      </c>
      <c r="B23">
        <v>1658846084.5999999</v>
      </c>
      <c r="C23">
        <v>820.09999990463257</v>
      </c>
      <c r="D23" t="s">
        <v>449</v>
      </c>
      <c r="E23" t="s">
        <v>450</v>
      </c>
      <c r="F23" t="s">
        <v>413</v>
      </c>
      <c r="G23" t="s">
        <v>414</v>
      </c>
      <c r="H23" t="s">
        <v>415</v>
      </c>
      <c r="I23" t="s">
        <v>416</v>
      </c>
      <c r="J23" t="s">
        <v>417</v>
      </c>
      <c r="L23" t="s">
        <v>418</v>
      </c>
      <c r="M23" t="s">
        <v>419</v>
      </c>
      <c r="N23" t="s">
        <v>676</v>
      </c>
      <c r="O23">
        <v>1658846084.5999999</v>
      </c>
      <c r="P23">
        <f t="shared" si="0"/>
        <v>6.3283033357658652E-3</v>
      </c>
      <c r="Q23">
        <f t="shared" si="1"/>
        <v>6.3283033357658649</v>
      </c>
      <c r="R23">
        <f t="shared" si="2"/>
        <v>-5.6487197355707561</v>
      </c>
      <c r="S23">
        <f t="shared" si="3"/>
        <v>11.273</v>
      </c>
      <c r="T23">
        <f t="shared" si="4"/>
        <v>31.992809924564664</v>
      </c>
      <c r="U23">
        <f t="shared" si="5"/>
        <v>3.2254923816995631</v>
      </c>
      <c r="V23">
        <f t="shared" si="6"/>
        <v>1.1365358561700001</v>
      </c>
      <c r="W23">
        <f t="shared" si="7"/>
        <v>0.45689863486508103</v>
      </c>
      <c r="X23">
        <f t="shared" si="8"/>
        <v>2.9416921750334986</v>
      </c>
      <c r="Y23">
        <f t="shared" si="9"/>
        <v>0.42082130468660317</v>
      </c>
      <c r="Z23">
        <f t="shared" si="10"/>
        <v>0.26601692636190755</v>
      </c>
      <c r="AA23">
        <f t="shared" si="11"/>
        <v>241.72043099999993</v>
      </c>
      <c r="AB23">
        <f t="shared" si="12"/>
        <v>30.227363695824462</v>
      </c>
      <c r="AC23">
        <f t="shared" si="13"/>
        <v>30.227363695824462</v>
      </c>
      <c r="AD23">
        <f t="shared" si="14"/>
        <v>4.3164071184632</v>
      </c>
      <c r="AE23">
        <f t="shared" si="15"/>
        <v>65.300229855968468</v>
      </c>
      <c r="AF23">
        <f t="shared" si="16"/>
        <v>2.854204181829</v>
      </c>
      <c r="AG23">
        <f t="shared" si="17"/>
        <v>4.3708945406845681</v>
      </c>
      <c r="AH23">
        <f t="shared" si="18"/>
        <v>1.4622029366342</v>
      </c>
      <c r="AI23">
        <f t="shared" si="19"/>
        <v>-279.07817710727466</v>
      </c>
      <c r="AJ23">
        <f t="shared" si="20"/>
        <v>34.721657689764129</v>
      </c>
      <c r="AK23">
        <f t="shared" si="21"/>
        <v>2.6332368854416068</v>
      </c>
      <c r="AL23">
        <f t="shared" si="22"/>
        <v>-2.8515320689734835E-3</v>
      </c>
      <c r="AM23">
        <v>0</v>
      </c>
      <c r="AN23">
        <v>0</v>
      </c>
      <c r="AO23">
        <f t="shared" si="23"/>
        <v>1</v>
      </c>
      <c r="AP23">
        <f t="shared" si="24"/>
        <v>0</v>
      </c>
      <c r="AQ23">
        <f t="shared" si="25"/>
        <v>52639.878281650061</v>
      </c>
      <c r="AR23" t="s">
        <v>420</v>
      </c>
      <c r="AS23">
        <v>0</v>
      </c>
      <c r="AT23">
        <v>0</v>
      </c>
      <c r="AU23">
        <v>0</v>
      </c>
      <c r="AV23" t="e">
        <f t="shared" si="26"/>
        <v>#DIV/0!</v>
      </c>
      <c r="AW23">
        <v>-1</v>
      </c>
      <c r="AX23" t="s">
        <v>451</v>
      </c>
      <c r="AY23">
        <v>10373.299999999999</v>
      </c>
      <c r="AZ23">
        <v>2.4860000000000002</v>
      </c>
      <c r="BA23">
        <v>1.57</v>
      </c>
      <c r="BB23">
        <f t="shared" si="27"/>
        <v>-0.58343949044585997</v>
      </c>
      <c r="BC23">
        <v>0.5</v>
      </c>
      <c r="BD23">
        <f t="shared" si="28"/>
        <v>1261.0886999999998</v>
      </c>
      <c r="BE23">
        <f t="shared" si="29"/>
        <v>-5.6487197355707561</v>
      </c>
      <c r="BF23">
        <f t="shared" si="30"/>
        <v>-367.88447426751594</v>
      </c>
      <c r="BG23">
        <f t="shared" si="31"/>
        <v>-3.6862749904671708E-3</v>
      </c>
      <c r="BH23">
        <f t="shared" si="32"/>
        <v>-1</v>
      </c>
      <c r="BI23" t="e">
        <f t="shared" si="33"/>
        <v>#DIV/0!</v>
      </c>
      <c r="BJ23" t="s">
        <v>420</v>
      </c>
      <c r="BK23">
        <v>0</v>
      </c>
      <c r="BL23" t="e">
        <f t="shared" si="34"/>
        <v>#DIV/0!</v>
      </c>
      <c r="BM23" t="e">
        <f t="shared" si="35"/>
        <v>#DIV/0!</v>
      </c>
      <c r="BN23" t="e">
        <f t="shared" si="36"/>
        <v>#DIV/0!</v>
      </c>
      <c r="BO23" t="e">
        <f t="shared" si="37"/>
        <v>#DIV/0!</v>
      </c>
      <c r="BP23">
        <f t="shared" si="38"/>
        <v>-0.58343949044585997</v>
      </c>
      <c r="BQ23" t="e">
        <f t="shared" si="39"/>
        <v>#DIV/0!</v>
      </c>
      <c r="BR23" t="e">
        <f t="shared" si="40"/>
        <v>#DIV/0!</v>
      </c>
      <c r="BS23" t="e">
        <f t="shared" si="41"/>
        <v>#DIV/0!</v>
      </c>
      <c r="BT23" t="s">
        <v>420</v>
      </c>
      <c r="BU23" t="s">
        <v>420</v>
      </c>
      <c r="BV23" t="s">
        <v>420</v>
      </c>
      <c r="BW23" t="s">
        <v>420</v>
      </c>
      <c r="BX23" t="s">
        <v>420</v>
      </c>
      <c r="BY23" t="s">
        <v>420</v>
      </c>
      <c r="BZ23" t="s">
        <v>420</v>
      </c>
      <c r="CA23" t="s">
        <v>420</v>
      </c>
      <c r="CB23" t="s">
        <v>420</v>
      </c>
      <c r="CC23" t="s">
        <v>420</v>
      </c>
      <c r="CD23" t="s">
        <v>420</v>
      </c>
      <c r="CE23" t="s">
        <v>420</v>
      </c>
      <c r="CF23" t="s">
        <v>420</v>
      </c>
      <c r="CG23" t="s">
        <v>420</v>
      </c>
      <c r="CH23" t="s">
        <v>420</v>
      </c>
      <c r="CI23" t="s">
        <v>420</v>
      </c>
      <c r="CJ23" t="s">
        <v>420</v>
      </c>
      <c r="CK23" t="s">
        <v>420</v>
      </c>
      <c r="CL23">
        <f t="shared" si="42"/>
        <v>1499.85</v>
      </c>
      <c r="CM23">
        <f t="shared" si="43"/>
        <v>1261.0886999999998</v>
      </c>
      <c r="CN23">
        <f t="shared" si="44"/>
        <v>0.84080988098809872</v>
      </c>
      <c r="CO23">
        <f t="shared" si="45"/>
        <v>0.16116307030703067</v>
      </c>
      <c r="CP23">
        <v>6</v>
      </c>
      <c r="CQ23">
        <v>0.5</v>
      </c>
      <c r="CR23" t="s">
        <v>422</v>
      </c>
      <c r="CS23">
        <v>2</v>
      </c>
      <c r="CT23">
        <v>1658846084.5999999</v>
      </c>
      <c r="CU23">
        <v>11.273</v>
      </c>
      <c r="CV23">
        <v>5.6978400000000002</v>
      </c>
      <c r="CW23">
        <v>28.310099999999998</v>
      </c>
      <c r="CX23">
        <v>22.163399999999999</v>
      </c>
      <c r="CY23">
        <v>-9.0994499999999992</v>
      </c>
      <c r="CZ23">
        <v>24.5763</v>
      </c>
      <c r="DA23">
        <v>600.23900000000003</v>
      </c>
      <c r="DB23">
        <v>100.71899999999999</v>
      </c>
      <c r="DC23">
        <v>0.10029</v>
      </c>
      <c r="DD23">
        <v>30.446300000000001</v>
      </c>
      <c r="DE23">
        <v>30.284400000000002</v>
      </c>
      <c r="DF23">
        <v>999.9</v>
      </c>
      <c r="DG23">
        <v>0</v>
      </c>
      <c r="DH23">
        <v>0</v>
      </c>
      <c r="DI23">
        <v>9997.5</v>
      </c>
      <c r="DJ23">
        <v>0</v>
      </c>
      <c r="DK23">
        <v>1097.27</v>
      </c>
      <c r="DL23">
        <v>5.5751400000000002</v>
      </c>
      <c r="DM23">
        <v>11.6014</v>
      </c>
      <c r="DN23">
        <v>5.8269900000000003</v>
      </c>
      <c r="DO23">
        <v>6.1467299999999998</v>
      </c>
      <c r="DP23">
        <v>5.6978400000000002</v>
      </c>
      <c r="DQ23">
        <v>22.163399999999999</v>
      </c>
      <c r="DR23">
        <v>2.8513600000000001</v>
      </c>
      <c r="DS23">
        <v>2.2322700000000002</v>
      </c>
      <c r="DT23">
        <v>23.1845</v>
      </c>
      <c r="DU23">
        <v>19.195799999999998</v>
      </c>
      <c r="DV23">
        <v>1499.85</v>
      </c>
      <c r="DW23">
        <v>0.973001</v>
      </c>
      <c r="DX23">
        <v>2.6998999999999999E-2</v>
      </c>
      <c r="DY23">
        <v>0</v>
      </c>
      <c r="DZ23">
        <v>2.8561999999999999</v>
      </c>
      <c r="EA23">
        <v>0</v>
      </c>
      <c r="EB23">
        <v>16870.2</v>
      </c>
      <c r="EC23">
        <v>13302.2</v>
      </c>
      <c r="ED23">
        <v>37.625</v>
      </c>
      <c r="EE23">
        <v>39.5</v>
      </c>
      <c r="EF23">
        <v>38.061999999999998</v>
      </c>
      <c r="EG23">
        <v>38.5</v>
      </c>
      <c r="EH23">
        <v>37.936999999999998</v>
      </c>
      <c r="EI23">
        <v>1459.36</v>
      </c>
      <c r="EJ23">
        <v>40.49</v>
      </c>
      <c r="EK23">
        <v>0</v>
      </c>
      <c r="EL23">
        <v>137.9000000953674</v>
      </c>
      <c r="EM23">
        <v>0</v>
      </c>
      <c r="EN23">
        <v>2.4860000000000002</v>
      </c>
      <c r="EO23">
        <v>0.28519658906181899</v>
      </c>
      <c r="EP23">
        <v>261.45299120184472</v>
      </c>
      <c r="EQ23">
        <v>16829.84230769231</v>
      </c>
      <c r="ER23">
        <v>15</v>
      </c>
      <c r="ES23">
        <v>1658846054.5999999</v>
      </c>
      <c r="ET23" t="s">
        <v>452</v>
      </c>
      <c r="EU23">
        <v>1658846033.0999999</v>
      </c>
      <c r="EV23">
        <v>1658846054.5999999</v>
      </c>
      <c r="EW23">
        <v>7</v>
      </c>
      <c r="EX23">
        <v>1.649</v>
      </c>
      <c r="EY23">
        <v>6.0000000000000001E-3</v>
      </c>
      <c r="EZ23">
        <v>20.238</v>
      </c>
      <c r="FA23">
        <v>3.6080000000000001</v>
      </c>
      <c r="FB23">
        <v>6</v>
      </c>
      <c r="FC23">
        <v>22</v>
      </c>
      <c r="FD23">
        <v>0.2</v>
      </c>
      <c r="FE23">
        <v>0.06</v>
      </c>
      <c r="FF23">
        <v>5.692497804878049</v>
      </c>
      <c r="FG23">
        <v>-0.74285560975609388</v>
      </c>
      <c r="FH23">
        <v>7.657788315084435E-2</v>
      </c>
      <c r="FI23">
        <v>1</v>
      </c>
      <c r="FJ23">
        <v>11.35639677419355</v>
      </c>
      <c r="FK23">
        <v>-0.68820483870969551</v>
      </c>
      <c r="FL23">
        <v>5.2605068343275017E-2</v>
      </c>
      <c r="FM23">
        <v>1</v>
      </c>
      <c r="FN23">
        <v>5.8465224390243904</v>
      </c>
      <c r="FO23">
        <v>2.6617436236933831</v>
      </c>
      <c r="FP23">
        <v>0.28249594552480511</v>
      </c>
      <c r="FQ23">
        <v>0</v>
      </c>
      <c r="FR23">
        <v>28.486487096774191</v>
      </c>
      <c r="FS23">
        <v>-1.005711290322665</v>
      </c>
      <c r="FT23">
        <v>7.8448112055802002E-2</v>
      </c>
      <c r="FU23">
        <v>0</v>
      </c>
      <c r="FV23">
        <v>30.268058064516129</v>
      </c>
      <c r="FW23">
        <v>0.1192887096773541</v>
      </c>
      <c r="FX23">
        <v>9.2114856142557783E-3</v>
      </c>
      <c r="FY23">
        <v>1</v>
      </c>
      <c r="FZ23">
        <v>3</v>
      </c>
      <c r="GA23">
        <v>5</v>
      </c>
      <c r="GB23" t="s">
        <v>453</v>
      </c>
      <c r="GC23">
        <v>3.1759499999999998</v>
      </c>
      <c r="GD23">
        <v>2.7972299999999999</v>
      </c>
      <c r="GE23">
        <v>-2.6815099999999998E-3</v>
      </c>
      <c r="GF23">
        <v>1.6958800000000001E-3</v>
      </c>
      <c r="GG23">
        <v>0.12223000000000001</v>
      </c>
      <c r="GH23">
        <v>0.113776</v>
      </c>
      <c r="GI23">
        <v>31001.5</v>
      </c>
      <c r="GJ23">
        <v>24689.1</v>
      </c>
      <c r="GK23">
        <v>29035.1</v>
      </c>
      <c r="GL23">
        <v>24190.799999999999</v>
      </c>
      <c r="GM23">
        <v>31900</v>
      </c>
      <c r="GN23">
        <v>31300.3</v>
      </c>
      <c r="GO23">
        <v>39961.5</v>
      </c>
      <c r="GP23">
        <v>39471.800000000003</v>
      </c>
      <c r="GQ23">
        <v>2.1551499999999999</v>
      </c>
      <c r="GR23">
        <v>1.8426499999999999</v>
      </c>
      <c r="GS23">
        <v>0.127107</v>
      </c>
      <c r="GT23">
        <v>0</v>
      </c>
      <c r="GU23">
        <v>28.2133</v>
      </c>
      <c r="GV23">
        <v>999.9</v>
      </c>
      <c r="GW23">
        <v>72.099999999999994</v>
      </c>
      <c r="GX23">
        <v>31.2</v>
      </c>
      <c r="GY23">
        <v>32.665500000000002</v>
      </c>
      <c r="GZ23">
        <v>61.786499999999997</v>
      </c>
      <c r="HA23">
        <v>40.156199999999998</v>
      </c>
      <c r="HB23">
        <v>1</v>
      </c>
      <c r="HC23">
        <v>0.14290900000000001</v>
      </c>
      <c r="HD23">
        <v>-0.87499700000000002</v>
      </c>
      <c r="HE23">
        <v>20.2593</v>
      </c>
      <c r="HF23">
        <v>5.2217799999999999</v>
      </c>
      <c r="HG23">
        <v>11.908099999999999</v>
      </c>
      <c r="HH23">
        <v>4.9634</v>
      </c>
      <c r="HI23">
        <v>3.2916300000000001</v>
      </c>
      <c r="HJ23">
        <v>9999</v>
      </c>
      <c r="HK23">
        <v>9999</v>
      </c>
      <c r="HL23">
        <v>9999</v>
      </c>
      <c r="HM23">
        <v>999.9</v>
      </c>
      <c r="HN23">
        <v>1.87714</v>
      </c>
      <c r="HO23">
        <v>1.8754599999999999</v>
      </c>
      <c r="HP23">
        <v>1.87419</v>
      </c>
      <c r="HQ23">
        <v>1.8733299999999999</v>
      </c>
      <c r="HR23">
        <v>1.8748499999999999</v>
      </c>
      <c r="HS23">
        <v>1.86981</v>
      </c>
      <c r="HT23">
        <v>1.87399</v>
      </c>
      <c r="HU23">
        <v>1.8791199999999999</v>
      </c>
      <c r="HV23">
        <v>0</v>
      </c>
      <c r="HW23">
        <v>0</v>
      </c>
      <c r="HX23">
        <v>0</v>
      </c>
      <c r="HY23">
        <v>0</v>
      </c>
      <c r="HZ23" t="s">
        <v>425</v>
      </c>
      <c r="IA23" t="s">
        <v>426</v>
      </c>
      <c r="IB23" t="s">
        <v>427</v>
      </c>
      <c r="IC23" t="s">
        <v>428</v>
      </c>
      <c r="ID23" t="s">
        <v>428</v>
      </c>
      <c r="IE23" t="s">
        <v>427</v>
      </c>
      <c r="IF23">
        <v>0</v>
      </c>
      <c r="IG23">
        <v>100</v>
      </c>
      <c r="IH23">
        <v>100</v>
      </c>
      <c r="II23">
        <v>20.372</v>
      </c>
      <c r="IJ23">
        <v>3.7338</v>
      </c>
      <c r="IK23">
        <v>20.606807645437708</v>
      </c>
      <c r="IL23">
        <v>2.567544948250514E-2</v>
      </c>
      <c r="IM23">
        <v>-9.0104226966469328E-6</v>
      </c>
      <c r="IN23">
        <v>1.300989797722804E-9</v>
      </c>
      <c r="IO23">
        <v>3.7338335888315028</v>
      </c>
      <c r="IP23">
        <v>0</v>
      </c>
      <c r="IQ23">
        <v>0</v>
      </c>
      <c r="IR23">
        <v>0</v>
      </c>
      <c r="IS23">
        <v>-13</v>
      </c>
      <c r="IT23">
        <v>2007</v>
      </c>
      <c r="IU23">
        <v>-1</v>
      </c>
      <c r="IV23">
        <v>20</v>
      </c>
      <c r="IW23">
        <v>0.9</v>
      </c>
      <c r="IX23">
        <v>0.5</v>
      </c>
      <c r="IY23">
        <v>3.1738299999999997E-2</v>
      </c>
      <c r="IZ23">
        <v>4.99756</v>
      </c>
      <c r="JA23">
        <v>1.42578</v>
      </c>
      <c r="JB23">
        <v>2.2814899999999998</v>
      </c>
      <c r="JC23">
        <v>1.5478499999999999</v>
      </c>
      <c r="JD23">
        <v>2.3962400000000001</v>
      </c>
      <c r="JE23">
        <v>35.591500000000003</v>
      </c>
      <c r="JF23">
        <v>15.716900000000001</v>
      </c>
      <c r="JG23">
        <v>18</v>
      </c>
      <c r="JH23">
        <v>635.97199999999998</v>
      </c>
      <c r="JI23">
        <v>418.06900000000002</v>
      </c>
      <c r="JJ23">
        <v>30.0017</v>
      </c>
      <c r="JK23">
        <v>29.0746</v>
      </c>
      <c r="JL23">
        <v>30.000800000000002</v>
      </c>
      <c r="JM23">
        <v>28.8355</v>
      </c>
      <c r="JN23">
        <v>28.742999999999999</v>
      </c>
      <c r="JO23">
        <v>0</v>
      </c>
      <c r="JP23">
        <v>33.897199999999998</v>
      </c>
      <c r="JQ23">
        <v>68.139799999999994</v>
      </c>
      <c r="JR23">
        <v>30</v>
      </c>
      <c r="JS23">
        <v>52.06</v>
      </c>
      <c r="JT23">
        <v>21.947299999999998</v>
      </c>
      <c r="JU23">
        <v>94.481399999999994</v>
      </c>
      <c r="JV23">
        <v>100.42</v>
      </c>
    </row>
    <row r="24" spans="1:282" x14ac:dyDescent="0.2">
      <c r="A24">
        <v>8</v>
      </c>
      <c r="B24">
        <v>1658846378.0999999</v>
      </c>
      <c r="C24">
        <v>1113.599999904633</v>
      </c>
      <c r="D24" t="s">
        <v>454</v>
      </c>
      <c r="E24" t="s">
        <v>455</v>
      </c>
      <c r="F24" t="s">
        <v>413</v>
      </c>
      <c r="G24" t="s">
        <v>414</v>
      </c>
      <c r="H24" t="s">
        <v>415</v>
      </c>
      <c r="I24" t="s">
        <v>416</v>
      </c>
      <c r="J24" t="s">
        <v>417</v>
      </c>
      <c r="L24" t="s">
        <v>418</v>
      </c>
      <c r="M24" t="s">
        <v>419</v>
      </c>
      <c r="N24" t="s">
        <v>676</v>
      </c>
      <c r="O24">
        <v>1658846378.0999999</v>
      </c>
      <c r="P24">
        <f t="shared" si="0"/>
        <v>6.1088769500711381E-3</v>
      </c>
      <c r="Q24">
        <f t="shared" si="1"/>
        <v>6.1088769500711377</v>
      </c>
      <c r="R24">
        <f t="shared" si="2"/>
        <v>30.00395412401323</v>
      </c>
      <c r="S24">
        <f t="shared" si="3"/>
        <v>399.59399999999999</v>
      </c>
      <c r="T24">
        <f t="shared" si="4"/>
        <v>275.76303457197281</v>
      </c>
      <c r="U24">
        <f t="shared" si="5"/>
        <v>27.802958941488317</v>
      </c>
      <c r="V24">
        <f t="shared" si="6"/>
        <v>40.287834779992792</v>
      </c>
      <c r="W24">
        <f t="shared" si="7"/>
        <v>0.44389580016608915</v>
      </c>
      <c r="X24">
        <f t="shared" si="8"/>
        <v>2.9430630831173583</v>
      </c>
      <c r="Y24">
        <f t="shared" si="9"/>
        <v>0.40977512867445259</v>
      </c>
      <c r="Z24">
        <f t="shared" si="10"/>
        <v>0.25895615465772648</v>
      </c>
      <c r="AA24">
        <f t="shared" si="11"/>
        <v>241.74814199999997</v>
      </c>
      <c r="AB24">
        <f t="shared" si="12"/>
        <v>30.257203843059642</v>
      </c>
      <c r="AC24">
        <f t="shared" si="13"/>
        <v>30.257203843059642</v>
      </c>
      <c r="AD24">
        <f t="shared" si="14"/>
        <v>4.3237985215337726</v>
      </c>
      <c r="AE24">
        <f t="shared" si="15"/>
        <v>65.864694359437621</v>
      </c>
      <c r="AF24">
        <f t="shared" si="16"/>
        <v>2.8744128090277594</v>
      </c>
      <c r="AG24">
        <f t="shared" si="17"/>
        <v>4.3641177371012745</v>
      </c>
      <c r="AH24">
        <f t="shared" si="18"/>
        <v>1.4493857125060132</v>
      </c>
      <c r="AI24">
        <f t="shared" si="19"/>
        <v>-269.40147349813719</v>
      </c>
      <c r="AJ24">
        <f t="shared" si="20"/>
        <v>25.703349779294236</v>
      </c>
      <c r="AK24">
        <f t="shared" si="21"/>
        <v>1.9484206255264371</v>
      </c>
      <c r="AL24">
        <f t="shared" si="22"/>
        <v>-1.5610933165461915E-3</v>
      </c>
      <c r="AM24">
        <v>0</v>
      </c>
      <c r="AN24">
        <v>0</v>
      </c>
      <c r="AO24">
        <f t="shared" si="23"/>
        <v>1</v>
      </c>
      <c r="AP24">
        <f t="shared" si="24"/>
        <v>0</v>
      </c>
      <c r="AQ24">
        <f t="shared" si="25"/>
        <v>52684.026363919213</v>
      </c>
      <c r="AR24" t="s">
        <v>420</v>
      </c>
      <c r="AS24">
        <v>0</v>
      </c>
      <c r="AT24">
        <v>0</v>
      </c>
      <c r="AU24">
        <v>0</v>
      </c>
      <c r="AV24" t="e">
        <f t="shared" si="26"/>
        <v>#DIV/0!</v>
      </c>
      <c r="AW24">
        <v>-1</v>
      </c>
      <c r="AX24" t="s">
        <v>456</v>
      </c>
      <c r="AY24">
        <v>10375.9</v>
      </c>
      <c r="AZ24">
        <v>2.377256</v>
      </c>
      <c r="BA24">
        <v>1.84</v>
      </c>
      <c r="BB24">
        <f t="shared" si="27"/>
        <v>-0.29198695652173901</v>
      </c>
      <c r="BC24">
        <v>0.5</v>
      </c>
      <c r="BD24">
        <f t="shared" si="28"/>
        <v>1261.2317999999998</v>
      </c>
      <c r="BE24">
        <f t="shared" si="29"/>
        <v>30.00395412401323</v>
      </c>
      <c r="BF24">
        <f t="shared" si="30"/>
        <v>-184.13161737521727</v>
      </c>
      <c r="BG24">
        <f t="shared" si="31"/>
        <v>2.4582280690998461E-2</v>
      </c>
      <c r="BH24">
        <f t="shared" si="32"/>
        <v>-1</v>
      </c>
      <c r="BI24" t="e">
        <f t="shared" si="33"/>
        <v>#DIV/0!</v>
      </c>
      <c r="BJ24" t="s">
        <v>420</v>
      </c>
      <c r="BK24">
        <v>0</v>
      </c>
      <c r="BL24" t="e">
        <f t="shared" si="34"/>
        <v>#DIV/0!</v>
      </c>
      <c r="BM24" t="e">
        <f t="shared" si="35"/>
        <v>#DIV/0!</v>
      </c>
      <c r="BN24" t="e">
        <f t="shared" si="36"/>
        <v>#DIV/0!</v>
      </c>
      <c r="BO24" t="e">
        <f t="shared" si="37"/>
        <v>#DIV/0!</v>
      </c>
      <c r="BP24">
        <f t="shared" si="38"/>
        <v>-0.29198695652173912</v>
      </c>
      <c r="BQ24" t="e">
        <f t="shared" si="39"/>
        <v>#DIV/0!</v>
      </c>
      <c r="BR24" t="e">
        <f t="shared" si="40"/>
        <v>#DIV/0!</v>
      </c>
      <c r="BS24" t="e">
        <f t="shared" si="41"/>
        <v>#DIV/0!</v>
      </c>
      <c r="BT24" t="s">
        <v>420</v>
      </c>
      <c r="BU24" t="s">
        <v>420</v>
      </c>
      <c r="BV24" t="s">
        <v>420</v>
      </c>
      <c r="BW24" t="s">
        <v>420</v>
      </c>
      <c r="BX24" t="s">
        <v>420</v>
      </c>
      <c r="BY24" t="s">
        <v>420</v>
      </c>
      <c r="BZ24" t="s">
        <v>420</v>
      </c>
      <c r="CA24" t="s">
        <v>420</v>
      </c>
      <c r="CB24" t="s">
        <v>420</v>
      </c>
      <c r="CC24" t="s">
        <v>420</v>
      </c>
      <c r="CD24" t="s">
        <v>420</v>
      </c>
      <c r="CE24" t="s">
        <v>420</v>
      </c>
      <c r="CF24" t="s">
        <v>420</v>
      </c>
      <c r="CG24" t="s">
        <v>420</v>
      </c>
      <c r="CH24" t="s">
        <v>420</v>
      </c>
      <c r="CI24" t="s">
        <v>420</v>
      </c>
      <c r="CJ24" t="s">
        <v>420</v>
      </c>
      <c r="CK24" t="s">
        <v>420</v>
      </c>
      <c r="CL24">
        <f t="shared" si="42"/>
        <v>1500.02</v>
      </c>
      <c r="CM24">
        <f t="shared" si="43"/>
        <v>1261.2317999999998</v>
      </c>
      <c r="CN24">
        <f t="shared" si="44"/>
        <v>0.84080998920014394</v>
      </c>
      <c r="CO24">
        <f t="shared" si="45"/>
        <v>0.1611632791562779</v>
      </c>
      <c r="CP24">
        <v>6</v>
      </c>
      <c r="CQ24">
        <v>0.5</v>
      </c>
      <c r="CR24" t="s">
        <v>422</v>
      </c>
      <c r="CS24">
        <v>2</v>
      </c>
      <c r="CT24">
        <v>1658846378.0999999</v>
      </c>
      <c r="CU24">
        <v>399.59399999999999</v>
      </c>
      <c r="CV24">
        <v>432.02199999999999</v>
      </c>
      <c r="CW24">
        <v>28.509799999999998</v>
      </c>
      <c r="CX24">
        <v>22.578199999999999</v>
      </c>
      <c r="CY24">
        <v>372.73200000000003</v>
      </c>
      <c r="CZ24">
        <v>24.763300000000001</v>
      </c>
      <c r="DA24">
        <v>600.31500000000005</v>
      </c>
      <c r="DB24">
        <v>100.72199999999999</v>
      </c>
      <c r="DC24">
        <v>9.9921200000000002E-2</v>
      </c>
      <c r="DD24">
        <v>30.4192</v>
      </c>
      <c r="DE24">
        <v>30.121700000000001</v>
      </c>
      <c r="DF24">
        <v>999.9</v>
      </c>
      <c r="DG24">
        <v>0</v>
      </c>
      <c r="DH24">
        <v>0</v>
      </c>
      <c r="DI24">
        <v>10005</v>
      </c>
      <c r="DJ24">
        <v>0</v>
      </c>
      <c r="DK24">
        <v>1122.44</v>
      </c>
      <c r="DL24">
        <v>-32.428199999999997</v>
      </c>
      <c r="DM24">
        <v>411.32100000000003</v>
      </c>
      <c r="DN24">
        <v>442.00200000000001</v>
      </c>
      <c r="DO24">
        <v>5.9315199999999999</v>
      </c>
      <c r="DP24">
        <v>432.02199999999999</v>
      </c>
      <c r="DQ24">
        <v>22.578199999999999</v>
      </c>
      <c r="DR24">
        <v>2.8715600000000001</v>
      </c>
      <c r="DS24">
        <v>2.27413</v>
      </c>
      <c r="DT24">
        <v>23.301300000000001</v>
      </c>
      <c r="DU24">
        <v>19.494299999999999</v>
      </c>
      <c r="DV24">
        <v>1500.02</v>
      </c>
      <c r="DW24">
        <v>0.973001</v>
      </c>
      <c r="DX24">
        <v>2.6998999999999999E-2</v>
      </c>
      <c r="DY24">
        <v>0</v>
      </c>
      <c r="DZ24">
        <v>2.4651000000000001</v>
      </c>
      <c r="EA24">
        <v>0</v>
      </c>
      <c r="EB24">
        <v>18383.599999999999</v>
      </c>
      <c r="EC24">
        <v>13303.7</v>
      </c>
      <c r="ED24">
        <v>37.75</v>
      </c>
      <c r="EE24">
        <v>39.436999999999998</v>
      </c>
      <c r="EF24">
        <v>38</v>
      </c>
      <c r="EG24">
        <v>38.875</v>
      </c>
      <c r="EH24">
        <v>38.125</v>
      </c>
      <c r="EI24">
        <v>1459.52</v>
      </c>
      <c r="EJ24">
        <v>40.5</v>
      </c>
      <c r="EK24">
        <v>0</v>
      </c>
      <c r="EL24">
        <v>293.10000014305109</v>
      </c>
      <c r="EM24">
        <v>0</v>
      </c>
      <c r="EN24">
        <v>2.377256</v>
      </c>
      <c r="EO24">
        <v>4.8815373989243772E-2</v>
      </c>
      <c r="EP24">
        <v>500.76923084567721</v>
      </c>
      <c r="EQ24">
        <v>18371.348000000002</v>
      </c>
      <c r="ER24">
        <v>15</v>
      </c>
      <c r="ES24">
        <v>1658846348.0999999</v>
      </c>
      <c r="ET24" t="s">
        <v>457</v>
      </c>
      <c r="EU24">
        <v>1658846334.0999999</v>
      </c>
      <c r="EV24">
        <v>1658846348.0999999</v>
      </c>
      <c r="EW24">
        <v>8</v>
      </c>
      <c r="EX24">
        <v>-2.13</v>
      </c>
      <c r="EY24">
        <v>1.2999999999999999E-2</v>
      </c>
      <c r="EZ24">
        <v>27.443999999999999</v>
      </c>
      <c r="FA24">
        <v>3.6150000000000002</v>
      </c>
      <c r="FB24">
        <v>430</v>
      </c>
      <c r="FC24">
        <v>22</v>
      </c>
      <c r="FD24">
        <v>0.06</v>
      </c>
      <c r="FE24">
        <v>0.01</v>
      </c>
      <c r="FF24">
        <v>-34.397031707317069</v>
      </c>
      <c r="FG24">
        <v>8.3889010452962243</v>
      </c>
      <c r="FH24">
        <v>2.0030086781151009</v>
      </c>
      <c r="FI24">
        <v>0</v>
      </c>
      <c r="FJ24">
        <v>398.90819354838709</v>
      </c>
      <c r="FK24">
        <v>16.259709677419021</v>
      </c>
      <c r="FL24">
        <v>1.4100253582564131</v>
      </c>
      <c r="FM24">
        <v>0</v>
      </c>
      <c r="FN24">
        <v>5.5028556097560983</v>
      </c>
      <c r="FO24">
        <v>2.9185279442508718</v>
      </c>
      <c r="FP24">
        <v>0.29252503376758332</v>
      </c>
      <c r="FQ24">
        <v>0</v>
      </c>
      <c r="FR24">
        <v>28.663270967741941</v>
      </c>
      <c r="FS24">
        <v>-0.34335000000006383</v>
      </c>
      <c r="FT24">
        <v>5.4938735342187531E-2</v>
      </c>
      <c r="FU24">
        <v>1</v>
      </c>
      <c r="FV24">
        <v>30.151709677419351</v>
      </c>
      <c r="FW24">
        <v>-0.138029032258186</v>
      </c>
      <c r="FX24">
        <v>1.178504669920288E-2</v>
      </c>
      <c r="FY24">
        <v>1</v>
      </c>
      <c r="FZ24">
        <v>2</v>
      </c>
      <c r="GA24">
        <v>5</v>
      </c>
      <c r="GB24" t="s">
        <v>458</v>
      </c>
      <c r="GC24">
        <v>3.17578</v>
      </c>
      <c r="GD24">
        <v>2.7969300000000001</v>
      </c>
      <c r="GE24">
        <v>9.4993599999999997E-2</v>
      </c>
      <c r="GF24">
        <v>0.106928</v>
      </c>
      <c r="GG24">
        <v>0.122792</v>
      </c>
      <c r="GH24">
        <v>0.11516899999999999</v>
      </c>
      <c r="GI24">
        <v>27965.1</v>
      </c>
      <c r="GJ24">
        <v>22077.9</v>
      </c>
      <c r="GK24">
        <v>29019.8</v>
      </c>
      <c r="GL24">
        <v>24182.799999999999</v>
      </c>
      <c r="GM24">
        <v>31865.9</v>
      </c>
      <c r="GN24">
        <v>31245.200000000001</v>
      </c>
      <c r="GO24">
        <v>39939</v>
      </c>
      <c r="GP24">
        <v>39459.699999999997</v>
      </c>
      <c r="GQ24">
        <v>2.1511999999999998</v>
      </c>
      <c r="GR24">
        <v>1.8377300000000001</v>
      </c>
      <c r="GS24">
        <v>0.101589</v>
      </c>
      <c r="GT24">
        <v>0</v>
      </c>
      <c r="GU24">
        <v>28.4666</v>
      </c>
      <c r="GV24">
        <v>999.9</v>
      </c>
      <c r="GW24">
        <v>69.900000000000006</v>
      </c>
      <c r="GX24">
        <v>31.6</v>
      </c>
      <c r="GY24">
        <v>32.393700000000003</v>
      </c>
      <c r="GZ24">
        <v>62.116500000000002</v>
      </c>
      <c r="HA24">
        <v>40.3566</v>
      </c>
      <c r="HB24">
        <v>1</v>
      </c>
      <c r="HC24">
        <v>0.162967</v>
      </c>
      <c r="HD24">
        <v>-0.66120100000000004</v>
      </c>
      <c r="HE24">
        <v>20.2608</v>
      </c>
      <c r="HF24">
        <v>5.2232799999999999</v>
      </c>
      <c r="HG24">
        <v>11.908099999999999</v>
      </c>
      <c r="HH24">
        <v>4.9630999999999998</v>
      </c>
      <c r="HI24">
        <v>3.29122</v>
      </c>
      <c r="HJ24">
        <v>9999</v>
      </c>
      <c r="HK24">
        <v>9999</v>
      </c>
      <c r="HL24">
        <v>9999</v>
      </c>
      <c r="HM24">
        <v>999.9</v>
      </c>
      <c r="HN24">
        <v>1.87714</v>
      </c>
      <c r="HO24">
        <v>1.8754500000000001</v>
      </c>
      <c r="HP24">
        <v>1.8741099999999999</v>
      </c>
      <c r="HQ24">
        <v>1.8733200000000001</v>
      </c>
      <c r="HR24">
        <v>1.8748499999999999</v>
      </c>
      <c r="HS24">
        <v>1.86981</v>
      </c>
      <c r="HT24">
        <v>1.87398</v>
      </c>
      <c r="HU24">
        <v>1.8790899999999999</v>
      </c>
      <c r="HV24">
        <v>0</v>
      </c>
      <c r="HW24">
        <v>0</v>
      </c>
      <c r="HX24">
        <v>0</v>
      </c>
      <c r="HY24">
        <v>0</v>
      </c>
      <c r="HZ24" t="s">
        <v>425</v>
      </c>
      <c r="IA24" t="s">
        <v>426</v>
      </c>
      <c r="IB24" t="s">
        <v>427</v>
      </c>
      <c r="IC24" t="s">
        <v>428</v>
      </c>
      <c r="ID24" t="s">
        <v>428</v>
      </c>
      <c r="IE24" t="s">
        <v>427</v>
      </c>
      <c r="IF24">
        <v>0</v>
      </c>
      <c r="IG24">
        <v>100</v>
      </c>
      <c r="IH24">
        <v>100</v>
      </c>
      <c r="II24">
        <v>26.861999999999998</v>
      </c>
      <c r="IJ24">
        <v>3.7465000000000002</v>
      </c>
      <c r="IK24">
        <v>18.476758157754979</v>
      </c>
      <c r="IL24">
        <v>2.567544948250514E-2</v>
      </c>
      <c r="IM24">
        <v>-9.0104226966469328E-6</v>
      </c>
      <c r="IN24">
        <v>1.300989797722804E-9</v>
      </c>
      <c r="IO24">
        <v>3.7464398478857981</v>
      </c>
      <c r="IP24">
        <v>0</v>
      </c>
      <c r="IQ24">
        <v>0</v>
      </c>
      <c r="IR24">
        <v>0</v>
      </c>
      <c r="IS24">
        <v>-13</v>
      </c>
      <c r="IT24">
        <v>2007</v>
      </c>
      <c r="IU24">
        <v>-1</v>
      </c>
      <c r="IV24">
        <v>20</v>
      </c>
      <c r="IW24">
        <v>0.7</v>
      </c>
      <c r="IX24">
        <v>0.5</v>
      </c>
      <c r="IY24">
        <v>1.09741</v>
      </c>
      <c r="IZ24">
        <v>2.4279799999999998</v>
      </c>
      <c r="JA24">
        <v>1.42578</v>
      </c>
      <c r="JB24">
        <v>2.2802699999999998</v>
      </c>
      <c r="JC24">
        <v>1.5478499999999999</v>
      </c>
      <c r="JD24">
        <v>2.4035600000000001</v>
      </c>
      <c r="JE24">
        <v>35.777700000000003</v>
      </c>
      <c r="JF24">
        <v>15.681800000000001</v>
      </c>
      <c r="JG24">
        <v>18</v>
      </c>
      <c r="JH24">
        <v>636.27</v>
      </c>
      <c r="JI24">
        <v>417.47300000000001</v>
      </c>
      <c r="JJ24">
        <v>30.000499999999999</v>
      </c>
      <c r="JK24">
        <v>29.377199999999998</v>
      </c>
      <c r="JL24">
        <v>30.0001</v>
      </c>
      <c r="JM24">
        <v>29.1477</v>
      </c>
      <c r="JN24">
        <v>29.054099999999998</v>
      </c>
      <c r="JO24">
        <v>21.9861</v>
      </c>
      <c r="JP24">
        <v>31.464700000000001</v>
      </c>
      <c r="JQ24">
        <v>55.983199999999997</v>
      </c>
      <c r="JR24">
        <v>30</v>
      </c>
      <c r="JS24">
        <v>432.43400000000003</v>
      </c>
      <c r="JT24">
        <v>22.428000000000001</v>
      </c>
      <c r="JU24">
        <v>94.429699999999997</v>
      </c>
      <c r="JV24">
        <v>100.38800000000001</v>
      </c>
    </row>
    <row r="25" spans="1:282" x14ac:dyDescent="0.2">
      <c r="A25">
        <v>9</v>
      </c>
      <c r="B25">
        <v>1658846455.5999999</v>
      </c>
      <c r="C25">
        <v>1191.099999904633</v>
      </c>
      <c r="D25" t="s">
        <v>459</v>
      </c>
      <c r="E25" t="s">
        <v>460</v>
      </c>
      <c r="F25" t="s">
        <v>413</v>
      </c>
      <c r="G25" t="s">
        <v>414</v>
      </c>
      <c r="H25" t="s">
        <v>415</v>
      </c>
      <c r="I25" t="s">
        <v>416</v>
      </c>
      <c r="J25" t="s">
        <v>417</v>
      </c>
      <c r="L25" t="s">
        <v>418</v>
      </c>
      <c r="M25" t="s">
        <v>419</v>
      </c>
      <c r="N25" t="s">
        <v>676</v>
      </c>
      <c r="O25">
        <v>1658846455.5999999</v>
      </c>
      <c r="P25">
        <f t="shared" si="0"/>
        <v>6.2316692230627068E-3</v>
      </c>
      <c r="Q25">
        <f t="shared" si="1"/>
        <v>6.2316692230627071</v>
      </c>
      <c r="R25">
        <f t="shared" si="2"/>
        <v>30.68272140512304</v>
      </c>
      <c r="S25">
        <f t="shared" si="3"/>
        <v>400.255</v>
      </c>
      <c r="T25">
        <f t="shared" si="4"/>
        <v>270.79013031435539</v>
      </c>
      <c r="U25">
        <f t="shared" si="5"/>
        <v>27.302109112729735</v>
      </c>
      <c r="V25">
        <f t="shared" si="6"/>
        <v>40.355258407054002</v>
      </c>
      <c r="W25">
        <f t="shared" si="7"/>
        <v>0.43324911044757597</v>
      </c>
      <c r="X25">
        <f t="shared" si="8"/>
        <v>2.9428870779816219</v>
      </c>
      <c r="Y25">
        <f t="shared" si="9"/>
        <v>0.40067944425359414</v>
      </c>
      <c r="Z25">
        <f t="shared" si="10"/>
        <v>0.25314656499198657</v>
      </c>
      <c r="AA25">
        <f t="shared" si="11"/>
        <v>241.74973799999998</v>
      </c>
      <c r="AB25">
        <f t="shared" si="12"/>
        <v>30.249583218229617</v>
      </c>
      <c r="AC25">
        <f t="shared" si="13"/>
        <v>30.249583218229617</v>
      </c>
      <c r="AD25">
        <f t="shared" si="14"/>
        <v>4.321909845249146</v>
      </c>
      <c r="AE25">
        <f t="shared" si="15"/>
        <v>64.283367952994894</v>
      </c>
      <c r="AF25">
        <f t="shared" si="16"/>
        <v>2.8092756768745604</v>
      </c>
      <c r="AG25">
        <f t="shared" si="17"/>
        <v>4.3701438899852771</v>
      </c>
      <c r="AH25">
        <f t="shared" si="18"/>
        <v>1.5126341683745856</v>
      </c>
      <c r="AI25">
        <f t="shared" si="19"/>
        <v>-274.81661273706538</v>
      </c>
      <c r="AJ25">
        <f t="shared" si="20"/>
        <v>30.734509526433701</v>
      </c>
      <c r="AK25">
        <f t="shared" si="21"/>
        <v>2.3301327044893108</v>
      </c>
      <c r="AL25">
        <f t="shared" si="22"/>
        <v>-2.2325061424020021E-3</v>
      </c>
      <c r="AM25">
        <v>0</v>
      </c>
      <c r="AN25">
        <v>0</v>
      </c>
      <c r="AO25">
        <f t="shared" si="23"/>
        <v>1</v>
      </c>
      <c r="AP25">
        <f t="shared" si="24"/>
        <v>0</v>
      </c>
      <c r="AQ25">
        <f t="shared" si="25"/>
        <v>52674.828513618384</v>
      </c>
      <c r="AR25" t="s">
        <v>420</v>
      </c>
      <c r="AS25">
        <v>0</v>
      </c>
      <c r="AT25">
        <v>0</v>
      </c>
      <c r="AU25">
        <v>0</v>
      </c>
      <c r="AV25" t="e">
        <f t="shared" si="26"/>
        <v>#DIV/0!</v>
      </c>
      <c r="AW25">
        <v>-1</v>
      </c>
      <c r="AX25" t="s">
        <v>461</v>
      </c>
      <c r="AY25">
        <v>10376.1</v>
      </c>
      <c r="AZ25">
        <v>2.4033538461538471</v>
      </c>
      <c r="BA25">
        <v>1.84</v>
      </c>
      <c r="BB25">
        <f t="shared" si="27"/>
        <v>-0.30617056856187341</v>
      </c>
      <c r="BC25">
        <v>0.5</v>
      </c>
      <c r="BD25">
        <f t="shared" si="28"/>
        <v>1261.2402</v>
      </c>
      <c r="BE25">
        <f t="shared" si="29"/>
        <v>30.68272140512304</v>
      </c>
      <c r="BF25">
        <f t="shared" si="30"/>
        <v>-193.07731456354546</v>
      </c>
      <c r="BG25">
        <f t="shared" si="31"/>
        <v>2.5120291444185684E-2</v>
      </c>
      <c r="BH25">
        <f t="shared" si="32"/>
        <v>-1</v>
      </c>
      <c r="BI25" t="e">
        <f t="shared" si="33"/>
        <v>#DIV/0!</v>
      </c>
      <c r="BJ25" t="s">
        <v>420</v>
      </c>
      <c r="BK25">
        <v>0</v>
      </c>
      <c r="BL25" t="e">
        <f t="shared" si="34"/>
        <v>#DIV/0!</v>
      </c>
      <c r="BM25" t="e">
        <f t="shared" si="35"/>
        <v>#DIV/0!</v>
      </c>
      <c r="BN25" t="e">
        <f t="shared" si="36"/>
        <v>#DIV/0!</v>
      </c>
      <c r="BO25" t="e">
        <f t="shared" si="37"/>
        <v>#DIV/0!</v>
      </c>
      <c r="BP25">
        <f t="shared" si="38"/>
        <v>-0.30617056856187336</v>
      </c>
      <c r="BQ25" t="e">
        <f t="shared" si="39"/>
        <v>#DIV/0!</v>
      </c>
      <c r="BR25" t="e">
        <f t="shared" si="40"/>
        <v>#DIV/0!</v>
      </c>
      <c r="BS25" t="e">
        <f t="shared" si="41"/>
        <v>#DIV/0!</v>
      </c>
      <c r="BT25" t="s">
        <v>420</v>
      </c>
      <c r="BU25" t="s">
        <v>420</v>
      </c>
      <c r="BV25" t="s">
        <v>420</v>
      </c>
      <c r="BW25" t="s">
        <v>420</v>
      </c>
      <c r="BX25" t="s">
        <v>420</v>
      </c>
      <c r="BY25" t="s">
        <v>420</v>
      </c>
      <c r="BZ25" t="s">
        <v>420</v>
      </c>
      <c r="CA25" t="s">
        <v>420</v>
      </c>
      <c r="CB25" t="s">
        <v>420</v>
      </c>
      <c r="CC25" t="s">
        <v>420</v>
      </c>
      <c r="CD25" t="s">
        <v>420</v>
      </c>
      <c r="CE25" t="s">
        <v>420</v>
      </c>
      <c r="CF25" t="s">
        <v>420</v>
      </c>
      <c r="CG25" t="s">
        <v>420</v>
      </c>
      <c r="CH25" t="s">
        <v>420</v>
      </c>
      <c r="CI25" t="s">
        <v>420</v>
      </c>
      <c r="CJ25" t="s">
        <v>420</v>
      </c>
      <c r="CK25" t="s">
        <v>420</v>
      </c>
      <c r="CL25">
        <f t="shared" si="42"/>
        <v>1500.03</v>
      </c>
      <c r="CM25">
        <f t="shared" si="43"/>
        <v>1261.2402</v>
      </c>
      <c r="CN25">
        <f t="shared" si="44"/>
        <v>0.84080998380032401</v>
      </c>
      <c r="CO25">
        <f t="shared" si="45"/>
        <v>0.1611632687346253</v>
      </c>
      <c r="CP25">
        <v>6</v>
      </c>
      <c r="CQ25">
        <v>0.5</v>
      </c>
      <c r="CR25" t="s">
        <v>422</v>
      </c>
      <c r="CS25">
        <v>2</v>
      </c>
      <c r="CT25">
        <v>1658846455.5999999</v>
      </c>
      <c r="CU25">
        <v>400.255</v>
      </c>
      <c r="CV25">
        <v>433.41699999999997</v>
      </c>
      <c r="CW25">
        <v>27.863199999999999</v>
      </c>
      <c r="CX25">
        <v>21.8079</v>
      </c>
      <c r="CY25">
        <v>373.02699999999999</v>
      </c>
      <c r="CZ25">
        <v>24.116700000000002</v>
      </c>
      <c r="DA25">
        <v>600.27099999999996</v>
      </c>
      <c r="DB25">
        <v>100.724</v>
      </c>
      <c r="DC25">
        <v>9.9870799999999996E-2</v>
      </c>
      <c r="DD25">
        <v>30.443300000000001</v>
      </c>
      <c r="DE25">
        <v>30.1265</v>
      </c>
      <c r="DF25">
        <v>999.9</v>
      </c>
      <c r="DG25">
        <v>0</v>
      </c>
      <c r="DH25">
        <v>0</v>
      </c>
      <c r="DI25">
        <v>10003.799999999999</v>
      </c>
      <c r="DJ25">
        <v>0</v>
      </c>
      <c r="DK25">
        <v>1129.07</v>
      </c>
      <c r="DL25">
        <v>-33.522599999999997</v>
      </c>
      <c r="DM25">
        <v>411.35599999999999</v>
      </c>
      <c r="DN25">
        <v>443.08</v>
      </c>
      <c r="DO25">
        <v>6.0552200000000003</v>
      </c>
      <c r="DP25">
        <v>433.41699999999997</v>
      </c>
      <c r="DQ25">
        <v>21.8079</v>
      </c>
      <c r="DR25">
        <v>2.8064900000000002</v>
      </c>
      <c r="DS25">
        <v>2.19659</v>
      </c>
      <c r="DT25">
        <v>22.9223</v>
      </c>
      <c r="DU25">
        <v>18.9374</v>
      </c>
      <c r="DV25">
        <v>1500.03</v>
      </c>
      <c r="DW25">
        <v>0.973001</v>
      </c>
      <c r="DX25">
        <v>2.6998999999999999E-2</v>
      </c>
      <c r="DY25">
        <v>0</v>
      </c>
      <c r="DZ25">
        <v>2.2387999999999999</v>
      </c>
      <c r="EA25">
        <v>0</v>
      </c>
      <c r="EB25">
        <v>18606.8</v>
      </c>
      <c r="EC25">
        <v>13303.9</v>
      </c>
      <c r="ED25">
        <v>37.75</v>
      </c>
      <c r="EE25">
        <v>39.436999999999998</v>
      </c>
      <c r="EF25">
        <v>38</v>
      </c>
      <c r="EG25">
        <v>38.811999999999998</v>
      </c>
      <c r="EH25">
        <v>38.125</v>
      </c>
      <c r="EI25">
        <v>1459.53</v>
      </c>
      <c r="EJ25">
        <v>40.5</v>
      </c>
      <c r="EK25">
        <v>0</v>
      </c>
      <c r="EL25">
        <v>76.5</v>
      </c>
      <c r="EM25">
        <v>0</v>
      </c>
      <c r="EN25">
        <v>2.4033538461538471</v>
      </c>
      <c r="EO25">
        <v>-1.8297640971002651</v>
      </c>
      <c r="EP25">
        <v>166.64957139529801</v>
      </c>
      <c r="EQ25">
        <v>18595.142307692309</v>
      </c>
      <c r="ER25">
        <v>15</v>
      </c>
      <c r="ES25">
        <v>1658846483.0999999</v>
      </c>
      <c r="ET25" t="s">
        <v>462</v>
      </c>
      <c r="EU25">
        <v>1658846483.0999999</v>
      </c>
      <c r="EV25">
        <v>1658846348.0999999</v>
      </c>
      <c r="EW25">
        <v>9</v>
      </c>
      <c r="EX25">
        <v>-0.19400000000000001</v>
      </c>
      <c r="EY25">
        <v>1.2999999999999999E-2</v>
      </c>
      <c r="EZ25">
        <v>27.228000000000002</v>
      </c>
      <c r="FA25">
        <v>3.6150000000000002</v>
      </c>
      <c r="FB25">
        <v>429</v>
      </c>
      <c r="FC25">
        <v>22</v>
      </c>
      <c r="FD25">
        <v>0.06</v>
      </c>
      <c r="FE25">
        <v>0.01</v>
      </c>
      <c r="FF25">
        <v>-33.490751219512191</v>
      </c>
      <c r="FG25">
        <v>-1.2054355400645429E-2</v>
      </c>
      <c r="FH25">
        <v>6.0083560196028868E-2</v>
      </c>
      <c r="FI25">
        <v>1</v>
      </c>
      <c r="FJ25">
        <v>399.91835483870972</v>
      </c>
      <c r="FK25">
        <v>0.45082258064539737</v>
      </c>
      <c r="FL25">
        <v>5.3649729210212237E-2</v>
      </c>
      <c r="FM25">
        <v>1</v>
      </c>
      <c r="FN25">
        <v>6.0557853658536587</v>
      </c>
      <c r="FO25">
        <v>2.8089198606282891E-2</v>
      </c>
      <c r="FP25">
        <v>4.2536343700365223E-3</v>
      </c>
      <c r="FQ25">
        <v>1</v>
      </c>
      <c r="FR25">
        <v>27.879041935483869</v>
      </c>
      <c r="FS25">
        <v>-8.2112903225864703E-2</v>
      </c>
      <c r="FT25">
        <v>6.6369821257685323E-3</v>
      </c>
      <c r="FU25">
        <v>1</v>
      </c>
      <c r="FV25">
        <v>30.135332258064519</v>
      </c>
      <c r="FW25">
        <v>-7.1032258065824999E-3</v>
      </c>
      <c r="FX25">
        <v>4.4265611131262556E-3</v>
      </c>
      <c r="FY25">
        <v>1</v>
      </c>
      <c r="FZ25">
        <v>5</v>
      </c>
      <c r="GA25">
        <v>5</v>
      </c>
      <c r="GB25" t="s">
        <v>424</v>
      </c>
      <c r="GC25">
        <v>3.17564</v>
      </c>
      <c r="GD25">
        <v>2.7968600000000001</v>
      </c>
      <c r="GE25">
        <v>9.5042799999999997E-2</v>
      </c>
      <c r="GF25">
        <v>0.10717500000000001</v>
      </c>
      <c r="GG25">
        <v>0.120546</v>
      </c>
      <c r="GH25">
        <v>0.112424</v>
      </c>
      <c r="GI25">
        <v>27964.9</v>
      </c>
      <c r="GJ25">
        <v>22072.9</v>
      </c>
      <c r="GK25">
        <v>29021.200000000001</v>
      </c>
      <c r="GL25">
        <v>24184.1</v>
      </c>
      <c r="GM25">
        <v>31950.1</v>
      </c>
      <c r="GN25">
        <v>31345</v>
      </c>
      <c r="GO25">
        <v>39940.199999999997</v>
      </c>
      <c r="GP25">
        <v>39461.800000000003</v>
      </c>
      <c r="GQ25">
        <v>2.1520000000000001</v>
      </c>
      <c r="GR25">
        <v>1.8359000000000001</v>
      </c>
      <c r="GS25">
        <v>0.10151399999999999</v>
      </c>
      <c r="GT25">
        <v>0</v>
      </c>
      <c r="GU25">
        <v>28.4726</v>
      </c>
      <c r="GV25">
        <v>999.9</v>
      </c>
      <c r="GW25">
        <v>69.3</v>
      </c>
      <c r="GX25">
        <v>31.7</v>
      </c>
      <c r="GY25">
        <v>32.300400000000003</v>
      </c>
      <c r="GZ25">
        <v>62.546500000000002</v>
      </c>
      <c r="HA25">
        <v>40.072099999999999</v>
      </c>
      <c r="HB25">
        <v>1</v>
      </c>
      <c r="HC25">
        <v>0.16331599999999999</v>
      </c>
      <c r="HD25">
        <v>-0.63192300000000001</v>
      </c>
      <c r="HE25">
        <v>20.261299999999999</v>
      </c>
      <c r="HF25">
        <v>5.22837</v>
      </c>
      <c r="HG25">
        <v>11.908099999999999</v>
      </c>
      <c r="HH25">
        <v>4.9637500000000001</v>
      </c>
      <c r="HI25">
        <v>3.2919999999999998</v>
      </c>
      <c r="HJ25">
        <v>9999</v>
      </c>
      <c r="HK25">
        <v>9999</v>
      </c>
      <c r="HL25">
        <v>9999</v>
      </c>
      <c r="HM25">
        <v>999.9</v>
      </c>
      <c r="HN25">
        <v>1.87714</v>
      </c>
      <c r="HO25">
        <v>1.8754599999999999</v>
      </c>
      <c r="HP25">
        <v>1.8741000000000001</v>
      </c>
      <c r="HQ25">
        <v>1.8733200000000001</v>
      </c>
      <c r="HR25">
        <v>1.8748499999999999</v>
      </c>
      <c r="HS25">
        <v>1.86981</v>
      </c>
      <c r="HT25">
        <v>1.8740000000000001</v>
      </c>
      <c r="HU25">
        <v>1.8790899999999999</v>
      </c>
      <c r="HV25">
        <v>0</v>
      </c>
      <c r="HW25">
        <v>0</v>
      </c>
      <c r="HX25">
        <v>0</v>
      </c>
      <c r="HY25">
        <v>0</v>
      </c>
      <c r="HZ25" t="s">
        <v>425</v>
      </c>
      <c r="IA25" t="s">
        <v>426</v>
      </c>
      <c r="IB25" t="s">
        <v>427</v>
      </c>
      <c r="IC25" t="s">
        <v>428</v>
      </c>
      <c r="ID25" t="s">
        <v>428</v>
      </c>
      <c r="IE25" t="s">
        <v>427</v>
      </c>
      <c r="IF25">
        <v>0</v>
      </c>
      <c r="IG25">
        <v>100</v>
      </c>
      <c r="IH25">
        <v>100</v>
      </c>
      <c r="II25">
        <v>27.228000000000002</v>
      </c>
      <c r="IJ25">
        <v>3.7465000000000002</v>
      </c>
      <c r="IK25">
        <v>18.476758157754979</v>
      </c>
      <c r="IL25">
        <v>2.567544948250514E-2</v>
      </c>
      <c r="IM25">
        <v>-9.0104226966469328E-6</v>
      </c>
      <c r="IN25">
        <v>1.300989797722804E-9</v>
      </c>
      <c r="IO25">
        <v>3.7464398478857981</v>
      </c>
      <c r="IP25">
        <v>0</v>
      </c>
      <c r="IQ25">
        <v>0</v>
      </c>
      <c r="IR25">
        <v>0</v>
      </c>
      <c r="IS25">
        <v>-13</v>
      </c>
      <c r="IT25">
        <v>2007</v>
      </c>
      <c r="IU25">
        <v>-1</v>
      </c>
      <c r="IV25">
        <v>20</v>
      </c>
      <c r="IW25">
        <v>2</v>
      </c>
      <c r="IX25">
        <v>1.8</v>
      </c>
      <c r="IY25">
        <v>1.09985</v>
      </c>
      <c r="IZ25">
        <v>2.4182100000000002</v>
      </c>
      <c r="JA25">
        <v>1.42578</v>
      </c>
      <c r="JB25">
        <v>2.2802699999999998</v>
      </c>
      <c r="JC25">
        <v>1.5478499999999999</v>
      </c>
      <c r="JD25">
        <v>2.4047900000000002</v>
      </c>
      <c r="JE25">
        <v>35.777700000000003</v>
      </c>
      <c r="JF25">
        <v>15.6731</v>
      </c>
      <c r="JG25">
        <v>18</v>
      </c>
      <c r="JH25">
        <v>637.12800000000004</v>
      </c>
      <c r="JI25">
        <v>416.65499999999997</v>
      </c>
      <c r="JJ25">
        <v>30.000299999999999</v>
      </c>
      <c r="JK25">
        <v>29.404699999999998</v>
      </c>
      <c r="JL25">
        <v>30</v>
      </c>
      <c r="JM25">
        <v>29.1723</v>
      </c>
      <c r="JN25">
        <v>29.084599999999998</v>
      </c>
      <c r="JO25">
        <v>22.030100000000001</v>
      </c>
      <c r="JP25">
        <v>32.888199999999998</v>
      </c>
      <c r="JQ25">
        <v>52.520699999999998</v>
      </c>
      <c r="JR25">
        <v>30</v>
      </c>
      <c r="JS25">
        <v>433.57499999999999</v>
      </c>
      <c r="JT25">
        <v>21.8797</v>
      </c>
      <c r="JU25">
        <v>94.433300000000003</v>
      </c>
      <c r="JV25">
        <v>100.39400000000001</v>
      </c>
    </row>
    <row r="26" spans="1:282" x14ac:dyDescent="0.2">
      <c r="A26">
        <v>10</v>
      </c>
      <c r="B26">
        <v>1658846572.0999999</v>
      </c>
      <c r="C26">
        <v>1307.599999904633</v>
      </c>
      <c r="D26" t="s">
        <v>463</v>
      </c>
      <c r="E26" t="s">
        <v>464</v>
      </c>
      <c r="F26" t="s">
        <v>413</v>
      </c>
      <c r="G26" t="s">
        <v>414</v>
      </c>
      <c r="H26" t="s">
        <v>415</v>
      </c>
      <c r="I26" t="s">
        <v>416</v>
      </c>
      <c r="J26" t="s">
        <v>417</v>
      </c>
      <c r="L26" t="s">
        <v>418</v>
      </c>
      <c r="M26" t="s">
        <v>419</v>
      </c>
      <c r="N26" t="s">
        <v>676</v>
      </c>
      <c r="O26">
        <v>1658846572.0999999</v>
      </c>
      <c r="P26">
        <f t="shared" si="0"/>
        <v>6.0504469651669586E-3</v>
      </c>
      <c r="Q26">
        <f t="shared" si="1"/>
        <v>6.0504469651669588</v>
      </c>
      <c r="R26">
        <f t="shared" si="2"/>
        <v>42.712410642937805</v>
      </c>
      <c r="S26">
        <f t="shared" si="3"/>
        <v>600.029</v>
      </c>
      <c r="T26">
        <f t="shared" si="4"/>
        <v>414.82551274216115</v>
      </c>
      <c r="U26">
        <f t="shared" si="5"/>
        <v>41.825352292482911</v>
      </c>
      <c r="V26">
        <f t="shared" si="6"/>
        <v>60.498748364846001</v>
      </c>
      <c r="W26">
        <f t="shared" si="7"/>
        <v>0.42245408017171965</v>
      </c>
      <c r="X26">
        <f t="shared" si="8"/>
        <v>2.935983444912508</v>
      </c>
      <c r="Y26">
        <f t="shared" si="9"/>
        <v>0.39135775471080669</v>
      </c>
      <c r="Z26">
        <f t="shared" si="10"/>
        <v>0.24720145945498895</v>
      </c>
      <c r="AA26">
        <f t="shared" si="11"/>
        <v>241.77048600000003</v>
      </c>
      <c r="AB26">
        <f t="shared" si="12"/>
        <v>30.414315406101576</v>
      </c>
      <c r="AC26">
        <f t="shared" si="13"/>
        <v>30.414315406101576</v>
      </c>
      <c r="AD26">
        <f t="shared" si="14"/>
        <v>4.362897237793133</v>
      </c>
      <c r="AE26">
        <f t="shared" si="15"/>
        <v>65.001896437743866</v>
      </c>
      <c r="AF26">
        <f t="shared" si="16"/>
        <v>2.8599400985100001</v>
      </c>
      <c r="AG26">
        <f t="shared" si="17"/>
        <v>4.3997794760482609</v>
      </c>
      <c r="AH26">
        <f t="shared" si="18"/>
        <v>1.5029571392831329</v>
      </c>
      <c r="AI26">
        <f t="shared" si="19"/>
        <v>-266.8247111638629</v>
      </c>
      <c r="AJ26">
        <f t="shared" si="20"/>
        <v>23.281246627045814</v>
      </c>
      <c r="AK26">
        <f t="shared" si="21"/>
        <v>1.7716903611699584</v>
      </c>
      <c r="AL26">
        <f t="shared" si="22"/>
        <v>-1.2881756470939365E-3</v>
      </c>
      <c r="AM26">
        <v>0</v>
      </c>
      <c r="AN26">
        <v>0</v>
      </c>
      <c r="AO26">
        <f t="shared" si="23"/>
        <v>1</v>
      </c>
      <c r="AP26">
        <f t="shared" si="24"/>
        <v>0</v>
      </c>
      <c r="AQ26">
        <f t="shared" si="25"/>
        <v>52456.277376384249</v>
      </c>
      <c r="AR26" t="s">
        <v>420</v>
      </c>
      <c r="AS26">
        <v>0</v>
      </c>
      <c r="AT26">
        <v>0</v>
      </c>
      <c r="AU26">
        <v>0</v>
      </c>
      <c r="AV26" t="e">
        <f t="shared" si="26"/>
        <v>#DIV/0!</v>
      </c>
      <c r="AW26">
        <v>-1</v>
      </c>
      <c r="AX26" t="s">
        <v>465</v>
      </c>
      <c r="AY26">
        <v>10377.6</v>
      </c>
      <c r="AZ26">
        <v>2.3961307692307692</v>
      </c>
      <c r="BA26">
        <v>0.87</v>
      </c>
      <c r="BB26">
        <f t="shared" si="27"/>
        <v>-1.7541732979664015</v>
      </c>
      <c r="BC26">
        <v>0.5</v>
      </c>
      <c r="BD26">
        <f t="shared" si="28"/>
        <v>1261.3494000000001</v>
      </c>
      <c r="BE26">
        <f t="shared" si="29"/>
        <v>42.712410642937805</v>
      </c>
      <c r="BF26">
        <f t="shared" si="30"/>
        <v>-1106.3127184429709</v>
      </c>
      <c r="BG26">
        <f t="shared" si="31"/>
        <v>3.4655275249615848E-2</v>
      </c>
      <c r="BH26">
        <f t="shared" si="32"/>
        <v>-1</v>
      </c>
      <c r="BI26" t="e">
        <f t="shared" si="33"/>
        <v>#DIV/0!</v>
      </c>
      <c r="BJ26" t="s">
        <v>420</v>
      </c>
      <c r="BK26">
        <v>0</v>
      </c>
      <c r="BL26" t="e">
        <f t="shared" si="34"/>
        <v>#DIV/0!</v>
      </c>
      <c r="BM26" t="e">
        <f t="shared" si="35"/>
        <v>#DIV/0!</v>
      </c>
      <c r="BN26" t="e">
        <f t="shared" si="36"/>
        <v>#DIV/0!</v>
      </c>
      <c r="BO26" t="e">
        <f t="shared" si="37"/>
        <v>#DIV/0!</v>
      </c>
      <c r="BP26">
        <f t="shared" si="38"/>
        <v>-1.7541732979664013</v>
      </c>
      <c r="BQ26" t="e">
        <f t="shared" si="39"/>
        <v>#DIV/0!</v>
      </c>
      <c r="BR26" t="e">
        <f t="shared" si="40"/>
        <v>#DIV/0!</v>
      </c>
      <c r="BS26" t="e">
        <f t="shared" si="41"/>
        <v>#DIV/0!</v>
      </c>
      <c r="BT26" t="s">
        <v>420</v>
      </c>
      <c r="BU26" t="s">
        <v>420</v>
      </c>
      <c r="BV26" t="s">
        <v>420</v>
      </c>
      <c r="BW26" t="s">
        <v>420</v>
      </c>
      <c r="BX26" t="s">
        <v>420</v>
      </c>
      <c r="BY26" t="s">
        <v>420</v>
      </c>
      <c r="BZ26" t="s">
        <v>420</v>
      </c>
      <c r="CA26" t="s">
        <v>420</v>
      </c>
      <c r="CB26" t="s">
        <v>420</v>
      </c>
      <c r="CC26" t="s">
        <v>420</v>
      </c>
      <c r="CD26" t="s">
        <v>420</v>
      </c>
      <c r="CE26" t="s">
        <v>420</v>
      </c>
      <c r="CF26" t="s">
        <v>420</v>
      </c>
      <c r="CG26" t="s">
        <v>420</v>
      </c>
      <c r="CH26" t="s">
        <v>420</v>
      </c>
      <c r="CI26" t="s">
        <v>420</v>
      </c>
      <c r="CJ26" t="s">
        <v>420</v>
      </c>
      <c r="CK26" t="s">
        <v>420</v>
      </c>
      <c r="CL26">
        <f t="shared" si="42"/>
        <v>1500.16</v>
      </c>
      <c r="CM26">
        <f t="shared" si="43"/>
        <v>1261.3494000000001</v>
      </c>
      <c r="CN26">
        <f t="shared" si="44"/>
        <v>0.84080991360921498</v>
      </c>
      <c r="CO26">
        <f t="shared" si="45"/>
        <v>0.16116313326578499</v>
      </c>
      <c r="CP26">
        <v>6</v>
      </c>
      <c r="CQ26">
        <v>0.5</v>
      </c>
      <c r="CR26" t="s">
        <v>422</v>
      </c>
      <c r="CS26">
        <v>2</v>
      </c>
      <c r="CT26">
        <v>1658846572.0999999</v>
      </c>
      <c r="CU26">
        <v>600.029</v>
      </c>
      <c r="CV26">
        <v>646.34799999999996</v>
      </c>
      <c r="CW26">
        <v>28.364999999999998</v>
      </c>
      <c r="CX26">
        <v>22.4892</v>
      </c>
      <c r="CY26">
        <v>568.18700000000001</v>
      </c>
      <c r="CZ26">
        <v>24.618500000000001</v>
      </c>
      <c r="DA26">
        <v>600.30899999999997</v>
      </c>
      <c r="DB26">
        <v>100.726</v>
      </c>
      <c r="DC26">
        <v>0.100374</v>
      </c>
      <c r="DD26">
        <v>30.561399999999999</v>
      </c>
      <c r="DE26">
        <v>30.309899999999999</v>
      </c>
      <c r="DF26">
        <v>999.9</v>
      </c>
      <c r="DG26">
        <v>0</v>
      </c>
      <c r="DH26">
        <v>0</v>
      </c>
      <c r="DI26">
        <v>9964.3799999999992</v>
      </c>
      <c r="DJ26">
        <v>0</v>
      </c>
      <c r="DK26">
        <v>1136.24</v>
      </c>
      <c r="DL26">
        <v>-47.960599999999999</v>
      </c>
      <c r="DM26">
        <v>615.85599999999999</v>
      </c>
      <c r="DN26">
        <v>661.21799999999996</v>
      </c>
      <c r="DO26">
        <v>5.8757599999999996</v>
      </c>
      <c r="DP26">
        <v>646.34799999999996</v>
      </c>
      <c r="DQ26">
        <v>22.4892</v>
      </c>
      <c r="DR26">
        <v>2.8570799999999998</v>
      </c>
      <c r="DS26">
        <v>2.2652399999999999</v>
      </c>
      <c r="DT26">
        <v>23.217600000000001</v>
      </c>
      <c r="DU26">
        <v>19.4313</v>
      </c>
      <c r="DV26">
        <v>1500.16</v>
      </c>
      <c r="DW26">
        <v>0.973001</v>
      </c>
      <c r="DX26">
        <v>2.6998999999999999E-2</v>
      </c>
      <c r="DY26">
        <v>0</v>
      </c>
      <c r="DZ26">
        <v>2.1516999999999999</v>
      </c>
      <c r="EA26">
        <v>0</v>
      </c>
      <c r="EB26">
        <v>19696.2</v>
      </c>
      <c r="EC26">
        <v>13305</v>
      </c>
      <c r="ED26">
        <v>37.625</v>
      </c>
      <c r="EE26">
        <v>39.375</v>
      </c>
      <c r="EF26">
        <v>37.936999999999998</v>
      </c>
      <c r="EG26">
        <v>38.811999999999998</v>
      </c>
      <c r="EH26">
        <v>38.061999999999998</v>
      </c>
      <c r="EI26">
        <v>1459.66</v>
      </c>
      <c r="EJ26">
        <v>40.5</v>
      </c>
      <c r="EK26">
        <v>0</v>
      </c>
      <c r="EL26">
        <v>116.30000019073491</v>
      </c>
      <c r="EM26">
        <v>0</v>
      </c>
      <c r="EN26">
        <v>2.3961307692307692</v>
      </c>
      <c r="EO26">
        <v>0.47451622626062417</v>
      </c>
      <c r="EP26">
        <v>448.30427426350218</v>
      </c>
      <c r="EQ26">
        <v>19625.742307692311</v>
      </c>
      <c r="ER26">
        <v>15</v>
      </c>
      <c r="ES26">
        <v>1658846597.0999999</v>
      </c>
      <c r="ET26" t="s">
        <v>466</v>
      </c>
      <c r="EU26">
        <v>1658846597.0999999</v>
      </c>
      <c r="EV26">
        <v>1658846348.0999999</v>
      </c>
      <c r="EW26">
        <v>10</v>
      </c>
      <c r="EX26">
        <v>0.874</v>
      </c>
      <c r="EY26">
        <v>1.2999999999999999E-2</v>
      </c>
      <c r="EZ26">
        <v>31.841999999999999</v>
      </c>
      <c r="FA26">
        <v>3.6150000000000002</v>
      </c>
      <c r="FB26">
        <v>647</v>
      </c>
      <c r="FC26">
        <v>22</v>
      </c>
      <c r="FD26">
        <v>0.05</v>
      </c>
      <c r="FE26">
        <v>0.01</v>
      </c>
      <c r="FF26">
        <v>-47.785575000000009</v>
      </c>
      <c r="FG26">
        <v>-0.62378836772966051</v>
      </c>
      <c r="FH26">
        <v>8.0226618868053837E-2</v>
      </c>
      <c r="FI26">
        <v>1</v>
      </c>
      <c r="FJ26">
        <v>597.79986666666662</v>
      </c>
      <c r="FK26">
        <v>4.8030967741926274</v>
      </c>
      <c r="FL26">
        <v>0.3513397912119946</v>
      </c>
      <c r="FM26">
        <v>1</v>
      </c>
      <c r="FN26">
        <v>5.8997210000000004</v>
      </c>
      <c r="FO26">
        <v>1.705666041273559E-2</v>
      </c>
      <c r="FP26">
        <v>4.5235643026268861E-3</v>
      </c>
      <c r="FQ26">
        <v>1</v>
      </c>
      <c r="FR26">
        <v>28.361043333333331</v>
      </c>
      <c r="FS26">
        <v>2.1733481646316732E-2</v>
      </c>
      <c r="FT26">
        <v>1.7285221690477449E-3</v>
      </c>
      <c r="FU26">
        <v>1</v>
      </c>
      <c r="FV26">
        <v>30.29118333333334</v>
      </c>
      <c r="FW26">
        <v>0.17557908787543591</v>
      </c>
      <c r="FX26">
        <v>1.307501646482917E-2</v>
      </c>
      <c r="FY26">
        <v>1</v>
      </c>
      <c r="FZ26">
        <v>5</v>
      </c>
      <c r="GA26">
        <v>5</v>
      </c>
      <c r="GB26" t="s">
        <v>424</v>
      </c>
      <c r="GC26">
        <v>3.1757200000000001</v>
      </c>
      <c r="GD26">
        <v>2.7970299999999999</v>
      </c>
      <c r="GE26">
        <v>0.130053</v>
      </c>
      <c r="GF26">
        <v>0.14303199999999999</v>
      </c>
      <c r="GG26">
        <v>0.122283</v>
      </c>
      <c r="GH26">
        <v>0.114844</v>
      </c>
      <c r="GI26">
        <v>26883.1</v>
      </c>
      <c r="GJ26">
        <v>21186.9</v>
      </c>
      <c r="GK26">
        <v>29022</v>
      </c>
      <c r="GL26">
        <v>24185.1</v>
      </c>
      <c r="GM26">
        <v>31887.8</v>
      </c>
      <c r="GN26">
        <v>31261</v>
      </c>
      <c r="GO26">
        <v>39940.9</v>
      </c>
      <c r="GP26">
        <v>39463.300000000003</v>
      </c>
      <c r="GQ26">
        <v>2.15198</v>
      </c>
      <c r="GR26">
        <v>1.83718</v>
      </c>
      <c r="GS26">
        <v>0.10151399999999999</v>
      </c>
      <c r="GT26">
        <v>0</v>
      </c>
      <c r="GU26">
        <v>28.656500000000001</v>
      </c>
      <c r="GV26">
        <v>999.9</v>
      </c>
      <c r="GW26">
        <v>68.599999999999994</v>
      </c>
      <c r="GX26">
        <v>31.8</v>
      </c>
      <c r="GY26">
        <v>32.154200000000003</v>
      </c>
      <c r="GZ26">
        <v>62.726500000000001</v>
      </c>
      <c r="HA26">
        <v>39.819699999999997</v>
      </c>
      <c r="HB26">
        <v>1</v>
      </c>
      <c r="HC26">
        <v>0.162271</v>
      </c>
      <c r="HD26">
        <v>-0.59299599999999997</v>
      </c>
      <c r="HE26">
        <v>20.261500000000002</v>
      </c>
      <c r="HF26">
        <v>5.2277699999999996</v>
      </c>
      <c r="HG26">
        <v>11.908099999999999</v>
      </c>
      <c r="HH26">
        <v>4.9637500000000001</v>
      </c>
      <c r="HI26">
        <v>3.2919999999999998</v>
      </c>
      <c r="HJ26">
        <v>9999</v>
      </c>
      <c r="HK26">
        <v>9999</v>
      </c>
      <c r="HL26">
        <v>9999</v>
      </c>
      <c r="HM26">
        <v>999.9</v>
      </c>
      <c r="HN26">
        <v>1.87714</v>
      </c>
      <c r="HO26">
        <v>1.8754599999999999</v>
      </c>
      <c r="HP26">
        <v>1.8741099999999999</v>
      </c>
      <c r="HQ26">
        <v>1.8733200000000001</v>
      </c>
      <c r="HR26">
        <v>1.8748499999999999</v>
      </c>
      <c r="HS26">
        <v>1.86981</v>
      </c>
      <c r="HT26">
        <v>1.87395</v>
      </c>
      <c r="HU26">
        <v>1.8790899999999999</v>
      </c>
      <c r="HV26">
        <v>0</v>
      </c>
      <c r="HW26">
        <v>0</v>
      </c>
      <c r="HX26">
        <v>0</v>
      </c>
      <c r="HY26">
        <v>0</v>
      </c>
      <c r="HZ26" t="s">
        <v>425</v>
      </c>
      <c r="IA26" t="s">
        <v>426</v>
      </c>
      <c r="IB26" t="s">
        <v>427</v>
      </c>
      <c r="IC26" t="s">
        <v>428</v>
      </c>
      <c r="ID26" t="s">
        <v>428</v>
      </c>
      <c r="IE26" t="s">
        <v>427</v>
      </c>
      <c r="IF26">
        <v>0</v>
      </c>
      <c r="IG26">
        <v>100</v>
      </c>
      <c r="IH26">
        <v>100</v>
      </c>
      <c r="II26">
        <v>31.841999999999999</v>
      </c>
      <c r="IJ26">
        <v>3.7465000000000002</v>
      </c>
      <c r="IK26">
        <v>18.282288234458392</v>
      </c>
      <c r="IL26">
        <v>2.567544948250514E-2</v>
      </c>
      <c r="IM26">
        <v>-9.0104226966469328E-6</v>
      </c>
      <c r="IN26">
        <v>1.300989797722804E-9</v>
      </c>
      <c r="IO26">
        <v>3.7464398478857981</v>
      </c>
      <c r="IP26">
        <v>0</v>
      </c>
      <c r="IQ26">
        <v>0</v>
      </c>
      <c r="IR26">
        <v>0</v>
      </c>
      <c r="IS26">
        <v>-13</v>
      </c>
      <c r="IT26">
        <v>2007</v>
      </c>
      <c r="IU26">
        <v>-1</v>
      </c>
      <c r="IV26">
        <v>20</v>
      </c>
      <c r="IW26">
        <v>1.5</v>
      </c>
      <c r="IX26">
        <v>3.7</v>
      </c>
      <c r="IY26">
        <v>1.5258799999999999</v>
      </c>
      <c r="IZ26">
        <v>2.4060100000000002</v>
      </c>
      <c r="JA26">
        <v>1.42578</v>
      </c>
      <c r="JB26">
        <v>2.2802699999999998</v>
      </c>
      <c r="JC26">
        <v>1.5478499999999999</v>
      </c>
      <c r="JD26">
        <v>2.3974600000000001</v>
      </c>
      <c r="JE26">
        <v>35.801000000000002</v>
      </c>
      <c r="JF26">
        <v>15.646800000000001</v>
      </c>
      <c r="JG26">
        <v>18</v>
      </c>
      <c r="JH26">
        <v>637.34699999999998</v>
      </c>
      <c r="JI26">
        <v>417.54899999999998</v>
      </c>
      <c r="JJ26">
        <v>30.000499999999999</v>
      </c>
      <c r="JK26">
        <v>29.415199999999999</v>
      </c>
      <c r="JL26">
        <v>30</v>
      </c>
      <c r="JM26">
        <v>29.1951</v>
      </c>
      <c r="JN26">
        <v>29.109400000000001</v>
      </c>
      <c r="JO26">
        <v>30.571300000000001</v>
      </c>
      <c r="JP26">
        <v>30.843800000000002</v>
      </c>
      <c r="JQ26">
        <v>48.863300000000002</v>
      </c>
      <c r="JR26">
        <v>30</v>
      </c>
      <c r="JS26">
        <v>646.93399999999997</v>
      </c>
      <c r="JT26">
        <v>22.531600000000001</v>
      </c>
      <c r="JU26">
        <v>94.435299999999998</v>
      </c>
      <c r="JV26">
        <v>100.398</v>
      </c>
    </row>
    <row r="27" spans="1:282" x14ac:dyDescent="0.2">
      <c r="A27">
        <v>11</v>
      </c>
      <c r="B27">
        <v>1658846682.0999999</v>
      </c>
      <c r="C27">
        <v>1417.599999904633</v>
      </c>
      <c r="D27" t="s">
        <v>467</v>
      </c>
      <c r="E27" t="s">
        <v>468</v>
      </c>
      <c r="F27" t="s">
        <v>413</v>
      </c>
      <c r="G27" t="s">
        <v>414</v>
      </c>
      <c r="H27" t="s">
        <v>415</v>
      </c>
      <c r="I27" t="s">
        <v>416</v>
      </c>
      <c r="J27" t="s">
        <v>417</v>
      </c>
      <c r="L27" t="s">
        <v>418</v>
      </c>
      <c r="M27" t="s">
        <v>419</v>
      </c>
      <c r="N27" t="s">
        <v>676</v>
      </c>
      <c r="O27">
        <v>1658846682.0999999</v>
      </c>
      <c r="P27">
        <f t="shared" si="0"/>
        <v>6.0289082228616618E-3</v>
      </c>
      <c r="Q27">
        <f t="shared" si="1"/>
        <v>6.0289082228616619</v>
      </c>
      <c r="R27">
        <f t="shared" si="2"/>
        <v>46.80505086000197</v>
      </c>
      <c r="S27">
        <f t="shared" si="3"/>
        <v>798.93899999999996</v>
      </c>
      <c r="T27">
        <f t="shared" si="4"/>
        <v>592.70547796012454</v>
      </c>
      <c r="U27">
        <f t="shared" si="5"/>
        <v>59.760299147039945</v>
      </c>
      <c r="V27">
        <f t="shared" si="6"/>
        <v>80.554061697821993</v>
      </c>
      <c r="W27">
        <f t="shared" si="7"/>
        <v>0.42262965508876721</v>
      </c>
      <c r="X27">
        <f t="shared" si="8"/>
        <v>2.9351020192055688</v>
      </c>
      <c r="Y27">
        <f t="shared" si="9"/>
        <v>0.39149988850493467</v>
      </c>
      <c r="Z27">
        <f t="shared" si="10"/>
        <v>0.24729296563328801</v>
      </c>
      <c r="AA27">
        <f t="shared" si="11"/>
        <v>241.71622199999996</v>
      </c>
      <c r="AB27">
        <f t="shared" si="12"/>
        <v>30.480039557058937</v>
      </c>
      <c r="AC27">
        <f t="shared" si="13"/>
        <v>30.480039557058937</v>
      </c>
      <c r="AD27">
        <f t="shared" si="14"/>
        <v>4.3793444876830465</v>
      </c>
      <c r="AE27">
        <f t="shared" si="15"/>
        <v>65.290253737058208</v>
      </c>
      <c r="AF27">
        <f t="shared" si="16"/>
        <v>2.8825835293008</v>
      </c>
      <c r="AG27">
        <f t="shared" si="17"/>
        <v>4.415028835559065</v>
      </c>
      <c r="AH27">
        <f t="shared" si="18"/>
        <v>1.4967609583822465</v>
      </c>
      <c r="AI27">
        <f t="shared" si="19"/>
        <v>-265.87485262819928</v>
      </c>
      <c r="AJ27">
        <f t="shared" si="20"/>
        <v>22.447602127390425</v>
      </c>
      <c r="AK27">
        <f t="shared" si="21"/>
        <v>1.7098297154250153</v>
      </c>
      <c r="AL27">
        <f t="shared" si="22"/>
        <v>-1.1987853838917317E-3</v>
      </c>
      <c r="AM27">
        <v>0</v>
      </c>
      <c r="AN27">
        <v>0</v>
      </c>
      <c r="AO27">
        <f t="shared" si="23"/>
        <v>1</v>
      </c>
      <c r="AP27">
        <f t="shared" si="24"/>
        <v>0</v>
      </c>
      <c r="AQ27">
        <f t="shared" si="25"/>
        <v>52420.559402987143</v>
      </c>
      <c r="AR27" t="s">
        <v>420</v>
      </c>
      <c r="AS27">
        <v>0</v>
      </c>
      <c r="AT27">
        <v>0</v>
      </c>
      <c r="AU27">
        <v>0</v>
      </c>
      <c r="AV27" t="e">
        <f t="shared" si="26"/>
        <v>#DIV/0!</v>
      </c>
      <c r="AW27">
        <v>-1</v>
      </c>
      <c r="AX27" t="s">
        <v>469</v>
      </c>
      <c r="AY27">
        <v>10377.200000000001</v>
      </c>
      <c r="AZ27">
        <v>2.4137879999999998</v>
      </c>
      <c r="BA27">
        <v>1.69</v>
      </c>
      <c r="BB27">
        <f t="shared" si="27"/>
        <v>-0.428276923076923</v>
      </c>
      <c r="BC27">
        <v>0.5</v>
      </c>
      <c r="BD27">
        <f t="shared" si="28"/>
        <v>1261.0637999999999</v>
      </c>
      <c r="BE27">
        <f t="shared" si="29"/>
        <v>46.80505086000197</v>
      </c>
      <c r="BF27">
        <f t="shared" si="30"/>
        <v>-270.0422620338461</v>
      </c>
      <c r="BG27">
        <f t="shared" si="31"/>
        <v>3.7908510941319522E-2</v>
      </c>
      <c r="BH27">
        <f t="shared" si="32"/>
        <v>-1</v>
      </c>
      <c r="BI27" t="e">
        <f t="shared" si="33"/>
        <v>#DIV/0!</v>
      </c>
      <c r="BJ27" t="s">
        <v>420</v>
      </c>
      <c r="BK27">
        <v>0</v>
      </c>
      <c r="BL27" t="e">
        <f t="shared" si="34"/>
        <v>#DIV/0!</v>
      </c>
      <c r="BM27" t="e">
        <f t="shared" si="35"/>
        <v>#DIV/0!</v>
      </c>
      <c r="BN27" t="e">
        <f t="shared" si="36"/>
        <v>#DIV/0!</v>
      </c>
      <c r="BO27" t="e">
        <f t="shared" si="37"/>
        <v>#DIV/0!</v>
      </c>
      <c r="BP27">
        <f t="shared" si="38"/>
        <v>-0.428276923076923</v>
      </c>
      <c r="BQ27" t="e">
        <f t="shared" si="39"/>
        <v>#DIV/0!</v>
      </c>
      <c r="BR27" t="e">
        <f t="shared" si="40"/>
        <v>#DIV/0!</v>
      </c>
      <c r="BS27" t="e">
        <f t="shared" si="41"/>
        <v>#DIV/0!</v>
      </c>
      <c r="BT27" t="s">
        <v>420</v>
      </c>
      <c r="BU27" t="s">
        <v>420</v>
      </c>
      <c r="BV27" t="s">
        <v>420</v>
      </c>
      <c r="BW27" t="s">
        <v>420</v>
      </c>
      <c r="BX27" t="s">
        <v>420</v>
      </c>
      <c r="BY27" t="s">
        <v>420</v>
      </c>
      <c r="BZ27" t="s">
        <v>420</v>
      </c>
      <c r="CA27" t="s">
        <v>420</v>
      </c>
      <c r="CB27" t="s">
        <v>420</v>
      </c>
      <c r="CC27" t="s">
        <v>420</v>
      </c>
      <c r="CD27" t="s">
        <v>420</v>
      </c>
      <c r="CE27" t="s">
        <v>420</v>
      </c>
      <c r="CF27" t="s">
        <v>420</v>
      </c>
      <c r="CG27" t="s">
        <v>420</v>
      </c>
      <c r="CH27" t="s">
        <v>420</v>
      </c>
      <c r="CI27" t="s">
        <v>420</v>
      </c>
      <c r="CJ27" t="s">
        <v>420</v>
      </c>
      <c r="CK27" t="s">
        <v>420</v>
      </c>
      <c r="CL27">
        <f t="shared" si="42"/>
        <v>1499.82</v>
      </c>
      <c r="CM27">
        <f t="shared" si="43"/>
        <v>1261.0637999999999</v>
      </c>
      <c r="CN27">
        <f t="shared" si="44"/>
        <v>0.84081009721166533</v>
      </c>
      <c r="CO27">
        <f t="shared" si="45"/>
        <v>0.16116348761851421</v>
      </c>
      <c r="CP27">
        <v>6</v>
      </c>
      <c r="CQ27">
        <v>0.5</v>
      </c>
      <c r="CR27" t="s">
        <v>422</v>
      </c>
      <c r="CS27">
        <v>2</v>
      </c>
      <c r="CT27">
        <v>1658846682.0999999</v>
      </c>
      <c r="CU27">
        <v>798.93899999999996</v>
      </c>
      <c r="CV27">
        <v>850.54100000000005</v>
      </c>
      <c r="CW27">
        <v>28.589600000000001</v>
      </c>
      <c r="CX27">
        <v>22.735299999999999</v>
      </c>
      <c r="CY27">
        <v>764.23500000000001</v>
      </c>
      <c r="CZ27">
        <v>24.8431</v>
      </c>
      <c r="DA27">
        <v>600.23</v>
      </c>
      <c r="DB27">
        <v>100.726</v>
      </c>
      <c r="DC27">
        <v>0.100298</v>
      </c>
      <c r="DD27">
        <v>30.6219</v>
      </c>
      <c r="DE27">
        <v>30.377600000000001</v>
      </c>
      <c r="DF27">
        <v>999.9</v>
      </c>
      <c r="DG27">
        <v>0</v>
      </c>
      <c r="DH27">
        <v>0</v>
      </c>
      <c r="DI27">
        <v>9959.3799999999992</v>
      </c>
      <c r="DJ27">
        <v>0</v>
      </c>
      <c r="DK27">
        <v>1150.3900000000001</v>
      </c>
      <c r="DL27">
        <v>-52.208599999999997</v>
      </c>
      <c r="DM27">
        <v>821.82799999999997</v>
      </c>
      <c r="DN27">
        <v>870.32799999999997</v>
      </c>
      <c r="DO27">
        <v>5.8542199999999998</v>
      </c>
      <c r="DP27">
        <v>850.54100000000005</v>
      </c>
      <c r="DQ27">
        <v>22.735299999999999</v>
      </c>
      <c r="DR27">
        <v>2.8797000000000001</v>
      </c>
      <c r="DS27">
        <v>2.2900299999999998</v>
      </c>
      <c r="DT27">
        <v>23.348199999999999</v>
      </c>
      <c r="DU27">
        <v>19.606400000000001</v>
      </c>
      <c r="DV27">
        <v>1499.82</v>
      </c>
      <c r="DW27">
        <v>0.97299599999999997</v>
      </c>
      <c r="DX27">
        <v>2.70041E-2</v>
      </c>
      <c r="DY27">
        <v>0</v>
      </c>
      <c r="DZ27">
        <v>2.3203</v>
      </c>
      <c r="EA27">
        <v>0</v>
      </c>
      <c r="EB27">
        <v>19304.8</v>
      </c>
      <c r="EC27">
        <v>13301.9</v>
      </c>
      <c r="ED27">
        <v>37.561999999999998</v>
      </c>
      <c r="EE27">
        <v>39.25</v>
      </c>
      <c r="EF27">
        <v>37.875</v>
      </c>
      <c r="EG27">
        <v>38.625</v>
      </c>
      <c r="EH27">
        <v>37.936999999999998</v>
      </c>
      <c r="EI27">
        <v>1459.32</v>
      </c>
      <c r="EJ27">
        <v>40.5</v>
      </c>
      <c r="EK27">
        <v>0</v>
      </c>
      <c r="EL27">
        <v>109.9000000953674</v>
      </c>
      <c r="EM27">
        <v>0</v>
      </c>
      <c r="EN27">
        <v>2.4137879999999998</v>
      </c>
      <c r="EO27">
        <v>-0.29687693470418819</v>
      </c>
      <c r="EP27">
        <v>99.446153735816026</v>
      </c>
      <c r="EQ27">
        <v>19303.328000000001</v>
      </c>
      <c r="ER27">
        <v>15</v>
      </c>
      <c r="ES27">
        <v>1658846708.0999999</v>
      </c>
      <c r="ET27" t="s">
        <v>470</v>
      </c>
      <c r="EU27">
        <v>1658846708.0999999</v>
      </c>
      <c r="EV27">
        <v>1658846348.0999999</v>
      </c>
      <c r="EW27">
        <v>11</v>
      </c>
      <c r="EX27">
        <v>-1.7000000000000001E-2</v>
      </c>
      <c r="EY27">
        <v>1.2999999999999999E-2</v>
      </c>
      <c r="EZ27">
        <v>34.704000000000001</v>
      </c>
      <c r="FA27">
        <v>3.6150000000000002</v>
      </c>
      <c r="FB27">
        <v>845</v>
      </c>
      <c r="FC27">
        <v>22</v>
      </c>
      <c r="FD27">
        <v>0.2</v>
      </c>
      <c r="FE27">
        <v>0.01</v>
      </c>
      <c r="FF27">
        <v>-52.014747499999999</v>
      </c>
      <c r="FG27">
        <v>-0.81409193245774347</v>
      </c>
      <c r="FH27">
        <v>0.1204288669453881</v>
      </c>
      <c r="FI27">
        <v>1</v>
      </c>
      <c r="FJ27">
        <v>797.81779999999992</v>
      </c>
      <c r="FK27">
        <v>4.9042224694115433</v>
      </c>
      <c r="FL27">
        <v>0.35496238298351668</v>
      </c>
      <c r="FM27">
        <v>1</v>
      </c>
      <c r="FN27">
        <v>5.8520250000000003</v>
      </c>
      <c r="FO27">
        <v>8.5652082551590056E-2</v>
      </c>
      <c r="FP27">
        <v>9.9416183290246766E-3</v>
      </c>
      <c r="FQ27">
        <v>1</v>
      </c>
      <c r="FR27">
        <v>28.607230000000001</v>
      </c>
      <c r="FS27">
        <v>-8.8383537263539563E-2</v>
      </c>
      <c r="FT27">
        <v>6.7922087718207663E-3</v>
      </c>
      <c r="FU27">
        <v>1</v>
      </c>
      <c r="FV27">
        <v>30.38214666666666</v>
      </c>
      <c r="FW27">
        <v>5.8972191323748903E-2</v>
      </c>
      <c r="FX27">
        <v>5.9033737999742309E-3</v>
      </c>
      <c r="FY27">
        <v>1</v>
      </c>
      <c r="FZ27">
        <v>5</v>
      </c>
      <c r="GA27">
        <v>5</v>
      </c>
      <c r="GB27" t="s">
        <v>424</v>
      </c>
      <c r="GC27">
        <v>3.1755499999999999</v>
      </c>
      <c r="GD27">
        <v>2.7968999999999999</v>
      </c>
      <c r="GE27">
        <v>0.159634</v>
      </c>
      <c r="GF27">
        <v>0.17219200000000001</v>
      </c>
      <c r="GG27">
        <v>0.123058</v>
      </c>
      <c r="GH27">
        <v>0.115713</v>
      </c>
      <c r="GI27">
        <v>25969.4</v>
      </c>
      <c r="GJ27">
        <v>20466.3</v>
      </c>
      <c r="GK27">
        <v>29023</v>
      </c>
      <c r="GL27">
        <v>24186.1</v>
      </c>
      <c r="GM27">
        <v>31860.5</v>
      </c>
      <c r="GN27">
        <v>31232.3</v>
      </c>
      <c r="GO27">
        <v>39941.4</v>
      </c>
      <c r="GP27">
        <v>39465</v>
      </c>
      <c r="GQ27">
        <v>2.1518000000000002</v>
      </c>
      <c r="GR27">
        <v>1.83755</v>
      </c>
      <c r="GS27">
        <v>9.2349899999999999E-2</v>
      </c>
      <c r="GT27">
        <v>0</v>
      </c>
      <c r="GU27">
        <v>28.873899999999999</v>
      </c>
      <c r="GV27">
        <v>999.9</v>
      </c>
      <c r="GW27">
        <v>68.2</v>
      </c>
      <c r="GX27">
        <v>31.9</v>
      </c>
      <c r="GY27">
        <v>32.148600000000002</v>
      </c>
      <c r="GZ27">
        <v>62.526499999999999</v>
      </c>
      <c r="HA27">
        <v>39.839700000000001</v>
      </c>
      <c r="HB27">
        <v>1</v>
      </c>
      <c r="HC27">
        <v>0.160493</v>
      </c>
      <c r="HD27">
        <v>-0.585283</v>
      </c>
      <c r="HE27">
        <v>20.261399999999998</v>
      </c>
      <c r="HF27">
        <v>5.2235800000000001</v>
      </c>
      <c r="HG27">
        <v>11.908099999999999</v>
      </c>
      <c r="HH27">
        <v>4.9637500000000001</v>
      </c>
      <c r="HI27">
        <v>3.2919999999999998</v>
      </c>
      <c r="HJ27">
        <v>9999</v>
      </c>
      <c r="HK27">
        <v>9999</v>
      </c>
      <c r="HL27">
        <v>9999</v>
      </c>
      <c r="HM27">
        <v>999.9</v>
      </c>
      <c r="HN27">
        <v>1.87714</v>
      </c>
      <c r="HO27">
        <v>1.8754599999999999</v>
      </c>
      <c r="HP27">
        <v>1.87418</v>
      </c>
      <c r="HQ27">
        <v>1.8733200000000001</v>
      </c>
      <c r="HR27">
        <v>1.8748499999999999</v>
      </c>
      <c r="HS27">
        <v>1.86981</v>
      </c>
      <c r="HT27">
        <v>1.8740300000000001</v>
      </c>
      <c r="HU27">
        <v>1.87907</v>
      </c>
      <c r="HV27">
        <v>0</v>
      </c>
      <c r="HW27">
        <v>0</v>
      </c>
      <c r="HX27">
        <v>0</v>
      </c>
      <c r="HY27">
        <v>0</v>
      </c>
      <c r="HZ27" t="s">
        <v>425</v>
      </c>
      <c r="IA27" t="s">
        <v>426</v>
      </c>
      <c r="IB27" t="s">
        <v>427</v>
      </c>
      <c r="IC27" t="s">
        <v>428</v>
      </c>
      <c r="ID27" t="s">
        <v>428</v>
      </c>
      <c r="IE27" t="s">
        <v>427</v>
      </c>
      <c r="IF27">
        <v>0</v>
      </c>
      <c r="IG27">
        <v>100</v>
      </c>
      <c r="IH27">
        <v>100</v>
      </c>
      <c r="II27">
        <v>34.704000000000001</v>
      </c>
      <c r="IJ27">
        <v>3.7465000000000002</v>
      </c>
      <c r="IK27">
        <v>19.156522821361332</v>
      </c>
      <c r="IL27">
        <v>2.567544948250514E-2</v>
      </c>
      <c r="IM27">
        <v>-9.0104226966469328E-6</v>
      </c>
      <c r="IN27">
        <v>1.300989797722804E-9</v>
      </c>
      <c r="IO27">
        <v>3.7464398478857981</v>
      </c>
      <c r="IP27">
        <v>0</v>
      </c>
      <c r="IQ27">
        <v>0</v>
      </c>
      <c r="IR27">
        <v>0</v>
      </c>
      <c r="IS27">
        <v>-13</v>
      </c>
      <c r="IT27">
        <v>2007</v>
      </c>
      <c r="IU27">
        <v>-1</v>
      </c>
      <c r="IV27">
        <v>20</v>
      </c>
      <c r="IW27">
        <v>1.4</v>
      </c>
      <c r="IX27">
        <v>5.6</v>
      </c>
      <c r="IY27">
        <v>1.9128400000000001</v>
      </c>
      <c r="IZ27">
        <v>2.4011200000000001</v>
      </c>
      <c r="JA27">
        <v>1.42578</v>
      </c>
      <c r="JB27">
        <v>2.2790499999999998</v>
      </c>
      <c r="JC27">
        <v>1.5478499999999999</v>
      </c>
      <c r="JD27">
        <v>2.3767100000000001</v>
      </c>
      <c r="JE27">
        <v>35.824399999999997</v>
      </c>
      <c r="JF27">
        <v>15.629300000000001</v>
      </c>
      <c r="JG27">
        <v>18</v>
      </c>
      <c r="JH27">
        <v>637.21600000000001</v>
      </c>
      <c r="JI27">
        <v>417.76100000000002</v>
      </c>
      <c r="JJ27">
        <v>30.000800000000002</v>
      </c>
      <c r="JK27">
        <v>29.4</v>
      </c>
      <c r="JL27">
        <v>30.0001</v>
      </c>
      <c r="JM27">
        <v>29.1951</v>
      </c>
      <c r="JN27">
        <v>29.109400000000001</v>
      </c>
      <c r="JO27">
        <v>38.3337</v>
      </c>
      <c r="JP27">
        <v>30.183499999999999</v>
      </c>
      <c r="JQ27">
        <v>45.801600000000001</v>
      </c>
      <c r="JR27">
        <v>30</v>
      </c>
      <c r="JS27">
        <v>851.25</v>
      </c>
      <c r="JT27">
        <v>22.807300000000001</v>
      </c>
      <c r="JU27">
        <v>94.437399999999997</v>
      </c>
      <c r="JV27">
        <v>100.402</v>
      </c>
    </row>
    <row r="28" spans="1:282" x14ac:dyDescent="0.2">
      <c r="A28">
        <v>12</v>
      </c>
      <c r="B28">
        <v>1658846797.5999999</v>
      </c>
      <c r="C28">
        <v>1533.099999904633</v>
      </c>
      <c r="D28" t="s">
        <v>471</v>
      </c>
      <c r="E28" t="s">
        <v>472</v>
      </c>
      <c r="F28" t="s">
        <v>413</v>
      </c>
      <c r="G28" t="s">
        <v>414</v>
      </c>
      <c r="H28" t="s">
        <v>415</v>
      </c>
      <c r="I28" t="s">
        <v>416</v>
      </c>
      <c r="J28" t="s">
        <v>417</v>
      </c>
      <c r="L28" t="s">
        <v>418</v>
      </c>
      <c r="M28" t="s">
        <v>419</v>
      </c>
      <c r="N28" t="s">
        <v>676</v>
      </c>
      <c r="O28">
        <v>1658846797.5999999</v>
      </c>
      <c r="P28">
        <f t="shared" si="0"/>
        <v>5.9486275995477835E-3</v>
      </c>
      <c r="Q28">
        <f t="shared" si="1"/>
        <v>5.948627599547784</v>
      </c>
      <c r="R28">
        <f t="shared" si="2"/>
        <v>50.68690679047409</v>
      </c>
      <c r="S28">
        <f t="shared" si="3"/>
        <v>998.53300000000002</v>
      </c>
      <c r="T28">
        <f t="shared" si="4"/>
        <v>769.66221712683682</v>
      </c>
      <c r="U28">
        <f t="shared" si="5"/>
        <v>77.602040439914376</v>
      </c>
      <c r="V28">
        <f t="shared" si="6"/>
        <v>100.678189109833</v>
      </c>
      <c r="W28">
        <f t="shared" si="7"/>
        <v>0.41738437987530935</v>
      </c>
      <c r="X28">
        <f t="shared" si="8"/>
        <v>2.9403860282757712</v>
      </c>
      <c r="Y28">
        <f t="shared" si="9"/>
        <v>0.38704311322484208</v>
      </c>
      <c r="Z28">
        <f t="shared" si="10"/>
        <v>0.2444439326118491</v>
      </c>
      <c r="AA28">
        <f t="shared" si="11"/>
        <v>241.740162</v>
      </c>
      <c r="AB28">
        <f t="shared" si="12"/>
        <v>30.589178735990863</v>
      </c>
      <c r="AC28">
        <f t="shared" si="13"/>
        <v>30.589178735990863</v>
      </c>
      <c r="AD28">
        <f t="shared" si="14"/>
        <v>4.4067755526844197</v>
      </c>
      <c r="AE28">
        <f t="shared" si="15"/>
        <v>65.656945933963343</v>
      </c>
      <c r="AF28">
        <f t="shared" si="16"/>
        <v>2.9133903536151999</v>
      </c>
      <c r="AG28">
        <f t="shared" si="17"/>
        <v>4.4372919150784735</v>
      </c>
      <c r="AH28">
        <f t="shared" si="18"/>
        <v>1.4933851990692197</v>
      </c>
      <c r="AI28">
        <f t="shared" si="19"/>
        <v>-262.33447714005723</v>
      </c>
      <c r="AJ28">
        <f t="shared" si="20"/>
        <v>19.136987266061276</v>
      </c>
      <c r="AK28">
        <f t="shared" si="21"/>
        <v>1.456459197107101</v>
      </c>
      <c r="AL28">
        <f t="shared" si="22"/>
        <v>-8.6867688884950667E-4</v>
      </c>
      <c r="AM28">
        <v>0</v>
      </c>
      <c r="AN28">
        <v>0</v>
      </c>
      <c r="AO28">
        <f t="shared" si="23"/>
        <v>1</v>
      </c>
      <c r="AP28">
        <f t="shared" si="24"/>
        <v>0</v>
      </c>
      <c r="AQ28">
        <f t="shared" si="25"/>
        <v>52556.864206968414</v>
      </c>
      <c r="AR28" t="s">
        <v>420</v>
      </c>
      <c r="AS28">
        <v>0</v>
      </c>
      <c r="AT28">
        <v>0</v>
      </c>
      <c r="AU28">
        <v>0</v>
      </c>
      <c r="AV28" t="e">
        <f t="shared" si="26"/>
        <v>#DIV/0!</v>
      </c>
      <c r="AW28">
        <v>-1</v>
      </c>
      <c r="AX28" t="s">
        <v>473</v>
      </c>
      <c r="AY28">
        <v>10376.299999999999</v>
      </c>
      <c r="AZ28">
        <v>2.4197500000000001</v>
      </c>
      <c r="BA28">
        <v>2.09</v>
      </c>
      <c r="BB28">
        <f t="shared" si="27"/>
        <v>-0.15777511961722501</v>
      </c>
      <c r="BC28">
        <v>0.5</v>
      </c>
      <c r="BD28">
        <f t="shared" si="28"/>
        <v>1261.1897999999999</v>
      </c>
      <c r="BE28">
        <f t="shared" si="29"/>
        <v>50.68690679047409</v>
      </c>
      <c r="BF28">
        <f t="shared" si="30"/>
        <v>-99.492185777512034</v>
      </c>
      <c r="BG28">
        <f t="shared" si="31"/>
        <v>4.0982655259719114E-2</v>
      </c>
      <c r="BH28">
        <f t="shared" si="32"/>
        <v>-1</v>
      </c>
      <c r="BI28" t="e">
        <f t="shared" si="33"/>
        <v>#DIV/0!</v>
      </c>
      <c r="BJ28" t="s">
        <v>420</v>
      </c>
      <c r="BK28">
        <v>0</v>
      </c>
      <c r="BL28" t="e">
        <f t="shared" si="34"/>
        <v>#DIV/0!</v>
      </c>
      <c r="BM28" t="e">
        <f t="shared" si="35"/>
        <v>#DIV/0!</v>
      </c>
      <c r="BN28" t="e">
        <f t="shared" si="36"/>
        <v>#DIV/0!</v>
      </c>
      <c r="BO28" t="e">
        <f t="shared" si="37"/>
        <v>#DIV/0!</v>
      </c>
      <c r="BP28">
        <f t="shared" si="38"/>
        <v>-0.15777511961722498</v>
      </c>
      <c r="BQ28" t="e">
        <f t="shared" si="39"/>
        <v>#DIV/0!</v>
      </c>
      <c r="BR28" t="e">
        <f t="shared" si="40"/>
        <v>#DIV/0!</v>
      </c>
      <c r="BS28" t="e">
        <f t="shared" si="41"/>
        <v>#DIV/0!</v>
      </c>
      <c r="BT28" t="s">
        <v>420</v>
      </c>
      <c r="BU28" t="s">
        <v>420</v>
      </c>
      <c r="BV28" t="s">
        <v>420</v>
      </c>
      <c r="BW28" t="s">
        <v>420</v>
      </c>
      <c r="BX28" t="s">
        <v>420</v>
      </c>
      <c r="BY28" t="s">
        <v>420</v>
      </c>
      <c r="BZ28" t="s">
        <v>420</v>
      </c>
      <c r="CA28" t="s">
        <v>420</v>
      </c>
      <c r="CB28" t="s">
        <v>420</v>
      </c>
      <c r="CC28" t="s">
        <v>420</v>
      </c>
      <c r="CD28" t="s">
        <v>420</v>
      </c>
      <c r="CE28" t="s">
        <v>420</v>
      </c>
      <c r="CF28" t="s">
        <v>420</v>
      </c>
      <c r="CG28" t="s">
        <v>420</v>
      </c>
      <c r="CH28" t="s">
        <v>420</v>
      </c>
      <c r="CI28" t="s">
        <v>420</v>
      </c>
      <c r="CJ28" t="s">
        <v>420</v>
      </c>
      <c r="CK28" t="s">
        <v>420</v>
      </c>
      <c r="CL28">
        <f t="shared" si="42"/>
        <v>1499.97</v>
      </c>
      <c r="CM28">
        <f t="shared" si="43"/>
        <v>1261.1897999999999</v>
      </c>
      <c r="CN28">
        <f t="shared" si="44"/>
        <v>0.84081001620032392</v>
      </c>
      <c r="CO28">
        <f t="shared" si="45"/>
        <v>0.16116333126662533</v>
      </c>
      <c r="CP28">
        <v>6</v>
      </c>
      <c r="CQ28">
        <v>0.5</v>
      </c>
      <c r="CR28" t="s">
        <v>422</v>
      </c>
      <c r="CS28">
        <v>2</v>
      </c>
      <c r="CT28">
        <v>1658846797.5999999</v>
      </c>
      <c r="CU28">
        <v>998.53300000000002</v>
      </c>
      <c r="CV28">
        <v>1055.1300000000001</v>
      </c>
      <c r="CW28">
        <v>28.895199999999999</v>
      </c>
      <c r="CX28">
        <v>23.121500000000001</v>
      </c>
      <c r="CY28">
        <v>961.81200000000001</v>
      </c>
      <c r="CZ28">
        <v>25.148800000000001</v>
      </c>
      <c r="DA28">
        <v>600.31600000000003</v>
      </c>
      <c r="DB28">
        <v>100.726</v>
      </c>
      <c r="DC28">
        <v>0.100101</v>
      </c>
      <c r="DD28">
        <v>30.709900000000001</v>
      </c>
      <c r="DE28">
        <v>30.499400000000001</v>
      </c>
      <c r="DF28">
        <v>999.9</v>
      </c>
      <c r="DG28">
        <v>0</v>
      </c>
      <c r="DH28">
        <v>0</v>
      </c>
      <c r="DI28">
        <v>9989.3799999999992</v>
      </c>
      <c r="DJ28">
        <v>0</v>
      </c>
      <c r="DK28">
        <v>1162.28</v>
      </c>
      <c r="DL28">
        <v>-56.658000000000001</v>
      </c>
      <c r="DM28">
        <v>1028.18</v>
      </c>
      <c r="DN28">
        <v>1080.0999999999999</v>
      </c>
      <c r="DO28">
        <v>5.7736799999999997</v>
      </c>
      <c r="DP28">
        <v>1055.1300000000001</v>
      </c>
      <c r="DQ28">
        <v>23.121500000000001</v>
      </c>
      <c r="DR28">
        <v>2.9104899999999998</v>
      </c>
      <c r="DS28">
        <v>2.3289300000000002</v>
      </c>
      <c r="DT28">
        <v>23.5245</v>
      </c>
      <c r="DU28">
        <v>19.8779</v>
      </c>
      <c r="DV28">
        <v>1499.97</v>
      </c>
      <c r="DW28">
        <v>0.973001</v>
      </c>
      <c r="DX28">
        <v>2.6998999999999999E-2</v>
      </c>
      <c r="DY28">
        <v>0</v>
      </c>
      <c r="DZ28">
        <v>2.4611999999999998</v>
      </c>
      <c r="EA28">
        <v>0</v>
      </c>
      <c r="EB28">
        <v>19067.5</v>
      </c>
      <c r="EC28">
        <v>13303.3</v>
      </c>
      <c r="ED28">
        <v>37.686999999999998</v>
      </c>
      <c r="EE28">
        <v>39.375</v>
      </c>
      <c r="EF28">
        <v>37.936999999999998</v>
      </c>
      <c r="EG28">
        <v>38.75</v>
      </c>
      <c r="EH28">
        <v>38.061999999999998</v>
      </c>
      <c r="EI28">
        <v>1459.47</v>
      </c>
      <c r="EJ28">
        <v>40.5</v>
      </c>
      <c r="EK28">
        <v>0</v>
      </c>
      <c r="EL28">
        <v>114.9000000953674</v>
      </c>
      <c r="EM28">
        <v>0</v>
      </c>
      <c r="EN28">
        <v>2.4197500000000001</v>
      </c>
      <c r="EO28">
        <v>-0.27924444314285862</v>
      </c>
      <c r="EP28">
        <v>151.95213644749259</v>
      </c>
      <c r="EQ28">
        <v>19040.223076923081</v>
      </c>
      <c r="ER28">
        <v>15</v>
      </c>
      <c r="ES28">
        <v>1658846826.5999999</v>
      </c>
      <c r="ET28" t="s">
        <v>474</v>
      </c>
      <c r="EU28">
        <v>1658846826.5999999</v>
      </c>
      <c r="EV28">
        <v>1658846348.0999999</v>
      </c>
      <c r="EW28">
        <v>12</v>
      </c>
      <c r="EX28">
        <v>-0.50600000000000001</v>
      </c>
      <c r="EY28">
        <v>1.2999999999999999E-2</v>
      </c>
      <c r="EZ28">
        <v>36.720999999999997</v>
      </c>
      <c r="FA28">
        <v>3.6150000000000002</v>
      </c>
      <c r="FB28">
        <v>1048</v>
      </c>
      <c r="FC28">
        <v>22</v>
      </c>
      <c r="FD28">
        <v>0.16</v>
      </c>
      <c r="FE28">
        <v>0.01</v>
      </c>
      <c r="FF28">
        <v>-56.407263414634137</v>
      </c>
      <c r="FG28">
        <v>-2.1426020905923231</v>
      </c>
      <c r="FH28">
        <v>0.21968438642088489</v>
      </c>
      <c r="FI28">
        <v>1</v>
      </c>
      <c r="FJ28">
        <v>997.73567741935506</v>
      </c>
      <c r="FK28">
        <v>4.9080967741889294</v>
      </c>
      <c r="FL28">
        <v>0.36626197103383168</v>
      </c>
      <c r="FM28">
        <v>1</v>
      </c>
      <c r="FN28">
        <v>5.7544556097560973</v>
      </c>
      <c r="FO28">
        <v>9.6496933797925691E-2</v>
      </c>
      <c r="FP28">
        <v>9.7884077901987023E-3</v>
      </c>
      <c r="FQ28">
        <v>1</v>
      </c>
      <c r="FR28">
        <v>28.891380645161291</v>
      </c>
      <c r="FS28">
        <v>2.3767741935410751E-2</v>
      </c>
      <c r="FT28">
        <v>2.4428195442361268E-3</v>
      </c>
      <c r="FU28">
        <v>1</v>
      </c>
      <c r="FV28">
        <v>30.480851612903219</v>
      </c>
      <c r="FW28">
        <v>0.16836774193538481</v>
      </c>
      <c r="FX28">
        <v>1.273209991974172E-2</v>
      </c>
      <c r="FY28">
        <v>1</v>
      </c>
      <c r="FZ28">
        <v>5</v>
      </c>
      <c r="GA28">
        <v>5</v>
      </c>
      <c r="GB28" t="s">
        <v>424</v>
      </c>
      <c r="GC28">
        <v>3.1757200000000001</v>
      </c>
      <c r="GD28">
        <v>2.79697</v>
      </c>
      <c r="GE28">
        <v>0.18579599999999999</v>
      </c>
      <c r="GF28">
        <v>0.198049</v>
      </c>
      <c r="GG28">
        <v>0.124101</v>
      </c>
      <c r="GH28">
        <v>0.117061</v>
      </c>
      <c r="GI28">
        <v>25157</v>
      </c>
      <c r="GJ28">
        <v>19825.2</v>
      </c>
      <c r="GK28">
        <v>29019.5</v>
      </c>
      <c r="GL28">
        <v>24184.7</v>
      </c>
      <c r="GM28">
        <v>31819.9</v>
      </c>
      <c r="GN28">
        <v>31183.9</v>
      </c>
      <c r="GO28">
        <v>39937.5</v>
      </c>
      <c r="GP28">
        <v>39463.599999999999</v>
      </c>
      <c r="GQ28">
        <v>2.15158</v>
      </c>
      <c r="GR28">
        <v>1.83805</v>
      </c>
      <c r="GS28">
        <v>8.6259100000000005E-2</v>
      </c>
      <c r="GT28">
        <v>0</v>
      </c>
      <c r="GU28">
        <v>29.095199999999998</v>
      </c>
      <c r="GV28">
        <v>999.9</v>
      </c>
      <c r="GW28">
        <v>67.2</v>
      </c>
      <c r="GX28">
        <v>32</v>
      </c>
      <c r="GY28">
        <v>31.857700000000001</v>
      </c>
      <c r="GZ28">
        <v>62.1265</v>
      </c>
      <c r="HA28">
        <v>40.024000000000001</v>
      </c>
      <c r="HB28">
        <v>1</v>
      </c>
      <c r="HC28">
        <v>0.162693</v>
      </c>
      <c r="HD28">
        <v>-0.48702099999999998</v>
      </c>
      <c r="HE28">
        <v>20.261399999999998</v>
      </c>
      <c r="HF28">
        <v>5.2271700000000001</v>
      </c>
      <c r="HG28">
        <v>11.908099999999999</v>
      </c>
      <c r="HH28">
        <v>4.9638</v>
      </c>
      <c r="HI28">
        <v>3.2919999999999998</v>
      </c>
      <c r="HJ28">
        <v>9999</v>
      </c>
      <c r="HK28">
        <v>9999</v>
      </c>
      <c r="HL28">
        <v>9999</v>
      </c>
      <c r="HM28">
        <v>999.9</v>
      </c>
      <c r="HN28">
        <v>1.87714</v>
      </c>
      <c r="HO28">
        <v>1.8754599999999999</v>
      </c>
      <c r="HP28">
        <v>1.8741699999999999</v>
      </c>
      <c r="HQ28">
        <v>1.8733200000000001</v>
      </c>
      <c r="HR28">
        <v>1.8748499999999999</v>
      </c>
      <c r="HS28">
        <v>1.86981</v>
      </c>
      <c r="HT28">
        <v>1.8740000000000001</v>
      </c>
      <c r="HU28">
        <v>1.8790899999999999</v>
      </c>
      <c r="HV28">
        <v>0</v>
      </c>
      <c r="HW28">
        <v>0</v>
      </c>
      <c r="HX28">
        <v>0</v>
      </c>
      <c r="HY28">
        <v>0</v>
      </c>
      <c r="HZ28" t="s">
        <v>425</v>
      </c>
      <c r="IA28" t="s">
        <v>426</v>
      </c>
      <c r="IB28" t="s">
        <v>427</v>
      </c>
      <c r="IC28" t="s">
        <v>428</v>
      </c>
      <c r="ID28" t="s">
        <v>428</v>
      </c>
      <c r="IE28" t="s">
        <v>427</v>
      </c>
      <c r="IF28">
        <v>0</v>
      </c>
      <c r="IG28">
        <v>100</v>
      </c>
      <c r="IH28">
        <v>100</v>
      </c>
      <c r="II28">
        <v>36.720999999999997</v>
      </c>
      <c r="IJ28">
        <v>3.7464</v>
      </c>
      <c r="IK28">
        <v>19.139196812403959</v>
      </c>
      <c r="IL28">
        <v>2.567544948250514E-2</v>
      </c>
      <c r="IM28">
        <v>-9.0104226966469328E-6</v>
      </c>
      <c r="IN28">
        <v>1.300989797722804E-9</v>
      </c>
      <c r="IO28">
        <v>3.7464398478857981</v>
      </c>
      <c r="IP28">
        <v>0</v>
      </c>
      <c r="IQ28">
        <v>0</v>
      </c>
      <c r="IR28">
        <v>0</v>
      </c>
      <c r="IS28">
        <v>-13</v>
      </c>
      <c r="IT28">
        <v>2007</v>
      </c>
      <c r="IU28">
        <v>-1</v>
      </c>
      <c r="IV28">
        <v>20</v>
      </c>
      <c r="IW28">
        <v>1.5</v>
      </c>
      <c r="IX28">
        <v>7.5</v>
      </c>
      <c r="IY28">
        <v>2.2888199999999999</v>
      </c>
      <c r="IZ28">
        <v>2.3840300000000001</v>
      </c>
      <c r="JA28">
        <v>1.42578</v>
      </c>
      <c r="JB28">
        <v>2.2790499999999998</v>
      </c>
      <c r="JC28">
        <v>1.5478499999999999</v>
      </c>
      <c r="JD28">
        <v>2.4121100000000002</v>
      </c>
      <c r="JE28">
        <v>35.847700000000003</v>
      </c>
      <c r="JF28">
        <v>15.611800000000001</v>
      </c>
      <c r="JG28">
        <v>18</v>
      </c>
      <c r="JH28">
        <v>637.30700000000002</v>
      </c>
      <c r="JI28">
        <v>418.24</v>
      </c>
      <c r="JJ28">
        <v>30.001100000000001</v>
      </c>
      <c r="JK28">
        <v>29.432500000000001</v>
      </c>
      <c r="JL28">
        <v>30.000299999999999</v>
      </c>
      <c r="JM28">
        <v>29.220099999999999</v>
      </c>
      <c r="JN28">
        <v>29.137499999999999</v>
      </c>
      <c r="JO28">
        <v>45.837800000000001</v>
      </c>
      <c r="JP28">
        <v>28.405200000000001</v>
      </c>
      <c r="JQ28">
        <v>42.963700000000003</v>
      </c>
      <c r="JR28">
        <v>30</v>
      </c>
      <c r="JS28">
        <v>1055.28</v>
      </c>
      <c r="JT28">
        <v>23.166599999999999</v>
      </c>
      <c r="JU28">
        <v>94.427199999999999</v>
      </c>
      <c r="JV28">
        <v>100.39700000000001</v>
      </c>
    </row>
    <row r="29" spans="1:282" x14ac:dyDescent="0.2">
      <c r="A29">
        <v>13</v>
      </c>
      <c r="B29">
        <v>1658846918.5999999</v>
      </c>
      <c r="C29">
        <v>1654.099999904633</v>
      </c>
      <c r="D29" t="s">
        <v>475</v>
      </c>
      <c r="E29" t="s">
        <v>476</v>
      </c>
      <c r="F29" t="s">
        <v>413</v>
      </c>
      <c r="G29" t="s">
        <v>414</v>
      </c>
      <c r="H29" t="s">
        <v>415</v>
      </c>
      <c r="I29" t="s">
        <v>416</v>
      </c>
      <c r="J29" t="s">
        <v>417</v>
      </c>
      <c r="L29" t="s">
        <v>418</v>
      </c>
      <c r="M29" t="s">
        <v>419</v>
      </c>
      <c r="N29" t="s">
        <v>676</v>
      </c>
      <c r="O29">
        <v>1658846918.5999999</v>
      </c>
      <c r="P29">
        <f t="shared" si="0"/>
        <v>5.793927854938429E-3</v>
      </c>
      <c r="Q29">
        <f t="shared" si="1"/>
        <v>5.7939278549384294</v>
      </c>
      <c r="R29">
        <f t="shared" si="2"/>
        <v>52.72463229130755</v>
      </c>
      <c r="S29">
        <f t="shared" si="3"/>
        <v>1199.1300000000001</v>
      </c>
      <c r="T29">
        <f t="shared" si="4"/>
        <v>949.99915379302865</v>
      </c>
      <c r="U29">
        <f t="shared" si="5"/>
        <v>95.786431173717858</v>
      </c>
      <c r="V29">
        <f t="shared" si="6"/>
        <v>120.90577423647301</v>
      </c>
      <c r="W29">
        <f t="shared" si="7"/>
        <v>0.40314706422325403</v>
      </c>
      <c r="X29">
        <f t="shared" si="8"/>
        <v>2.9431678335847899</v>
      </c>
      <c r="Y29">
        <f t="shared" si="9"/>
        <v>0.37478979916980604</v>
      </c>
      <c r="Z29">
        <f t="shared" si="10"/>
        <v>0.23662498170276278</v>
      </c>
      <c r="AA29">
        <f t="shared" si="11"/>
        <v>241.75931399999996</v>
      </c>
      <c r="AB29">
        <f t="shared" si="12"/>
        <v>30.702757158472309</v>
      </c>
      <c r="AC29">
        <f t="shared" si="13"/>
        <v>30.702757158472309</v>
      </c>
      <c r="AD29">
        <f t="shared" si="14"/>
        <v>4.435481211131763</v>
      </c>
      <c r="AE29">
        <f t="shared" si="15"/>
        <v>65.83867457134761</v>
      </c>
      <c r="AF29">
        <f t="shared" si="16"/>
        <v>2.9337292616264401</v>
      </c>
      <c r="AG29">
        <f t="shared" si="17"/>
        <v>4.4559360903403915</v>
      </c>
      <c r="AH29">
        <f t="shared" si="18"/>
        <v>1.5017519495053229</v>
      </c>
      <c r="AI29">
        <f t="shared" si="19"/>
        <v>-255.51221840278473</v>
      </c>
      <c r="AJ29">
        <f t="shared" si="20"/>
        <v>12.779898925294143</v>
      </c>
      <c r="AK29">
        <f t="shared" si="21"/>
        <v>0.97261858274584345</v>
      </c>
      <c r="AL29">
        <f t="shared" si="22"/>
        <v>-3.8689474478381669E-4</v>
      </c>
      <c r="AM29">
        <v>0</v>
      </c>
      <c r="AN29">
        <v>0</v>
      </c>
      <c r="AO29">
        <f t="shared" si="23"/>
        <v>1</v>
      </c>
      <c r="AP29">
        <f t="shared" si="24"/>
        <v>0</v>
      </c>
      <c r="AQ29">
        <f t="shared" si="25"/>
        <v>52624.016453882512</v>
      </c>
      <c r="AR29" t="s">
        <v>420</v>
      </c>
      <c r="AS29">
        <v>0</v>
      </c>
      <c r="AT29">
        <v>0</v>
      </c>
      <c r="AU29">
        <v>0</v>
      </c>
      <c r="AV29" t="e">
        <f t="shared" si="26"/>
        <v>#DIV/0!</v>
      </c>
      <c r="AW29">
        <v>-1</v>
      </c>
      <c r="AX29" t="s">
        <v>477</v>
      </c>
      <c r="AY29">
        <v>10376.1</v>
      </c>
      <c r="AZ29">
        <v>2.3874360000000001</v>
      </c>
      <c r="BA29">
        <v>2.48</v>
      </c>
      <c r="BB29">
        <f t="shared" si="27"/>
        <v>3.7324193548387008E-2</v>
      </c>
      <c r="BC29">
        <v>0.5</v>
      </c>
      <c r="BD29">
        <f t="shared" si="28"/>
        <v>1261.2905999999998</v>
      </c>
      <c r="BE29">
        <f t="shared" si="29"/>
        <v>52.72463229130755</v>
      </c>
      <c r="BF29">
        <f t="shared" si="30"/>
        <v>23.538327237580585</v>
      </c>
      <c r="BG29">
        <f t="shared" si="31"/>
        <v>4.2594967639739453E-2</v>
      </c>
      <c r="BH29">
        <f t="shared" si="32"/>
        <v>-1</v>
      </c>
      <c r="BI29" t="e">
        <f t="shared" si="33"/>
        <v>#DIV/0!</v>
      </c>
      <c r="BJ29" t="s">
        <v>420</v>
      </c>
      <c r="BK29">
        <v>0</v>
      </c>
      <c r="BL29" t="e">
        <f t="shared" si="34"/>
        <v>#DIV/0!</v>
      </c>
      <c r="BM29" t="e">
        <f t="shared" si="35"/>
        <v>#DIV/0!</v>
      </c>
      <c r="BN29" t="e">
        <f t="shared" si="36"/>
        <v>#DIV/0!</v>
      </c>
      <c r="BO29" t="e">
        <f t="shared" si="37"/>
        <v>#DIV/0!</v>
      </c>
      <c r="BP29">
        <f t="shared" si="38"/>
        <v>3.7324193548387043E-2</v>
      </c>
      <c r="BQ29" t="e">
        <f t="shared" si="39"/>
        <v>#DIV/0!</v>
      </c>
      <c r="BR29" t="e">
        <f t="shared" si="40"/>
        <v>#DIV/0!</v>
      </c>
      <c r="BS29" t="e">
        <f t="shared" si="41"/>
        <v>#DIV/0!</v>
      </c>
      <c r="BT29" t="s">
        <v>420</v>
      </c>
      <c r="BU29" t="s">
        <v>420</v>
      </c>
      <c r="BV29" t="s">
        <v>420</v>
      </c>
      <c r="BW29" t="s">
        <v>420</v>
      </c>
      <c r="BX29" t="s">
        <v>420</v>
      </c>
      <c r="BY29" t="s">
        <v>420</v>
      </c>
      <c r="BZ29" t="s">
        <v>420</v>
      </c>
      <c r="CA29" t="s">
        <v>420</v>
      </c>
      <c r="CB29" t="s">
        <v>420</v>
      </c>
      <c r="CC29" t="s">
        <v>420</v>
      </c>
      <c r="CD29" t="s">
        <v>420</v>
      </c>
      <c r="CE29" t="s">
        <v>420</v>
      </c>
      <c r="CF29" t="s">
        <v>420</v>
      </c>
      <c r="CG29" t="s">
        <v>420</v>
      </c>
      <c r="CH29" t="s">
        <v>420</v>
      </c>
      <c r="CI29" t="s">
        <v>420</v>
      </c>
      <c r="CJ29" t="s">
        <v>420</v>
      </c>
      <c r="CK29" t="s">
        <v>420</v>
      </c>
      <c r="CL29">
        <f t="shared" si="42"/>
        <v>1500.09</v>
      </c>
      <c r="CM29">
        <f t="shared" si="43"/>
        <v>1261.2905999999998</v>
      </c>
      <c r="CN29">
        <f t="shared" si="44"/>
        <v>0.84080995140291581</v>
      </c>
      <c r="CO29">
        <f t="shared" si="45"/>
        <v>0.16116320620762753</v>
      </c>
      <c r="CP29">
        <v>6</v>
      </c>
      <c r="CQ29">
        <v>0.5</v>
      </c>
      <c r="CR29" t="s">
        <v>422</v>
      </c>
      <c r="CS29">
        <v>2</v>
      </c>
      <c r="CT29">
        <v>1658846918.5999999</v>
      </c>
      <c r="CU29">
        <v>1199.1300000000001</v>
      </c>
      <c r="CV29">
        <v>1258.77</v>
      </c>
      <c r="CW29">
        <v>29.096399999999999</v>
      </c>
      <c r="CX29">
        <v>23.4741</v>
      </c>
      <c r="CY29">
        <v>1160.4000000000001</v>
      </c>
      <c r="CZ29">
        <v>25.349900000000002</v>
      </c>
      <c r="DA29">
        <v>600.32500000000005</v>
      </c>
      <c r="DB29">
        <v>100.72799999999999</v>
      </c>
      <c r="DC29">
        <v>9.9912100000000004E-2</v>
      </c>
      <c r="DD29">
        <v>30.783300000000001</v>
      </c>
      <c r="DE29">
        <v>30.601900000000001</v>
      </c>
      <c r="DF29">
        <v>999.9</v>
      </c>
      <c r="DG29">
        <v>0</v>
      </c>
      <c r="DH29">
        <v>0</v>
      </c>
      <c r="DI29">
        <v>10005</v>
      </c>
      <c r="DJ29">
        <v>0</v>
      </c>
      <c r="DK29">
        <v>1175.1600000000001</v>
      </c>
      <c r="DL29">
        <v>-60.052500000000002</v>
      </c>
      <c r="DM29">
        <v>1234.6500000000001</v>
      </c>
      <c r="DN29">
        <v>1289.03</v>
      </c>
      <c r="DO29">
        <v>5.6222899999999996</v>
      </c>
      <c r="DP29">
        <v>1258.77</v>
      </c>
      <c r="DQ29">
        <v>23.4741</v>
      </c>
      <c r="DR29">
        <v>2.9308100000000001</v>
      </c>
      <c r="DS29">
        <v>2.36449</v>
      </c>
      <c r="DT29">
        <v>23.64</v>
      </c>
      <c r="DU29">
        <v>20.122599999999998</v>
      </c>
      <c r="DV29">
        <v>1500.09</v>
      </c>
      <c r="DW29">
        <v>0.973001</v>
      </c>
      <c r="DX29">
        <v>2.6998999999999999E-2</v>
      </c>
      <c r="DY29">
        <v>0</v>
      </c>
      <c r="DZ29">
        <v>2.6680999999999999</v>
      </c>
      <c r="EA29">
        <v>0</v>
      </c>
      <c r="EB29">
        <v>18902.400000000001</v>
      </c>
      <c r="EC29">
        <v>13304.4</v>
      </c>
      <c r="ED29">
        <v>37.686999999999998</v>
      </c>
      <c r="EE29">
        <v>39.625</v>
      </c>
      <c r="EF29">
        <v>38.125</v>
      </c>
      <c r="EG29">
        <v>38.75</v>
      </c>
      <c r="EH29">
        <v>38.061999999999998</v>
      </c>
      <c r="EI29">
        <v>1459.59</v>
      </c>
      <c r="EJ29">
        <v>40.5</v>
      </c>
      <c r="EK29">
        <v>0</v>
      </c>
      <c r="EL29">
        <v>120.5</v>
      </c>
      <c r="EM29">
        <v>0</v>
      </c>
      <c r="EN29">
        <v>2.3874360000000001</v>
      </c>
      <c r="EO29">
        <v>0.54408461240831418</v>
      </c>
      <c r="EP29">
        <v>-74.492307820347207</v>
      </c>
      <c r="EQ29">
        <v>18888</v>
      </c>
      <c r="ER29">
        <v>15</v>
      </c>
      <c r="ES29">
        <v>1658846950.0999999</v>
      </c>
      <c r="ET29" t="s">
        <v>478</v>
      </c>
      <c r="EU29">
        <v>1658846950.0999999</v>
      </c>
      <c r="EV29">
        <v>1658846348.0999999</v>
      </c>
      <c r="EW29">
        <v>13</v>
      </c>
      <c r="EX29">
        <v>-0.11</v>
      </c>
      <c r="EY29">
        <v>1.2999999999999999E-2</v>
      </c>
      <c r="EZ29">
        <v>38.729999999999997</v>
      </c>
      <c r="FA29">
        <v>3.6150000000000002</v>
      </c>
      <c r="FB29">
        <v>1251</v>
      </c>
      <c r="FC29">
        <v>22</v>
      </c>
      <c r="FD29">
        <v>0.11</v>
      </c>
      <c r="FE29">
        <v>0.01</v>
      </c>
      <c r="FF29">
        <v>-60.193102439024393</v>
      </c>
      <c r="FG29">
        <v>1.5853421602786919</v>
      </c>
      <c r="FH29">
        <v>0.1696600682969894</v>
      </c>
      <c r="FI29">
        <v>1</v>
      </c>
      <c r="FJ29">
        <v>1198.1419354838711</v>
      </c>
      <c r="FK29">
        <v>4.7738709677398239</v>
      </c>
      <c r="FL29">
        <v>0.36964166916028268</v>
      </c>
      <c r="FM29">
        <v>1</v>
      </c>
      <c r="FN29">
        <v>5.723275853658536</v>
      </c>
      <c r="FO29">
        <v>-0.35151491289198378</v>
      </c>
      <c r="FP29">
        <v>3.7499983998410182E-2</v>
      </c>
      <c r="FQ29">
        <v>1</v>
      </c>
      <c r="FR29">
        <v>29.071661290322581</v>
      </c>
      <c r="FS29">
        <v>0.12691451612897539</v>
      </c>
      <c r="FT29">
        <v>9.716719127006614E-3</v>
      </c>
      <c r="FU29">
        <v>1</v>
      </c>
      <c r="FV29">
        <v>30.619187096774191</v>
      </c>
      <c r="FW29">
        <v>-7.761774193565936E-2</v>
      </c>
      <c r="FX29">
        <v>6.6596397236412469E-3</v>
      </c>
      <c r="FY29">
        <v>1</v>
      </c>
      <c r="FZ29">
        <v>5</v>
      </c>
      <c r="GA29">
        <v>5</v>
      </c>
      <c r="GB29" t="s">
        <v>424</v>
      </c>
      <c r="GC29">
        <v>3.1756199999999999</v>
      </c>
      <c r="GD29">
        <v>2.79691</v>
      </c>
      <c r="GE29">
        <v>0.209455</v>
      </c>
      <c r="GF29">
        <v>0.221332</v>
      </c>
      <c r="GG29">
        <v>0.124765</v>
      </c>
      <c r="GH29">
        <v>0.118267</v>
      </c>
      <c r="GI29">
        <v>24418.799999999999</v>
      </c>
      <c r="GJ29">
        <v>19244.8</v>
      </c>
      <c r="GK29">
        <v>29012.5</v>
      </c>
      <c r="GL29">
        <v>24180</v>
      </c>
      <c r="GM29">
        <v>31788.6</v>
      </c>
      <c r="GN29">
        <v>31136</v>
      </c>
      <c r="GO29">
        <v>39927.4</v>
      </c>
      <c r="GP29">
        <v>39456.1</v>
      </c>
      <c r="GQ29">
        <v>2.15002</v>
      </c>
      <c r="GR29">
        <v>1.8373999999999999</v>
      </c>
      <c r="GS29">
        <v>8.3006899999999995E-2</v>
      </c>
      <c r="GT29">
        <v>0</v>
      </c>
      <c r="GU29">
        <v>29.250900000000001</v>
      </c>
      <c r="GV29">
        <v>999.9</v>
      </c>
      <c r="GW29">
        <v>66.400000000000006</v>
      </c>
      <c r="GX29">
        <v>32.1</v>
      </c>
      <c r="GY29">
        <v>31.658799999999999</v>
      </c>
      <c r="GZ29">
        <v>62.4465</v>
      </c>
      <c r="HA29">
        <v>39.727600000000002</v>
      </c>
      <c r="HB29">
        <v>1</v>
      </c>
      <c r="HC29">
        <v>0.172518</v>
      </c>
      <c r="HD29">
        <v>-0.46607599999999999</v>
      </c>
      <c r="HE29">
        <v>20.261700000000001</v>
      </c>
      <c r="HF29">
        <v>5.2274700000000003</v>
      </c>
      <c r="HG29">
        <v>11.908099999999999</v>
      </c>
      <c r="HH29">
        <v>4.9638</v>
      </c>
      <c r="HI29">
        <v>3.2919999999999998</v>
      </c>
      <c r="HJ29">
        <v>9999</v>
      </c>
      <c r="HK29">
        <v>9999</v>
      </c>
      <c r="HL29">
        <v>9999</v>
      </c>
      <c r="HM29">
        <v>999.9</v>
      </c>
      <c r="HN29">
        <v>1.87714</v>
      </c>
      <c r="HO29">
        <v>1.8754599999999999</v>
      </c>
      <c r="HP29">
        <v>1.87416</v>
      </c>
      <c r="HQ29">
        <v>1.8733200000000001</v>
      </c>
      <c r="HR29">
        <v>1.8748499999999999</v>
      </c>
      <c r="HS29">
        <v>1.86981</v>
      </c>
      <c r="HT29">
        <v>1.87398</v>
      </c>
      <c r="HU29">
        <v>1.8790500000000001</v>
      </c>
      <c r="HV29">
        <v>0</v>
      </c>
      <c r="HW29">
        <v>0</v>
      </c>
      <c r="HX29">
        <v>0</v>
      </c>
      <c r="HY29">
        <v>0</v>
      </c>
      <c r="HZ29" t="s">
        <v>425</v>
      </c>
      <c r="IA29" t="s">
        <v>426</v>
      </c>
      <c r="IB29" t="s">
        <v>427</v>
      </c>
      <c r="IC29" t="s">
        <v>428</v>
      </c>
      <c r="ID29" t="s">
        <v>428</v>
      </c>
      <c r="IE29" t="s">
        <v>427</v>
      </c>
      <c r="IF29">
        <v>0</v>
      </c>
      <c r="IG29">
        <v>100</v>
      </c>
      <c r="IH29">
        <v>100</v>
      </c>
      <c r="II29">
        <v>38.729999999999997</v>
      </c>
      <c r="IJ29">
        <v>3.7465000000000002</v>
      </c>
      <c r="IK29">
        <v>18.63294813908599</v>
      </c>
      <c r="IL29">
        <v>2.567544948250514E-2</v>
      </c>
      <c r="IM29">
        <v>-9.0104226966469328E-6</v>
      </c>
      <c r="IN29">
        <v>1.300989797722804E-9</v>
      </c>
      <c r="IO29">
        <v>3.7464398478857981</v>
      </c>
      <c r="IP29">
        <v>0</v>
      </c>
      <c r="IQ29">
        <v>0</v>
      </c>
      <c r="IR29">
        <v>0</v>
      </c>
      <c r="IS29">
        <v>-13</v>
      </c>
      <c r="IT29">
        <v>2007</v>
      </c>
      <c r="IU29">
        <v>-1</v>
      </c>
      <c r="IV29">
        <v>20</v>
      </c>
      <c r="IW29">
        <v>1.5</v>
      </c>
      <c r="IX29">
        <v>9.5</v>
      </c>
      <c r="IY29">
        <v>2.65137</v>
      </c>
      <c r="IZ29">
        <v>2.3754900000000001</v>
      </c>
      <c r="JA29">
        <v>1.42578</v>
      </c>
      <c r="JB29">
        <v>2.2790499999999998</v>
      </c>
      <c r="JC29">
        <v>1.5478499999999999</v>
      </c>
      <c r="JD29">
        <v>2.4047900000000002</v>
      </c>
      <c r="JE29">
        <v>35.964500000000001</v>
      </c>
      <c r="JF29">
        <v>15.5855</v>
      </c>
      <c r="JG29">
        <v>18</v>
      </c>
      <c r="JH29">
        <v>637.12099999999998</v>
      </c>
      <c r="JI29">
        <v>418.54300000000001</v>
      </c>
      <c r="JJ29">
        <v>29.999600000000001</v>
      </c>
      <c r="JK29">
        <v>29.5428</v>
      </c>
      <c r="JL29">
        <v>30.000499999999999</v>
      </c>
      <c r="JM29">
        <v>29.314399999999999</v>
      </c>
      <c r="JN29">
        <v>29.233499999999999</v>
      </c>
      <c r="JO29">
        <v>53.0976</v>
      </c>
      <c r="JP29">
        <v>27.0181</v>
      </c>
      <c r="JQ29">
        <v>40.114899999999999</v>
      </c>
      <c r="JR29">
        <v>30</v>
      </c>
      <c r="JS29">
        <v>1259.17</v>
      </c>
      <c r="JT29">
        <v>23.4559</v>
      </c>
      <c r="JU29">
        <v>94.403800000000004</v>
      </c>
      <c r="JV29">
        <v>100.378</v>
      </c>
    </row>
    <row r="30" spans="1:282" x14ac:dyDescent="0.2">
      <c r="A30">
        <v>14</v>
      </c>
      <c r="B30">
        <v>1658847047.0999999</v>
      </c>
      <c r="C30">
        <v>1782.599999904633</v>
      </c>
      <c r="D30" t="s">
        <v>479</v>
      </c>
      <c r="E30" t="s">
        <v>480</v>
      </c>
      <c r="F30" t="s">
        <v>413</v>
      </c>
      <c r="G30" t="s">
        <v>414</v>
      </c>
      <c r="H30" t="s">
        <v>415</v>
      </c>
      <c r="I30" t="s">
        <v>416</v>
      </c>
      <c r="J30" t="s">
        <v>417</v>
      </c>
      <c r="L30" t="s">
        <v>418</v>
      </c>
      <c r="M30" t="s">
        <v>419</v>
      </c>
      <c r="N30" t="s">
        <v>676</v>
      </c>
      <c r="O30">
        <v>1658847047.0999999</v>
      </c>
      <c r="P30">
        <f t="shared" si="0"/>
        <v>5.8612479716609123E-3</v>
      </c>
      <c r="Q30">
        <f t="shared" si="1"/>
        <v>5.8612479716609123</v>
      </c>
      <c r="R30">
        <f t="shared" si="2"/>
        <v>52.440043747247572</v>
      </c>
      <c r="S30">
        <f t="shared" si="3"/>
        <v>1499.2550000000001</v>
      </c>
      <c r="T30">
        <f t="shared" si="4"/>
        <v>1246.7620915290554</v>
      </c>
      <c r="U30">
        <f t="shared" si="5"/>
        <v>125.71085487210681</v>
      </c>
      <c r="V30">
        <f t="shared" si="6"/>
        <v>151.169681049681</v>
      </c>
      <c r="W30">
        <f t="shared" si="7"/>
        <v>0.40846697450347386</v>
      </c>
      <c r="X30">
        <f t="shared" si="8"/>
        <v>2.9442922574387604</v>
      </c>
      <c r="Y30">
        <f t="shared" si="9"/>
        <v>0.37939556146614939</v>
      </c>
      <c r="Z30">
        <f t="shared" si="10"/>
        <v>0.23956152934150035</v>
      </c>
      <c r="AA30">
        <f t="shared" si="11"/>
        <v>241.71883499999998</v>
      </c>
      <c r="AB30">
        <f t="shared" si="12"/>
        <v>30.567760238216827</v>
      </c>
      <c r="AC30">
        <f t="shared" si="13"/>
        <v>30.567760238216827</v>
      </c>
      <c r="AD30">
        <f t="shared" si="14"/>
        <v>4.4013804477702738</v>
      </c>
      <c r="AE30">
        <f t="shared" si="15"/>
        <v>65.521272519075239</v>
      </c>
      <c r="AF30">
        <f t="shared" si="16"/>
        <v>2.9000686116443997</v>
      </c>
      <c r="AG30">
        <f t="shared" si="17"/>
        <v>4.4261481808066252</v>
      </c>
      <c r="AH30">
        <f t="shared" si="18"/>
        <v>1.5013118361258742</v>
      </c>
      <c r="AI30">
        <f t="shared" si="19"/>
        <v>-258.48103555024625</v>
      </c>
      <c r="AJ30">
        <f t="shared" si="20"/>
        <v>15.577987812927056</v>
      </c>
      <c r="AK30">
        <f t="shared" si="21"/>
        <v>1.1836387842442446</v>
      </c>
      <c r="AL30">
        <f t="shared" si="22"/>
        <v>-5.7395307496932446E-4</v>
      </c>
      <c r="AM30">
        <v>0</v>
      </c>
      <c r="AN30">
        <v>0</v>
      </c>
      <c r="AO30">
        <f t="shared" si="23"/>
        <v>1</v>
      </c>
      <c r="AP30">
        <f t="shared" si="24"/>
        <v>0</v>
      </c>
      <c r="AQ30">
        <f t="shared" si="25"/>
        <v>52676.690313133942</v>
      </c>
      <c r="AR30" t="s">
        <v>420</v>
      </c>
      <c r="AS30">
        <v>0</v>
      </c>
      <c r="AT30">
        <v>0</v>
      </c>
      <c r="AU30">
        <v>0</v>
      </c>
      <c r="AV30" t="e">
        <f t="shared" si="26"/>
        <v>#DIV/0!</v>
      </c>
      <c r="AW30">
        <v>-1</v>
      </c>
      <c r="AX30" t="s">
        <v>481</v>
      </c>
      <c r="AY30">
        <v>10374.9</v>
      </c>
      <c r="AZ30">
        <v>2.3486961538461539</v>
      </c>
      <c r="BA30">
        <v>2.02</v>
      </c>
      <c r="BB30">
        <f t="shared" si="27"/>
        <v>-0.16272086824067022</v>
      </c>
      <c r="BC30">
        <v>0.5</v>
      </c>
      <c r="BD30">
        <f t="shared" si="28"/>
        <v>1261.0802999999999</v>
      </c>
      <c r="BE30">
        <f t="shared" si="29"/>
        <v>52.440043747247572</v>
      </c>
      <c r="BF30">
        <f t="shared" si="30"/>
        <v>-102.60204066860243</v>
      </c>
      <c r="BG30">
        <f t="shared" si="31"/>
        <v>4.2376400414190579E-2</v>
      </c>
      <c r="BH30">
        <f t="shared" si="32"/>
        <v>-1</v>
      </c>
      <c r="BI30" t="e">
        <f t="shared" si="33"/>
        <v>#DIV/0!</v>
      </c>
      <c r="BJ30" t="s">
        <v>420</v>
      </c>
      <c r="BK30">
        <v>0</v>
      </c>
      <c r="BL30" t="e">
        <f t="shared" si="34"/>
        <v>#DIV/0!</v>
      </c>
      <c r="BM30" t="e">
        <f t="shared" si="35"/>
        <v>#DIV/0!</v>
      </c>
      <c r="BN30" t="e">
        <f t="shared" si="36"/>
        <v>#DIV/0!</v>
      </c>
      <c r="BO30" t="e">
        <f t="shared" si="37"/>
        <v>#DIV/0!</v>
      </c>
      <c r="BP30">
        <f t="shared" si="38"/>
        <v>-0.16272086824067025</v>
      </c>
      <c r="BQ30" t="e">
        <f t="shared" si="39"/>
        <v>#DIV/0!</v>
      </c>
      <c r="BR30" t="e">
        <f t="shared" si="40"/>
        <v>#DIV/0!</v>
      </c>
      <c r="BS30" t="e">
        <f t="shared" si="41"/>
        <v>#DIV/0!</v>
      </c>
      <c r="BT30" t="s">
        <v>420</v>
      </c>
      <c r="BU30" t="s">
        <v>420</v>
      </c>
      <c r="BV30" t="s">
        <v>420</v>
      </c>
      <c r="BW30" t="s">
        <v>420</v>
      </c>
      <c r="BX30" t="s">
        <v>420</v>
      </c>
      <c r="BY30" t="s">
        <v>420</v>
      </c>
      <c r="BZ30" t="s">
        <v>420</v>
      </c>
      <c r="CA30" t="s">
        <v>420</v>
      </c>
      <c r="CB30" t="s">
        <v>420</v>
      </c>
      <c r="CC30" t="s">
        <v>420</v>
      </c>
      <c r="CD30" t="s">
        <v>420</v>
      </c>
      <c r="CE30" t="s">
        <v>420</v>
      </c>
      <c r="CF30" t="s">
        <v>420</v>
      </c>
      <c r="CG30" t="s">
        <v>420</v>
      </c>
      <c r="CH30" t="s">
        <v>420</v>
      </c>
      <c r="CI30" t="s">
        <v>420</v>
      </c>
      <c r="CJ30" t="s">
        <v>420</v>
      </c>
      <c r="CK30" t="s">
        <v>420</v>
      </c>
      <c r="CL30">
        <f t="shared" si="42"/>
        <v>1499.84</v>
      </c>
      <c r="CM30">
        <f t="shared" si="43"/>
        <v>1261.0802999999999</v>
      </c>
      <c r="CN30">
        <f t="shared" si="44"/>
        <v>0.84080988638788134</v>
      </c>
      <c r="CO30">
        <f t="shared" si="45"/>
        <v>0.16116308072861105</v>
      </c>
      <c r="CP30">
        <v>6</v>
      </c>
      <c r="CQ30">
        <v>0.5</v>
      </c>
      <c r="CR30" t="s">
        <v>422</v>
      </c>
      <c r="CS30">
        <v>2</v>
      </c>
      <c r="CT30">
        <v>1658847047.0999999</v>
      </c>
      <c r="CU30">
        <v>1499.2550000000001</v>
      </c>
      <c r="CV30">
        <v>1560.47</v>
      </c>
      <c r="CW30">
        <v>28.762</v>
      </c>
      <c r="CX30">
        <v>23.070499999999999</v>
      </c>
      <c r="CY30">
        <v>1457.7</v>
      </c>
      <c r="CZ30">
        <v>25.077999999999999</v>
      </c>
      <c r="DA30">
        <v>600.12300000000005</v>
      </c>
      <c r="DB30">
        <v>100.73</v>
      </c>
      <c r="DC30">
        <v>9.9866200000000002E-2</v>
      </c>
      <c r="DD30">
        <v>30.665900000000001</v>
      </c>
      <c r="DE30">
        <v>30.489599999999999</v>
      </c>
      <c r="DF30">
        <v>999.9</v>
      </c>
      <c r="DG30">
        <v>0</v>
      </c>
      <c r="DH30">
        <v>0</v>
      </c>
      <c r="DI30">
        <v>10011.200000000001</v>
      </c>
      <c r="DJ30">
        <v>0</v>
      </c>
      <c r="DK30">
        <v>1185.25</v>
      </c>
      <c r="DL30">
        <v>-61.934100000000001</v>
      </c>
      <c r="DM30">
        <v>1543.01</v>
      </c>
      <c r="DN30">
        <v>1597.32</v>
      </c>
      <c r="DO30">
        <v>5.7539400000000001</v>
      </c>
      <c r="DP30">
        <v>1560.47</v>
      </c>
      <c r="DQ30">
        <v>23.070499999999999</v>
      </c>
      <c r="DR30">
        <v>2.90347</v>
      </c>
      <c r="DS30">
        <v>2.3238799999999999</v>
      </c>
      <c r="DT30">
        <v>23.484500000000001</v>
      </c>
      <c r="DU30">
        <v>19.8429</v>
      </c>
      <c r="DV30">
        <v>1499.84</v>
      </c>
      <c r="DW30">
        <v>0.973001</v>
      </c>
      <c r="DX30">
        <v>2.6998999999999999E-2</v>
      </c>
      <c r="DY30">
        <v>0</v>
      </c>
      <c r="DZ30">
        <v>2.3654000000000002</v>
      </c>
      <c r="EA30">
        <v>0</v>
      </c>
      <c r="EB30">
        <v>18707.8</v>
      </c>
      <c r="EC30">
        <v>13302.1</v>
      </c>
      <c r="ED30">
        <v>37.811999999999998</v>
      </c>
      <c r="EE30">
        <v>39.75</v>
      </c>
      <c r="EF30">
        <v>38.25</v>
      </c>
      <c r="EG30">
        <v>38.75</v>
      </c>
      <c r="EH30">
        <v>38.125</v>
      </c>
      <c r="EI30">
        <v>1459.35</v>
      </c>
      <c r="EJ30">
        <v>40.49</v>
      </c>
      <c r="EK30">
        <v>0</v>
      </c>
      <c r="EL30">
        <v>128.30000019073489</v>
      </c>
      <c r="EM30">
        <v>0</v>
      </c>
      <c r="EN30">
        <v>2.3486961538461539</v>
      </c>
      <c r="EO30">
        <v>5.0526495356483812E-2</v>
      </c>
      <c r="EP30">
        <v>61.394871769266487</v>
      </c>
      <c r="EQ30">
        <v>18713.761538461538</v>
      </c>
      <c r="ER30">
        <v>15</v>
      </c>
      <c r="ES30">
        <v>1658847085.5999999</v>
      </c>
      <c r="ET30" t="s">
        <v>482</v>
      </c>
      <c r="EU30">
        <v>1658847085.5999999</v>
      </c>
      <c r="EV30">
        <v>1658847084.0999999</v>
      </c>
      <c r="EW30">
        <v>14</v>
      </c>
      <c r="EX30">
        <v>0.25800000000000001</v>
      </c>
      <c r="EY30">
        <v>-3.0000000000000001E-3</v>
      </c>
      <c r="EZ30">
        <v>41.555</v>
      </c>
      <c r="FA30">
        <v>3.6840000000000002</v>
      </c>
      <c r="FB30">
        <v>1561</v>
      </c>
      <c r="FC30">
        <v>23</v>
      </c>
      <c r="FD30">
        <v>0.05</v>
      </c>
      <c r="FE30">
        <v>0.02</v>
      </c>
      <c r="FF30">
        <v>-61.861957500000003</v>
      </c>
      <c r="FG30">
        <v>1.312249530956906</v>
      </c>
      <c r="FH30">
        <v>0.17135164850024009</v>
      </c>
      <c r="FI30">
        <v>1</v>
      </c>
      <c r="FJ30">
        <v>1497.975666666666</v>
      </c>
      <c r="FK30">
        <v>4.6913459399319652</v>
      </c>
      <c r="FL30">
        <v>0.34525047268454528</v>
      </c>
      <c r="FM30">
        <v>1</v>
      </c>
      <c r="FN30">
        <v>5.7638069999999999</v>
      </c>
      <c r="FO30">
        <v>-4.9444277673558433E-2</v>
      </c>
      <c r="FP30">
        <v>4.9110610869749971E-3</v>
      </c>
      <c r="FQ30">
        <v>1</v>
      </c>
      <c r="FR30">
        <v>28.847850000000001</v>
      </c>
      <c r="FS30">
        <v>-0.1406122358176492</v>
      </c>
      <c r="FT30">
        <v>1.0218439215457341E-2</v>
      </c>
      <c r="FU30">
        <v>1</v>
      </c>
      <c r="FV30">
        <v>30.49389333333334</v>
      </c>
      <c r="FW30">
        <v>-4.5116796440491519E-2</v>
      </c>
      <c r="FX30">
        <v>5.5753584837409673E-3</v>
      </c>
      <c r="FY30">
        <v>1</v>
      </c>
      <c r="FZ30">
        <v>5</v>
      </c>
      <c r="GA30">
        <v>5</v>
      </c>
      <c r="GB30" t="s">
        <v>424</v>
      </c>
      <c r="GC30">
        <v>3.17503</v>
      </c>
      <c r="GD30">
        <v>2.7969200000000001</v>
      </c>
      <c r="GE30">
        <v>0.24121899999999999</v>
      </c>
      <c r="GF30">
        <v>0.252363</v>
      </c>
      <c r="GG30">
        <v>0.123804</v>
      </c>
      <c r="GH30">
        <v>0.11683</v>
      </c>
      <c r="GI30">
        <v>23429.3</v>
      </c>
      <c r="GJ30">
        <v>18471.599999999999</v>
      </c>
      <c r="GK30">
        <v>29004.6</v>
      </c>
      <c r="GL30">
        <v>24173.8</v>
      </c>
      <c r="GM30">
        <v>31816.400000000001</v>
      </c>
      <c r="GN30">
        <v>31180.400000000001</v>
      </c>
      <c r="GO30">
        <v>39915.699999999997</v>
      </c>
      <c r="GP30">
        <v>39445.599999999999</v>
      </c>
      <c r="GQ30">
        <v>2.1492</v>
      </c>
      <c r="GR30">
        <v>1.8347</v>
      </c>
      <c r="GS30">
        <v>9.1373899999999994E-2</v>
      </c>
      <c r="GT30">
        <v>0</v>
      </c>
      <c r="GU30">
        <v>29.001999999999999</v>
      </c>
      <c r="GV30">
        <v>999.9</v>
      </c>
      <c r="GW30">
        <v>65.7</v>
      </c>
      <c r="GX30">
        <v>32.299999999999997</v>
      </c>
      <c r="GY30">
        <v>31.6768</v>
      </c>
      <c r="GZ30">
        <v>62.176499999999997</v>
      </c>
      <c r="HA30">
        <v>40.697099999999999</v>
      </c>
      <c r="HB30">
        <v>1</v>
      </c>
      <c r="HC30">
        <v>0.18500800000000001</v>
      </c>
      <c r="HD30">
        <v>-0.547628</v>
      </c>
      <c r="HE30">
        <v>20.261199999999999</v>
      </c>
      <c r="HF30">
        <v>5.2258300000000002</v>
      </c>
      <c r="HG30">
        <v>11.908099999999999</v>
      </c>
      <c r="HH30">
        <v>4.9637500000000001</v>
      </c>
      <c r="HI30">
        <v>3.2919999999999998</v>
      </c>
      <c r="HJ30">
        <v>9999</v>
      </c>
      <c r="HK30">
        <v>9999</v>
      </c>
      <c r="HL30">
        <v>9999</v>
      </c>
      <c r="HM30">
        <v>999.9</v>
      </c>
      <c r="HN30">
        <v>1.87714</v>
      </c>
      <c r="HO30">
        <v>1.8754599999999999</v>
      </c>
      <c r="HP30">
        <v>1.87422</v>
      </c>
      <c r="HQ30">
        <v>1.8733299999999999</v>
      </c>
      <c r="HR30">
        <v>1.8748499999999999</v>
      </c>
      <c r="HS30">
        <v>1.86981</v>
      </c>
      <c r="HT30">
        <v>1.87398</v>
      </c>
      <c r="HU30">
        <v>1.8790199999999999</v>
      </c>
      <c r="HV30">
        <v>0</v>
      </c>
      <c r="HW30">
        <v>0</v>
      </c>
      <c r="HX30">
        <v>0</v>
      </c>
      <c r="HY30">
        <v>0</v>
      </c>
      <c r="HZ30" t="s">
        <v>425</v>
      </c>
      <c r="IA30" t="s">
        <v>426</v>
      </c>
      <c r="IB30" t="s">
        <v>427</v>
      </c>
      <c r="IC30" t="s">
        <v>428</v>
      </c>
      <c r="ID30" t="s">
        <v>428</v>
      </c>
      <c r="IE30" t="s">
        <v>427</v>
      </c>
      <c r="IF30">
        <v>0</v>
      </c>
      <c r="IG30">
        <v>100</v>
      </c>
      <c r="IH30">
        <v>100</v>
      </c>
      <c r="II30">
        <v>41.555</v>
      </c>
      <c r="IJ30">
        <v>3.6840000000000002</v>
      </c>
      <c r="IK30">
        <v>18.522396838740171</v>
      </c>
      <c r="IL30">
        <v>2.567544948250514E-2</v>
      </c>
      <c r="IM30">
        <v>-9.0104226966469328E-6</v>
      </c>
      <c r="IN30">
        <v>1.300989797722804E-9</v>
      </c>
      <c r="IO30">
        <v>3.7464398478857981</v>
      </c>
      <c r="IP30">
        <v>0</v>
      </c>
      <c r="IQ30">
        <v>0</v>
      </c>
      <c r="IR30">
        <v>0</v>
      </c>
      <c r="IS30">
        <v>-13</v>
      </c>
      <c r="IT30">
        <v>2007</v>
      </c>
      <c r="IU30">
        <v>-1</v>
      </c>
      <c r="IV30">
        <v>20</v>
      </c>
      <c r="IW30">
        <v>1.6</v>
      </c>
      <c r="IX30">
        <v>11.7</v>
      </c>
      <c r="IY30">
        <v>3.1652800000000001</v>
      </c>
      <c r="IZ30">
        <v>2.3779300000000001</v>
      </c>
      <c r="JA30">
        <v>1.42578</v>
      </c>
      <c r="JB30">
        <v>2.2790499999999998</v>
      </c>
      <c r="JC30">
        <v>1.5478499999999999</v>
      </c>
      <c r="JD30">
        <v>2.33887</v>
      </c>
      <c r="JE30">
        <v>36.058199999999999</v>
      </c>
      <c r="JF30">
        <v>15.559200000000001</v>
      </c>
      <c r="JG30">
        <v>18</v>
      </c>
      <c r="JH30">
        <v>637.72500000000002</v>
      </c>
      <c r="JI30">
        <v>417.85</v>
      </c>
      <c r="JJ30">
        <v>30.000900000000001</v>
      </c>
      <c r="JK30">
        <v>29.658899999999999</v>
      </c>
      <c r="JL30">
        <v>30.000599999999999</v>
      </c>
      <c r="JM30">
        <v>29.432200000000002</v>
      </c>
      <c r="JN30">
        <v>29.353400000000001</v>
      </c>
      <c r="JO30">
        <v>63.376199999999997</v>
      </c>
      <c r="JP30">
        <v>28.3416</v>
      </c>
      <c r="JQ30">
        <v>37.747700000000002</v>
      </c>
      <c r="JR30">
        <v>30</v>
      </c>
      <c r="JS30">
        <v>1560.61</v>
      </c>
      <c r="JT30">
        <v>23.031199999999998</v>
      </c>
      <c r="JU30">
        <v>94.376900000000006</v>
      </c>
      <c r="JV30">
        <v>100.352</v>
      </c>
    </row>
    <row r="31" spans="1:282" x14ac:dyDescent="0.2">
      <c r="A31">
        <v>15</v>
      </c>
      <c r="B31">
        <v>1658847206.5999999</v>
      </c>
      <c r="C31">
        <v>1942.099999904633</v>
      </c>
      <c r="D31" t="s">
        <v>483</v>
      </c>
      <c r="E31" t="s">
        <v>484</v>
      </c>
      <c r="F31" t="s">
        <v>413</v>
      </c>
      <c r="G31" t="s">
        <v>414</v>
      </c>
      <c r="H31" t="s">
        <v>415</v>
      </c>
      <c r="I31" t="s">
        <v>416</v>
      </c>
      <c r="J31" t="s">
        <v>417</v>
      </c>
      <c r="L31" t="s">
        <v>418</v>
      </c>
      <c r="M31" t="s">
        <v>419</v>
      </c>
      <c r="N31" t="s">
        <v>676</v>
      </c>
      <c r="O31">
        <v>1658847206.5999999</v>
      </c>
      <c r="P31">
        <f t="shared" si="0"/>
        <v>5.8666027228098678E-3</v>
      </c>
      <c r="Q31">
        <f t="shared" si="1"/>
        <v>5.8666027228098674</v>
      </c>
      <c r="R31">
        <f t="shared" si="2"/>
        <v>53.459162379739269</v>
      </c>
      <c r="S31">
        <f t="shared" si="3"/>
        <v>1999.354</v>
      </c>
      <c r="T31">
        <f t="shared" si="4"/>
        <v>1732.2523834616791</v>
      </c>
      <c r="U31">
        <f t="shared" si="5"/>
        <v>174.67502723082896</v>
      </c>
      <c r="V31">
        <f t="shared" si="6"/>
        <v>201.60873653766441</v>
      </c>
      <c r="W31">
        <f t="shared" si="7"/>
        <v>0.41130636090950529</v>
      </c>
      <c r="X31">
        <f t="shared" si="8"/>
        <v>2.9446428736817181</v>
      </c>
      <c r="Y31">
        <f t="shared" si="9"/>
        <v>0.38184823413845048</v>
      </c>
      <c r="Z31">
        <f t="shared" si="10"/>
        <v>0.24112579062333978</v>
      </c>
      <c r="AA31">
        <f t="shared" si="11"/>
        <v>241.77048600000003</v>
      </c>
      <c r="AB31">
        <f t="shared" si="12"/>
        <v>30.524188098114074</v>
      </c>
      <c r="AC31">
        <f t="shared" si="13"/>
        <v>30.524188098114074</v>
      </c>
      <c r="AD31">
        <f t="shared" si="14"/>
        <v>4.3904228205653437</v>
      </c>
      <c r="AE31">
        <f t="shared" si="15"/>
        <v>65.615151760642533</v>
      </c>
      <c r="AF31">
        <f t="shared" si="16"/>
        <v>2.8971763339981798</v>
      </c>
      <c r="AG31">
        <f t="shared" si="17"/>
        <v>4.4154075030821955</v>
      </c>
      <c r="AH31">
        <f t="shared" si="18"/>
        <v>1.493246486567164</v>
      </c>
      <c r="AI31">
        <f t="shared" si="19"/>
        <v>-258.71718007591517</v>
      </c>
      <c r="AJ31">
        <f t="shared" si="20"/>
        <v>15.750046834582543</v>
      </c>
      <c r="AK31">
        <f t="shared" si="21"/>
        <v>1.1960608448864645</v>
      </c>
      <c r="AL31">
        <f t="shared" si="22"/>
        <v>-5.8639644612945574E-4</v>
      </c>
      <c r="AM31">
        <v>0</v>
      </c>
      <c r="AN31">
        <v>0</v>
      </c>
      <c r="AO31">
        <f t="shared" si="23"/>
        <v>1</v>
      </c>
      <c r="AP31">
        <f t="shared" si="24"/>
        <v>0</v>
      </c>
      <c r="AQ31">
        <f t="shared" si="25"/>
        <v>52694.285078143017</v>
      </c>
      <c r="AR31" t="s">
        <v>420</v>
      </c>
      <c r="AS31">
        <v>0</v>
      </c>
      <c r="AT31">
        <v>0</v>
      </c>
      <c r="AU31">
        <v>0</v>
      </c>
      <c r="AV31" t="e">
        <f t="shared" si="26"/>
        <v>#DIV/0!</v>
      </c>
      <c r="AW31">
        <v>-1</v>
      </c>
      <c r="AX31" t="s">
        <v>485</v>
      </c>
      <c r="AY31">
        <v>10374</v>
      </c>
      <c r="AZ31">
        <v>2.3530280000000001</v>
      </c>
      <c r="BA31">
        <v>1.21</v>
      </c>
      <c r="BB31">
        <f t="shared" si="27"/>
        <v>-0.94465123966942155</v>
      </c>
      <c r="BC31">
        <v>0.5</v>
      </c>
      <c r="BD31">
        <f t="shared" si="28"/>
        <v>1261.3494000000001</v>
      </c>
      <c r="BE31">
        <f t="shared" si="29"/>
        <v>53.459162379739269</v>
      </c>
      <c r="BF31">
        <f t="shared" si="30"/>
        <v>-595.76763718314055</v>
      </c>
      <c r="BG31">
        <f t="shared" si="31"/>
        <v>4.3175318733841131E-2</v>
      </c>
      <c r="BH31">
        <f t="shared" si="32"/>
        <v>-1</v>
      </c>
      <c r="BI31" t="e">
        <f t="shared" si="33"/>
        <v>#DIV/0!</v>
      </c>
      <c r="BJ31" t="s">
        <v>420</v>
      </c>
      <c r="BK31">
        <v>0</v>
      </c>
      <c r="BL31" t="e">
        <f t="shared" si="34"/>
        <v>#DIV/0!</v>
      </c>
      <c r="BM31" t="e">
        <f t="shared" si="35"/>
        <v>#DIV/0!</v>
      </c>
      <c r="BN31" t="e">
        <f t="shared" si="36"/>
        <v>#DIV/0!</v>
      </c>
      <c r="BO31" t="e">
        <f t="shared" si="37"/>
        <v>#DIV/0!</v>
      </c>
      <c r="BP31">
        <f t="shared" si="38"/>
        <v>-0.94465123966942166</v>
      </c>
      <c r="BQ31" t="e">
        <f t="shared" si="39"/>
        <v>#DIV/0!</v>
      </c>
      <c r="BR31" t="e">
        <f t="shared" si="40"/>
        <v>#DIV/0!</v>
      </c>
      <c r="BS31" t="e">
        <f t="shared" si="41"/>
        <v>#DIV/0!</v>
      </c>
      <c r="BT31" t="s">
        <v>420</v>
      </c>
      <c r="BU31" t="s">
        <v>420</v>
      </c>
      <c r="BV31" t="s">
        <v>420</v>
      </c>
      <c r="BW31" t="s">
        <v>420</v>
      </c>
      <c r="BX31" t="s">
        <v>420</v>
      </c>
      <c r="BY31" t="s">
        <v>420</v>
      </c>
      <c r="BZ31" t="s">
        <v>420</v>
      </c>
      <c r="CA31" t="s">
        <v>420</v>
      </c>
      <c r="CB31" t="s">
        <v>420</v>
      </c>
      <c r="CC31" t="s">
        <v>420</v>
      </c>
      <c r="CD31" t="s">
        <v>420</v>
      </c>
      <c r="CE31" t="s">
        <v>420</v>
      </c>
      <c r="CF31" t="s">
        <v>420</v>
      </c>
      <c r="CG31" t="s">
        <v>420</v>
      </c>
      <c r="CH31" t="s">
        <v>420</v>
      </c>
      <c r="CI31" t="s">
        <v>420</v>
      </c>
      <c r="CJ31" t="s">
        <v>420</v>
      </c>
      <c r="CK31" t="s">
        <v>420</v>
      </c>
      <c r="CL31">
        <f t="shared" si="42"/>
        <v>1500.16</v>
      </c>
      <c r="CM31">
        <f t="shared" si="43"/>
        <v>1261.3494000000001</v>
      </c>
      <c r="CN31">
        <f t="shared" si="44"/>
        <v>0.84080991360921498</v>
      </c>
      <c r="CO31">
        <f t="shared" si="45"/>
        <v>0.16116313326578499</v>
      </c>
      <c r="CP31">
        <v>6</v>
      </c>
      <c r="CQ31">
        <v>0.5</v>
      </c>
      <c r="CR31" t="s">
        <v>422</v>
      </c>
      <c r="CS31">
        <v>2</v>
      </c>
      <c r="CT31">
        <v>1658847206.5999999</v>
      </c>
      <c r="CU31">
        <v>1999.354</v>
      </c>
      <c r="CV31">
        <v>2064.5100000000002</v>
      </c>
      <c r="CW31">
        <v>28.731300000000001</v>
      </c>
      <c r="CX31">
        <v>23.036100000000001</v>
      </c>
      <c r="CY31">
        <v>1954.9</v>
      </c>
      <c r="CZ31">
        <v>24.9879</v>
      </c>
      <c r="DA31">
        <v>600.29999999999995</v>
      </c>
      <c r="DB31">
        <v>100.73699999999999</v>
      </c>
      <c r="DC31">
        <v>9.9938600000000002E-2</v>
      </c>
      <c r="DD31">
        <v>30.6234</v>
      </c>
      <c r="DE31">
        <v>30.4405</v>
      </c>
      <c r="DF31">
        <v>999.9</v>
      </c>
      <c r="DG31">
        <v>0</v>
      </c>
      <c r="DH31">
        <v>0</v>
      </c>
      <c r="DI31">
        <v>10012.5</v>
      </c>
      <c r="DJ31">
        <v>0</v>
      </c>
      <c r="DK31">
        <v>1198.8399999999999</v>
      </c>
      <c r="DL31">
        <v>-65.348399999999998</v>
      </c>
      <c r="DM31">
        <v>2058.3000000000002</v>
      </c>
      <c r="DN31">
        <v>2113.19</v>
      </c>
      <c r="DO31">
        <v>5.6952100000000003</v>
      </c>
      <c r="DP31">
        <v>2064.5100000000002</v>
      </c>
      <c r="DQ31">
        <v>23.036100000000001</v>
      </c>
      <c r="DR31">
        <v>2.8942999999999999</v>
      </c>
      <c r="DS31">
        <v>2.3205900000000002</v>
      </c>
      <c r="DT31">
        <v>23.431999999999999</v>
      </c>
      <c r="DU31">
        <v>19.82</v>
      </c>
      <c r="DV31">
        <v>1500.16</v>
      </c>
      <c r="DW31">
        <v>0.973001</v>
      </c>
      <c r="DX31">
        <v>2.6998999999999999E-2</v>
      </c>
      <c r="DY31">
        <v>0</v>
      </c>
      <c r="DZ31">
        <v>2.2605</v>
      </c>
      <c r="EA31">
        <v>0</v>
      </c>
      <c r="EB31">
        <v>18408.599999999999</v>
      </c>
      <c r="EC31">
        <v>13305</v>
      </c>
      <c r="ED31">
        <v>38</v>
      </c>
      <c r="EE31">
        <v>40.061999999999998</v>
      </c>
      <c r="EF31">
        <v>38.5</v>
      </c>
      <c r="EG31">
        <v>38.936999999999998</v>
      </c>
      <c r="EH31">
        <v>38.311999999999998</v>
      </c>
      <c r="EI31">
        <v>1459.66</v>
      </c>
      <c r="EJ31">
        <v>40.5</v>
      </c>
      <c r="EK31">
        <v>0</v>
      </c>
      <c r="EL31">
        <v>159.10000014305109</v>
      </c>
      <c r="EM31">
        <v>0</v>
      </c>
      <c r="EN31">
        <v>2.3530280000000001</v>
      </c>
      <c r="EO31">
        <v>-0.35301538047728548</v>
      </c>
      <c r="EP31">
        <v>-504.23077005607541</v>
      </c>
      <c r="EQ31">
        <v>18395.036</v>
      </c>
      <c r="ER31">
        <v>15</v>
      </c>
      <c r="ES31">
        <v>1658847244.0999999</v>
      </c>
      <c r="ET31" t="s">
        <v>486</v>
      </c>
      <c r="EU31">
        <v>1658847244.0999999</v>
      </c>
      <c r="EV31">
        <v>1658847084.0999999</v>
      </c>
      <c r="EW31">
        <v>15</v>
      </c>
      <c r="EX31">
        <v>-0.08</v>
      </c>
      <c r="EY31">
        <v>-3.0000000000000001E-3</v>
      </c>
      <c r="EZ31">
        <v>44.454000000000001</v>
      </c>
      <c r="FA31">
        <v>3.6840000000000002</v>
      </c>
      <c r="FB31">
        <v>2051</v>
      </c>
      <c r="FC31">
        <v>23</v>
      </c>
      <c r="FD31">
        <v>0.05</v>
      </c>
      <c r="FE31">
        <v>0.02</v>
      </c>
      <c r="FF31">
        <v>-65.209985000000003</v>
      </c>
      <c r="FG31">
        <v>2.9802281425892589</v>
      </c>
      <c r="FH31">
        <v>0.51801532050220267</v>
      </c>
      <c r="FI31">
        <v>0</v>
      </c>
      <c r="FJ31">
        <v>1999.0723333333331</v>
      </c>
      <c r="FK31">
        <v>0.1540378198011742</v>
      </c>
      <c r="FL31">
        <v>0.1102930440035087</v>
      </c>
      <c r="FM31">
        <v>1</v>
      </c>
      <c r="FN31">
        <v>5.6869222500000003</v>
      </c>
      <c r="FO31">
        <v>0.23218772983114749</v>
      </c>
      <c r="FP31">
        <v>2.8159602934656271E-2</v>
      </c>
      <c r="FQ31">
        <v>1</v>
      </c>
      <c r="FR31">
        <v>28.774613333333331</v>
      </c>
      <c r="FS31">
        <v>-0.41037597330358982</v>
      </c>
      <c r="FT31">
        <v>2.9812790692735892E-2</v>
      </c>
      <c r="FU31">
        <v>1</v>
      </c>
      <c r="FV31">
        <v>30.435356666666671</v>
      </c>
      <c r="FW31">
        <v>4.5944382647271778E-3</v>
      </c>
      <c r="FX31">
        <v>2.8665523233009269E-3</v>
      </c>
      <c r="FY31">
        <v>1</v>
      </c>
      <c r="FZ31">
        <v>4</v>
      </c>
      <c r="GA31">
        <v>5</v>
      </c>
      <c r="GB31" t="s">
        <v>487</v>
      </c>
      <c r="GC31">
        <v>3.17516</v>
      </c>
      <c r="GD31">
        <v>2.7970100000000002</v>
      </c>
      <c r="GE31">
        <v>0.286881</v>
      </c>
      <c r="GF31">
        <v>0.296991</v>
      </c>
      <c r="GG31">
        <v>0.12343899999999999</v>
      </c>
      <c r="GH31">
        <v>0.116658</v>
      </c>
      <c r="GI31">
        <v>22003.4</v>
      </c>
      <c r="GJ31">
        <v>17357.7</v>
      </c>
      <c r="GK31">
        <v>28988.6</v>
      </c>
      <c r="GL31">
        <v>24162.6</v>
      </c>
      <c r="GM31">
        <v>31814.9</v>
      </c>
      <c r="GN31">
        <v>31175.3</v>
      </c>
      <c r="GO31">
        <v>39893.699999999997</v>
      </c>
      <c r="GP31">
        <v>39428.9</v>
      </c>
      <c r="GQ31">
        <v>2.1465999999999998</v>
      </c>
      <c r="GR31">
        <v>1.8319000000000001</v>
      </c>
      <c r="GS31">
        <v>9.6775600000000003E-2</v>
      </c>
      <c r="GT31">
        <v>0</v>
      </c>
      <c r="GU31">
        <v>28.864699999999999</v>
      </c>
      <c r="GV31">
        <v>999.9</v>
      </c>
      <c r="GW31">
        <v>64.7</v>
      </c>
      <c r="GX31">
        <v>32.4</v>
      </c>
      <c r="GY31">
        <v>31.368500000000001</v>
      </c>
      <c r="GZ31">
        <v>62.146500000000003</v>
      </c>
      <c r="HA31">
        <v>39.711500000000001</v>
      </c>
      <c r="HB31">
        <v>1</v>
      </c>
      <c r="HC31">
        <v>0.20686199999999999</v>
      </c>
      <c r="HD31">
        <v>-0.54927800000000004</v>
      </c>
      <c r="HE31">
        <v>20.261299999999999</v>
      </c>
      <c r="HF31">
        <v>5.2262700000000004</v>
      </c>
      <c r="HG31">
        <v>11.908099999999999</v>
      </c>
      <c r="HH31">
        <v>4.9634999999999998</v>
      </c>
      <c r="HI31">
        <v>3.2918500000000002</v>
      </c>
      <c r="HJ31">
        <v>9999</v>
      </c>
      <c r="HK31">
        <v>9999</v>
      </c>
      <c r="HL31">
        <v>9999</v>
      </c>
      <c r="HM31">
        <v>999.9</v>
      </c>
      <c r="HN31">
        <v>1.87714</v>
      </c>
      <c r="HO31">
        <v>1.8754500000000001</v>
      </c>
      <c r="HP31">
        <v>1.8742099999999999</v>
      </c>
      <c r="HQ31">
        <v>1.87334</v>
      </c>
      <c r="HR31">
        <v>1.8748499999999999</v>
      </c>
      <c r="HS31">
        <v>1.86981</v>
      </c>
      <c r="HT31">
        <v>1.8740000000000001</v>
      </c>
      <c r="HU31">
        <v>1.8790800000000001</v>
      </c>
      <c r="HV31">
        <v>0</v>
      </c>
      <c r="HW31">
        <v>0</v>
      </c>
      <c r="HX31">
        <v>0</v>
      </c>
      <c r="HY31">
        <v>0</v>
      </c>
      <c r="HZ31" t="s">
        <v>425</v>
      </c>
      <c r="IA31" t="s">
        <v>426</v>
      </c>
      <c r="IB31" t="s">
        <v>427</v>
      </c>
      <c r="IC31" t="s">
        <v>428</v>
      </c>
      <c r="ID31" t="s">
        <v>428</v>
      </c>
      <c r="IE31" t="s">
        <v>427</v>
      </c>
      <c r="IF31">
        <v>0</v>
      </c>
      <c r="IG31">
        <v>100</v>
      </c>
      <c r="IH31">
        <v>100</v>
      </c>
      <c r="II31">
        <v>44.454000000000001</v>
      </c>
      <c r="IJ31">
        <v>3.7433999999999998</v>
      </c>
      <c r="IK31">
        <v>18.780987755271131</v>
      </c>
      <c r="IL31">
        <v>2.567544948250514E-2</v>
      </c>
      <c r="IM31">
        <v>-9.0104226966469328E-6</v>
      </c>
      <c r="IN31">
        <v>1.300989797722804E-9</v>
      </c>
      <c r="IO31">
        <v>3.743468079961656</v>
      </c>
      <c r="IP31">
        <v>0</v>
      </c>
      <c r="IQ31">
        <v>0</v>
      </c>
      <c r="IR31">
        <v>0</v>
      </c>
      <c r="IS31">
        <v>-13</v>
      </c>
      <c r="IT31">
        <v>2007</v>
      </c>
      <c r="IU31">
        <v>-1</v>
      </c>
      <c r="IV31">
        <v>20</v>
      </c>
      <c r="IW31">
        <v>2</v>
      </c>
      <c r="IX31">
        <v>2</v>
      </c>
      <c r="IY31">
        <v>3.9648400000000001</v>
      </c>
      <c r="IZ31">
        <v>2.36328</v>
      </c>
      <c r="JA31">
        <v>1.42578</v>
      </c>
      <c r="JB31">
        <v>2.2790499999999998</v>
      </c>
      <c r="JC31">
        <v>1.5478499999999999</v>
      </c>
      <c r="JD31">
        <v>2.34619</v>
      </c>
      <c r="JE31">
        <v>36.152000000000001</v>
      </c>
      <c r="JF31">
        <v>15.541700000000001</v>
      </c>
      <c r="JG31">
        <v>18</v>
      </c>
      <c r="JH31">
        <v>638.07299999999998</v>
      </c>
      <c r="JI31">
        <v>417.79899999999998</v>
      </c>
      <c r="JJ31">
        <v>30.000399999999999</v>
      </c>
      <c r="JK31">
        <v>29.891100000000002</v>
      </c>
      <c r="JL31">
        <v>30.000599999999999</v>
      </c>
      <c r="JM31">
        <v>29.654699999999998</v>
      </c>
      <c r="JN31">
        <v>29.574400000000001</v>
      </c>
      <c r="JO31">
        <v>79.388800000000003</v>
      </c>
      <c r="JP31">
        <v>27.575500000000002</v>
      </c>
      <c r="JQ31">
        <v>34.689399999999999</v>
      </c>
      <c r="JR31">
        <v>30</v>
      </c>
      <c r="JS31">
        <v>2064.42</v>
      </c>
      <c r="JT31">
        <v>23.086500000000001</v>
      </c>
      <c r="JU31">
        <v>94.325000000000003</v>
      </c>
      <c r="JV31">
        <v>100.30800000000001</v>
      </c>
    </row>
    <row r="32" spans="1:282" x14ac:dyDescent="0.2">
      <c r="A32">
        <v>16</v>
      </c>
      <c r="B32">
        <v>1658847797</v>
      </c>
      <c r="C32">
        <v>2532.5</v>
      </c>
      <c r="D32" t="s">
        <v>488</v>
      </c>
      <c r="E32" t="s">
        <v>489</v>
      </c>
      <c r="F32" t="s">
        <v>413</v>
      </c>
      <c r="G32" t="s">
        <v>490</v>
      </c>
      <c r="H32" t="s">
        <v>491</v>
      </c>
      <c r="I32" t="s">
        <v>416</v>
      </c>
      <c r="J32" t="s">
        <v>417</v>
      </c>
      <c r="L32" t="s">
        <v>418</v>
      </c>
      <c r="M32" t="s">
        <v>419</v>
      </c>
      <c r="N32" t="s">
        <v>677</v>
      </c>
      <c r="O32">
        <v>1658847797</v>
      </c>
      <c r="P32">
        <f t="shared" si="0"/>
        <v>5.8394789778784982E-3</v>
      </c>
      <c r="Q32">
        <f t="shared" si="1"/>
        <v>5.8394789778784979</v>
      </c>
      <c r="R32">
        <f t="shared" si="2"/>
        <v>24.64586082382548</v>
      </c>
      <c r="S32">
        <f t="shared" si="3"/>
        <v>410.36099999999999</v>
      </c>
      <c r="T32">
        <f t="shared" si="4"/>
        <v>300.12824332715786</v>
      </c>
      <c r="U32">
        <f t="shared" si="5"/>
        <v>30.263302961005817</v>
      </c>
      <c r="V32">
        <f t="shared" si="6"/>
        <v>41.378575800492001</v>
      </c>
      <c r="W32">
        <f t="shared" si="7"/>
        <v>0.41374034668754772</v>
      </c>
      <c r="X32">
        <f t="shared" si="8"/>
        <v>2.931931588587104</v>
      </c>
      <c r="Y32">
        <f t="shared" si="9"/>
        <v>0.38382691015687148</v>
      </c>
      <c r="Z32">
        <f t="shared" si="10"/>
        <v>0.24239894864769707</v>
      </c>
      <c r="AA32">
        <f t="shared" si="11"/>
        <v>241.71085499999998</v>
      </c>
      <c r="AB32">
        <f t="shared" si="12"/>
        <v>30.768984423858818</v>
      </c>
      <c r="AC32">
        <f t="shared" si="13"/>
        <v>30.768984423858818</v>
      </c>
      <c r="AD32">
        <f t="shared" si="14"/>
        <v>4.4522944743869024</v>
      </c>
      <c r="AE32">
        <f t="shared" si="15"/>
        <v>66.459474671792407</v>
      </c>
      <c r="AF32">
        <f t="shared" si="16"/>
        <v>2.9747106251147999</v>
      </c>
      <c r="AG32">
        <f t="shared" si="17"/>
        <v>4.4759767359060474</v>
      </c>
      <c r="AH32">
        <f t="shared" si="18"/>
        <v>1.4775838492721025</v>
      </c>
      <c r="AI32">
        <f t="shared" si="19"/>
        <v>-257.52102292444175</v>
      </c>
      <c r="AJ32">
        <f t="shared" si="20"/>
        <v>14.68682094312239</v>
      </c>
      <c r="AK32">
        <f t="shared" si="21"/>
        <v>1.1228318369923138</v>
      </c>
      <c r="AL32">
        <f t="shared" si="22"/>
        <v>-5.1514432707655544E-4</v>
      </c>
      <c r="AM32">
        <v>0</v>
      </c>
      <c r="AN32">
        <v>0</v>
      </c>
      <c r="AO32">
        <f t="shared" si="23"/>
        <v>1</v>
      </c>
      <c r="AP32">
        <f t="shared" si="24"/>
        <v>0</v>
      </c>
      <c r="AQ32">
        <f t="shared" si="25"/>
        <v>52288.554447617709</v>
      </c>
      <c r="AR32" t="s">
        <v>420</v>
      </c>
      <c r="AS32">
        <v>0</v>
      </c>
      <c r="AT32">
        <v>0</v>
      </c>
      <c r="AU32">
        <v>0</v>
      </c>
      <c r="AV32" t="e">
        <f t="shared" si="26"/>
        <v>#DIV/0!</v>
      </c>
      <c r="AW32">
        <v>-1</v>
      </c>
      <c r="AX32" t="s">
        <v>492</v>
      </c>
      <c r="AY32">
        <v>10402.6</v>
      </c>
      <c r="AZ32">
        <v>2.428438461538462</v>
      </c>
      <c r="BA32">
        <v>1.38</v>
      </c>
      <c r="BB32">
        <f t="shared" si="27"/>
        <v>-0.75973801560758125</v>
      </c>
      <c r="BC32">
        <v>0.5</v>
      </c>
      <c r="BD32">
        <f t="shared" si="28"/>
        <v>1261.0382999999999</v>
      </c>
      <c r="BE32">
        <f t="shared" si="29"/>
        <v>24.64586082382548</v>
      </c>
      <c r="BF32">
        <f t="shared" si="30"/>
        <v>-479.02936782357887</v>
      </c>
      <c r="BG32">
        <f t="shared" si="31"/>
        <v>2.033709905862929E-2</v>
      </c>
      <c r="BH32">
        <f t="shared" si="32"/>
        <v>-1</v>
      </c>
      <c r="BI32" t="e">
        <f t="shared" si="33"/>
        <v>#DIV/0!</v>
      </c>
      <c r="BJ32" t="s">
        <v>420</v>
      </c>
      <c r="BK32">
        <v>0</v>
      </c>
      <c r="BL32" t="e">
        <f t="shared" si="34"/>
        <v>#DIV/0!</v>
      </c>
      <c r="BM32" t="e">
        <f t="shared" si="35"/>
        <v>#DIV/0!</v>
      </c>
      <c r="BN32" t="e">
        <f t="shared" si="36"/>
        <v>#DIV/0!</v>
      </c>
      <c r="BO32" t="e">
        <f t="shared" si="37"/>
        <v>#DIV/0!</v>
      </c>
      <c r="BP32">
        <f t="shared" si="38"/>
        <v>-0.75973801560758125</v>
      </c>
      <c r="BQ32" t="e">
        <f t="shared" si="39"/>
        <v>#DIV/0!</v>
      </c>
      <c r="BR32" t="e">
        <f t="shared" si="40"/>
        <v>#DIV/0!</v>
      </c>
      <c r="BS32" t="e">
        <f t="shared" si="41"/>
        <v>#DIV/0!</v>
      </c>
      <c r="BT32" t="s">
        <v>420</v>
      </c>
      <c r="BU32" t="s">
        <v>420</v>
      </c>
      <c r="BV32" t="s">
        <v>420</v>
      </c>
      <c r="BW32" t="s">
        <v>420</v>
      </c>
      <c r="BX32" t="s">
        <v>420</v>
      </c>
      <c r="BY32" t="s">
        <v>420</v>
      </c>
      <c r="BZ32" t="s">
        <v>420</v>
      </c>
      <c r="CA32" t="s">
        <v>420</v>
      </c>
      <c r="CB32" t="s">
        <v>420</v>
      </c>
      <c r="CC32" t="s">
        <v>420</v>
      </c>
      <c r="CD32" t="s">
        <v>420</v>
      </c>
      <c r="CE32" t="s">
        <v>420</v>
      </c>
      <c r="CF32" t="s">
        <v>420</v>
      </c>
      <c r="CG32" t="s">
        <v>420</v>
      </c>
      <c r="CH32" t="s">
        <v>420</v>
      </c>
      <c r="CI32" t="s">
        <v>420</v>
      </c>
      <c r="CJ32" t="s">
        <v>420</v>
      </c>
      <c r="CK32" t="s">
        <v>420</v>
      </c>
      <c r="CL32">
        <f t="shared" si="42"/>
        <v>1499.79</v>
      </c>
      <c r="CM32">
        <f t="shared" si="43"/>
        <v>1261.0382999999999</v>
      </c>
      <c r="CN32">
        <f t="shared" si="44"/>
        <v>0.84080991338787425</v>
      </c>
      <c r="CO32">
        <f t="shared" si="45"/>
        <v>0.1611631328385974</v>
      </c>
      <c r="CP32">
        <v>6</v>
      </c>
      <c r="CQ32">
        <v>0.5</v>
      </c>
      <c r="CR32" t="s">
        <v>422</v>
      </c>
      <c r="CS32">
        <v>2</v>
      </c>
      <c r="CT32">
        <v>1658847797</v>
      </c>
      <c r="CU32">
        <v>410.36099999999999</v>
      </c>
      <c r="CV32">
        <v>437.39499999999998</v>
      </c>
      <c r="CW32">
        <v>29.500900000000001</v>
      </c>
      <c r="CX32">
        <v>23.8354</v>
      </c>
      <c r="CY32">
        <v>382.61399999999998</v>
      </c>
      <c r="CZ32">
        <v>25.7469</v>
      </c>
      <c r="DA32">
        <v>600.18100000000004</v>
      </c>
      <c r="DB32">
        <v>100.73399999999999</v>
      </c>
      <c r="DC32">
        <v>0.10057199999999999</v>
      </c>
      <c r="DD32">
        <v>30.861899999999999</v>
      </c>
      <c r="DE32">
        <v>30.495699999999999</v>
      </c>
      <c r="DF32">
        <v>999.9</v>
      </c>
      <c r="DG32">
        <v>0</v>
      </c>
      <c r="DH32">
        <v>0</v>
      </c>
      <c r="DI32">
        <v>9940.6200000000008</v>
      </c>
      <c r="DJ32">
        <v>0</v>
      </c>
      <c r="DK32">
        <v>1663.8</v>
      </c>
      <c r="DL32">
        <v>-27.5015</v>
      </c>
      <c r="DM32">
        <v>422.34800000000001</v>
      </c>
      <c r="DN32">
        <v>448.07499999999999</v>
      </c>
      <c r="DO32">
        <v>5.6549399999999999</v>
      </c>
      <c r="DP32">
        <v>437.39499999999998</v>
      </c>
      <c r="DQ32">
        <v>23.8354</v>
      </c>
      <c r="DR32">
        <v>2.9706700000000001</v>
      </c>
      <c r="DS32">
        <v>2.40103</v>
      </c>
      <c r="DT32">
        <v>23.8644</v>
      </c>
      <c r="DU32">
        <v>20.370699999999999</v>
      </c>
      <c r="DV32">
        <v>1499.79</v>
      </c>
      <c r="DW32">
        <v>0.97300600000000004</v>
      </c>
      <c r="DX32">
        <v>2.6993799999999998E-2</v>
      </c>
      <c r="DY32">
        <v>0</v>
      </c>
      <c r="DZ32">
        <v>2.1080000000000001</v>
      </c>
      <c r="EA32">
        <v>0</v>
      </c>
      <c r="EB32">
        <v>18685.8</v>
      </c>
      <c r="EC32">
        <v>13301.8</v>
      </c>
      <c r="ED32">
        <v>37.811999999999998</v>
      </c>
      <c r="EE32">
        <v>40.311999999999998</v>
      </c>
      <c r="EF32">
        <v>38.5</v>
      </c>
      <c r="EG32">
        <v>38.875</v>
      </c>
      <c r="EH32">
        <v>38.25</v>
      </c>
      <c r="EI32">
        <v>1459.3</v>
      </c>
      <c r="EJ32">
        <v>40.49</v>
      </c>
      <c r="EK32">
        <v>0</v>
      </c>
      <c r="EL32">
        <v>589.90000009536743</v>
      </c>
      <c r="EM32">
        <v>0</v>
      </c>
      <c r="EN32">
        <v>2.428438461538462</v>
      </c>
      <c r="EO32">
        <v>-8.3897426110917037E-3</v>
      </c>
      <c r="EP32">
        <v>87.111110964138703</v>
      </c>
      <c r="EQ32">
        <v>18681.530769230769</v>
      </c>
      <c r="ER32">
        <v>15</v>
      </c>
      <c r="ES32">
        <v>1658847825</v>
      </c>
      <c r="ET32" t="s">
        <v>493</v>
      </c>
      <c r="EU32">
        <v>1658847824</v>
      </c>
      <c r="EV32">
        <v>1658847825</v>
      </c>
      <c r="EW32">
        <v>16</v>
      </c>
      <c r="EX32">
        <v>-5.0999999999999997E-2</v>
      </c>
      <c r="EY32">
        <v>0.01</v>
      </c>
      <c r="EZ32">
        <v>27.747</v>
      </c>
      <c r="FA32">
        <v>3.754</v>
      </c>
      <c r="FB32">
        <v>438</v>
      </c>
      <c r="FC32">
        <v>24</v>
      </c>
      <c r="FD32">
        <v>0.08</v>
      </c>
      <c r="FE32">
        <v>0.05</v>
      </c>
      <c r="FF32">
        <v>-27.4567725</v>
      </c>
      <c r="FG32">
        <v>-0.40000412757963671</v>
      </c>
      <c r="FH32">
        <v>6.1053210347614198E-2</v>
      </c>
      <c r="FI32">
        <v>1</v>
      </c>
      <c r="FJ32">
        <v>409.89830000000012</v>
      </c>
      <c r="FK32">
        <v>0.46593103448213069</v>
      </c>
      <c r="FL32">
        <v>4.5869488769766688E-2</v>
      </c>
      <c r="FM32">
        <v>1</v>
      </c>
      <c r="FN32">
        <v>5.6047397500000002</v>
      </c>
      <c r="FO32">
        <v>0.41520011257035683</v>
      </c>
      <c r="FP32">
        <v>4.5463871012458891E-2</v>
      </c>
      <c r="FQ32">
        <v>1</v>
      </c>
      <c r="FR32">
        <v>29.555483333333331</v>
      </c>
      <c r="FS32">
        <v>-0.38468609566184619</v>
      </c>
      <c r="FT32">
        <v>2.9669334149739601E-2</v>
      </c>
      <c r="FU32">
        <v>1</v>
      </c>
      <c r="FV32">
        <v>30.499190000000009</v>
      </c>
      <c r="FW32">
        <v>2.080444938825822E-2</v>
      </c>
      <c r="FX32">
        <v>4.3690082780115762E-3</v>
      </c>
      <c r="FY32">
        <v>1</v>
      </c>
      <c r="FZ32">
        <v>5</v>
      </c>
      <c r="GA32">
        <v>5</v>
      </c>
      <c r="GB32" t="s">
        <v>424</v>
      </c>
      <c r="GC32">
        <v>3.17401</v>
      </c>
      <c r="GD32">
        <v>2.7970199999999998</v>
      </c>
      <c r="GE32">
        <v>9.6645499999999995E-2</v>
      </c>
      <c r="GF32">
        <v>0.107601</v>
      </c>
      <c r="GG32">
        <v>0.12579499999999999</v>
      </c>
      <c r="GH32">
        <v>0.119216</v>
      </c>
      <c r="GI32">
        <v>27839.9</v>
      </c>
      <c r="GJ32">
        <v>22019.599999999999</v>
      </c>
      <c r="GK32">
        <v>28949.200000000001</v>
      </c>
      <c r="GL32">
        <v>24142.400000000001</v>
      </c>
      <c r="GM32">
        <v>31678.7</v>
      </c>
      <c r="GN32">
        <v>31054.6</v>
      </c>
      <c r="GO32">
        <v>39837.199999999997</v>
      </c>
      <c r="GP32">
        <v>39398.199999999997</v>
      </c>
      <c r="GQ32">
        <v>2.1354500000000001</v>
      </c>
      <c r="GR32">
        <v>1.8129</v>
      </c>
      <c r="GS32">
        <v>9.2856599999999997E-2</v>
      </c>
      <c r="GT32">
        <v>0</v>
      </c>
      <c r="GU32">
        <v>28.983899999999998</v>
      </c>
      <c r="GV32">
        <v>999.9</v>
      </c>
      <c r="GW32">
        <v>61.7</v>
      </c>
      <c r="GX32">
        <v>33.4</v>
      </c>
      <c r="GY32">
        <v>31.648299999999999</v>
      </c>
      <c r="GZ32">
        <v>62.476500000000001</v>
      </c>
      <c r="HA32">
        <v>39.8277</v>
      </c>
      <c r="HB32">
        <v>1</v>
      </c>
      <c r="HC32">
        <v>0.26384099999999999</v>
      </c>
      <c r="HD32">
        <v>-0.33071899999999999</v>
      </c>
      <c r="HE32">
        <v>20.262899999999998</v>
      </c>
      <c r="HF32">
        <v>5.2256799999999997</v>
      </c>
      <c r="HG32">
        <v>11.908099999999999</v>
      </c>
      <c r="HH32">
        <v>4.9636500000000003</v>
      </c>
      <c r="HI32">
        <v>3.2919999999999998</v>
      </c>
      <c r="HJ32">
        <v>9999</v>
      </c>
      <c r="HK32">
        <v>9999</v>
      </c>
      <c r="HL32">
        <v>9999</v>
      </c>
      <c r="HM32">
        <v>999.9</v>
      </c>
      <c r="HN32">
        <v>1.8772</v>
      </c>
      <c r="HO32">
        <v>1.8754599999999999</v>
      </c>
      <c r="HP32">
        <v>1.8742399999999999</v>
      </c>
      <c r="HQ32">
        <v>1.87347</v>
      </c>
      <c r="HR32">
        <v>1.8749</v>
      </c>
      <c r="HS32">
        <v>1.86985</v>
      </c>
      <c r="HT32">
        <v>1.8740699999999999</v>
      </c>
      <c r="HU32">
        <v>1.8791199999999999</v>
      </c>
      <c r="HV32">
        <v>0</v>
      </c>
      <c r="HW32">
        <v>0</v>
      </c>
      <c r="HX32">
        <v>0</v>
      </c>
      <c r="HY32">
        <v>0</v>
      </c>
      <c r="HZ32" t="s">
        <v>425</v>
      </c>
      <c r="IA32" t="s">
        <v>426</v>
      </c>
      <c r="IB32" t="s">
        <v>427</v>
      </c>
      <c r="IC32" t="s">
        <v>428</v>
      </c>
      <c r="ID32" t="s">
        <v>428</v>
      </c>
      <c r="IE32" t="s">
        <v>427</v>
      </c>
      <c r="IF32">
        <v>0</v>
      </c>
      <c r="IG32">
        <v>100</v>
      </c>
      <c r="IH32">
        <v>100</v>
      </c>
      <c r="II32">
        <v>27.747</v>
      </c>
      <c r="IJ32">
        <v>3.754</v>
      </c>
      <c r="IK32">
        <v>18.701230351812491</v>
      </c>
      <c r="IL32">
        <v>2.567544948250514E-2</v>
      </c>
      <c r="IM32">
        <v>-9.0104226966469328E-6</v>
      </c>
      <c r="IN32">
        <v>1.300989797722804E-9</v>
      </c>
      <c r="IO32">
        <v>3.743468079961656</v>
      </c>
      <c r="IP32">
        <v>0</v>
      </c>
      <c r="IQ32">
        <v>0</v>
      </c>
      <c r="IR32">
        <v>0</v>
      </c>
      <c r="IS32">
        <v>-13</v>
      </c>
      <c r="IT32">
        <v>2007</v>
      </c>
      <c r="IU32">
        <v>-1</v>
      </c>
      <c r="IV32">
        <v>20</v>
      </c>
      <c r="IW32">
        <v>9.1999999999999993</v>
      </c>
      <c r="IX32">
        <v>11.9</v>
      </c>
      <c r="IY32">
        <v>1.11206</v>
      </c>
      <c r="IZ32">
        <v>2.4243199999999998</v>
      </c>
      <c r="JA32">
        <v>1.42578</v>
      </c>
      <c r="JB32">
        <v>2.2778299999999998</v>
      </c>
      <c r="JC32">
        <v>1.5478499999999999</v>
      </c>
      <c r="JD32">
        <v>2.3339799999999999</v>
      </c>
      <c r="JE32">
        <v>36.955599999999997</v>
      </c>
      <c r="JF32">
        <v>15.4367</v>
      </c>
      <c r="JG32">
        <v>18</v>
      </c>
      <c r="JH32">
        <v>637.87599999999998</v>
      </c>
      <c r="JI32">
        <v>412.51499999999999</v>
      </c>
      <c r="JJ32">
        <v>29.999199999999998</v>
      </c>
      <c r="JK32">
        <v>30.645399999999999</v>
      </c>
      <c r="JL32">
        <v>29.9998</v>
      </c>
      <c r="JM32">
        <v>30.454999999999998</v>
      </c>
      <c r="JN32">
        <v>30.3734</v>
      </c>
      <c r="JO32">
        <v>22.27</v>
      </c>
      <c r="JP32">
        <v>25.68</v>
      </c>
      <c r="JQ32">
        <v>25.3352</v>
      </c>
      <c r="JR32">
        <v>30</v>
      </c>
      <c r="JS32">
        <v>437.50099999999998</v>
      </c>
      <c r="JT32">
        <v>23.784800000000001</v>
      </c>
      <c r="JU32">
        <v>94.193600000000004</v>
      </c>
      <c r="JV32">
        <v>100.227</v>
      </c>
    </row>
    <row r="33" spans="1:282" x14ac:dyDescent="0.2">
      <c r="A33">
        <v>17</v>
      </c>
      <c r="B33">
        <v>1658848002.5</v>
      </c>
      <c r="C33">
        <v>2738</v>
      </c>
      <c r="D33" t="s">
        <v>494</v>
      </c>
      <c r="E33" t="s">
        <v>495</v>
      </c>
      <c r="F33" t="s">
        <v>413</v>
      </c>
      <c r="G33" t="s">
        <v>490</v>
      </c>
      <c r="H33" t="s">
        <v>491</v>
      </c>
      <c r="I33" t="s">
        <v>416</v>
      </c>
      <c r="J33" t="s">
        <v>417</v>
      </c>
      <c r="L33" t="s">
        <v>418</v>
      </c>
      <c r="M33" t="s">
        <v>419</v>
      </c>
      <c r="N33" t="s">
        <v>677</v>
      </c>
      <c r="O33">
        <v>1658848002.5</v>
      </c>
      <c r="P33">
        <f t="shared" si="0"/>
        <v>5.7023153033247086E-3</v>
      </c>
      <c r="Q33">
        <f t="shared" si="1"/>
        <v>5.7023153033247089</v>
      </c>
      <c r="R33">
        <f t="shared" si="2"/>
        <v>24.740071133072149</v>
      </c>
      <c r="S33">
        <f t="shared" si="3"/>
        <v>400.46600000000001</v>
      </c>
      <c r="T33">
        <f t="shared" si="4"/>
        <v>285.56682614706637</v>
      </c>
      <c r="U33">
        <f t="shared" si="5"/>
        <v>28.793442643463255</v>
      </c>
      <c r="V33">
        <f t="shared" si="6"/>
        <v>40.378621555008003</v>
      </c>
      <c r="W33">
        <f t="shared" si="7"/>
        <v>0.39540551641736077</v>
      </c>
      <c r="X33">
        <f t="shared" si="8"/>
        <v>2.9414270442154917</v>
      </c>
      <c r="Y33">
        <f t="shared" si="9"/>
        <v>0.36807234745274281</v>
      </c>
      <c r="Z33">
        <f t="shared" si="10"/>
        <v>0.23234334921156879</v>
      </c>
      <c r="AA33">
        <f t="shared" si="11"/>
        <v>241.74393299999997</v>
      </c>
      <c r="AB33">
        <f t="shared" si="12"/>
        <v>30.929404466427101</v>
      </c>
      <c r="AC33">
        <f t="shared" si="13"/>
        <v>30.929404466427101</v>
      </c>
      <c r="AD33">
        <f t="shared" si="14"/>
        <v>4.4932509781857384</v>
      </c>
      <c r="AE33">
        <f t="shared" si="15"/>
        <v>66.308950931819624</v>
      </c>
      <c r="AF33">
        <f t="shared" si="16"/>
        <v>2.9891287283039998</v>
      </c>
      <c r="AG33">
        <f t="shared" si="17"/>
        <v>4.5078811929591378</v>
      </c>
      <c r="AH33">
        <f t="shared" si="18"/>
        <v>1.5041222498817386</v>
      </c>
      <c r="AI33">
        <f t="shared" si="19"/>
        <v>-251.47210487661965</v>
      </c>
      <c r="AJ33">
        <f t="shared" si="20"/>
        <v>9.0382499660051643</v>
      </c>
      <c r="AK33">
        <f t="shared" si="21"/>
        <v>0.68972790085340097</v>
      </c>
      <c r="AL33">
        <f t="shared" si="22"/>
        <v>-1.9400976112038393E-4</v>
      </c>
      <c r="AM33">
        <v>0</v>
      </c>
      <c r="AN33">
        <v>0</v>
      </c>
      <c r="AO33">
        <f t="shared" si="23"/>
        <v>1</v>
      </c>
      <c r="AP33">
        <f t="shared" si="24"/>
        <v>0</v>
      </c>
      <c r="AQ33">
        <f t="shared" si="25"/>
        <v>52538.963545941137</v>
      </c>
      <c r="AR33" t="s">
        <v>420</v>
      </c>
      <c r="AS33">
        <v>0</v>
      </c>
      <c r="AT33">
        <v>0</v>
      </c>
      <c r="AU33">
        <v>0</v>
      </c>
      <c r="AV33" t="e">
        <f t="shared" si="26"/>
        <v>#DIV/0!</v>
      </c>
      <c r="AW33">
        <v>-1</v>
      </c>
      <c r="AX33" t="s">
        <v>496</v>
      </c>
      <c r="AY33">
        <v>10402</v>
      </c>
      <c r="AZ33">
        <v>2.4507923076923079</v>
      </c>
      <c r="BA33">
        <v>1.72</v>
      </c>
      <c r="BB33">
        <f t="shared" si="27"/>
        <v>-0.42487924865831861</v>
      </c>
      <c r="BC33">
        <v>0.5</v>
      </c>
      <c r="BD33">
        <f t="shared" si="28"/>
        <v>1261.2068999999999</v>
      </c>
      <c r="BE33">
        <f t="shared" si="29"/>
        <v>24.740071133072149</v>
      </c>
      <c r="BF33">
        <f t="shared" si="30"/>
        <v>-267.93032003734356</v>
      </c>
      <c r="BG33">
        <f t="shared" si="31"/>
        <v>2.0409078901385769E-2</v>
      </c>
      <c r="BH33">
        <f t="shared" si="32"/>
        <v>-1</v>
      </c>
      <c r="BI33" t="e">
        <f t="shared" si="33"/>
        <v>#DIV/0!</v>
      </c>
      <c r="BJ33" t="s">
        <v>420</v>
      </c>
      <c r="BK33">
        <v>0</v>
      </c>
      <c r="BL33" t="e">
        <f t="shared" si="34"/>
        <v>#DIV/0!</v>
      </c>
      <c r="BM33" t="e">
        <f t="shared" si="35"/>
        <v>#DIV/0!</v>
      </c>
      <c r="BN33" t="e">
        <f t="shared" si="36"/>
        <v>#DIV/0!</v>
      </c>
      <c r="BO33" t="e">
        <f t="shared" si="37"/>
        <v>#DIV/0!</v>
      </c>
      <c r="BP33">
        <f t="shared" si="38"/>
        <v>-0.42487924865831861</v>
      </c>
      <c r="BQ33" t="e">
        <f t="shared" si="39"/>
        <v>#DIV/0!</v>
      </c>
      <c r="BR33" t="e">
        <f t="shared" si="40"/>
        <v>#DIV/0!</v>
      </c>
      <c r="BS33" t="e">
        <f t="shared" si="41"/>
        <v>#DIV/0!</v>
      </c>
      <c r="BT33" t="s">
        <v>420</v>
      </c>
      <c r="BU33" t="s">
        <v>420</v>
      </c>
      <c r="BV33" t="s">
        <v>420</v>
      </c>
      <c r="BW33" t="s">
        <v>420</v>
      </c>
      <c r="BX33" t="s">
        <v>420</v>
      </c>
      <c r="BY33" t="s">
        <v>420</v>
      </c>
      <c r="BZ33" t="s">
        <v>420</v>
      </c>
      <c r="CA33" t="s">
        <v>420</v>
      </c>
      <c r="CB33" t="s">
        <v>420</v>
      </c>
      <c r="CC33" t="s">
        <v>420</v>
      </c>
      <c r="CD33" t="s">
        <v>420</v>
      </c>
      <c r="CE33" t="s">
        <v>420</v>
      </c>
      <c r="CF33" t="s">
        <v>420</v>
      </c>
      <c r="CG33" t="s">
        <v>420</v>
      </c>
      <c r="CH33" t="s">
        <v>420</v>
      </c>
      <c r="CI33" t="s">
        <v>420</v>
      </c>
      <c r="CJ33" t="s">
        <v>420</v>
      </c>
      <c r="CK33" t="s">
        <v>420</v>
      </c>
      <c r="CL33">
        <f t="shared" si="42"/>
        <v>1499.99</v>
      </c>
      <c r="CM33">
        <f t="shared" si="43"/>
        <v>1261.2068999999999</v>
      </c>
      <c r="CN33">
        <f t="shared" si="44"/>
        <v>0.8408102054013693</v>
      </c>
      <c r="CO33">
        <f t="shared" si="45"/>
        <v>0.16116369642464282</v>
      </c>
      <c r="CP33">
        <v>6</v>
      </c>
      <c r="CQ33">
        <v>0.5</v>
      </c>
      <c r="CR33" t="s">
        <v>422</v>
      </c>
      <c r="CS33">
        <v>2</v>
      </c>
      <c r="CT33">
        <v>1658848002.5</v>
      </c>
      <c r="CU33">
        <v>400.46600000000001</v>
      </c>
      <c r="CV33">
        <v>427.48200000000003</v>
      </c>
      <c r="CW33">
        <v>29.645499999999998</v>
      </c>
      <c r="CX33">
        <v>24.113800000000001</v>
      </c>
      <c r="CY33">
        <v>373.10500000000002</v>
      </c>
      <c r="CZ33">
        <v>25.8917</v>
      </c>
      <c r="DA33">
        <v>600.16999999999996</v>
      </c>
      <c r="DB33">
        <v>100.729</v>
      </c>
      <c r="DC33">
        <v>0.100088</v>
      </c>
      <c r="DD33">
        <v>30.9864</v>
      </c>
      <c r="DE33">
        <v>30.6721</v>
      </c>
      <c r="DF33">
        <v>999.9</v>
      </c>
      <c r="DG33">
        <v>0</v>
      </c>
      <c r="DH33">
        <v>0</v>
      </c>
      <c r="DI33">
        <v>9995</v>
      </c>
      <c r="DJ33">
        <v>0</v>
      </c>
      <c r="DK33">
        <v>1673.2</v>
      </c>
      <c r="DL33">
        <v>-27.332899999999999</v>
      </c>
      <c r="DM33">
        <v>412.37400000000002</v>
      </c>
      <c r="DN33">
        <v>438.04399999999998</v>
      </c>
      <c r="DO33">
        <v>5.5316900000000002</v>
      </c>
      <c r="DP33">
        <v>427.48200000000003</v>
      </c>
      <c r="DQ33">
        <v>24.113800000000001</v>
      </c>
      <c r="DR33">
        <v>2.9861399999999998</v>
      </c>
      <c r="DS33">
        <v>2.4289399999999999</v>
      </c>
      <c r="DT33">
        <v>23.950800000000001</v>
      </c>
      <c r="DU33">
        <v>20.558</v>
      </c>
      <c r="DV33">
        <v>1499.99</v>
      </c>
      <c r="DW33">
        <v>0.97299100000000005</v>
      </c>
      <c r="DX33">
        <v>2.7008999999999998E-2</v>
      </c>
      <c r="DY33">
        <v>0</v>
      </c>
      <c r="DZ33">
        <v>2.5859999999999999</v>
      </c>
      <c r="EA33">
        <v>0</v>
      </c>
      <c r="EB33">
        <v>18410.099999999999</v>
      </c>
      <c r="EC33">
        <v>13303.4</v>
      </c>
      <c r="ED33">
        <v>37.811999999999998</v>
      </c>
      <c r="EE33">
        <v>40.311999999999998</v>
      </c>
      <c r="EF33">
        <v>38.436999999999998</v>
      </c>
      <c r="EG33">
        <v>38.936999999999998</v>
      </c>
      <c r="EH33">
        <v>38.25</v>
      </c>
      <c r="EI33">
        <v>1459.48</v>
      </c>
      <c r="EJ33">
        <v>40.51</v>
      </c>
      <c r="EK33">
        <v>0</v>
      </c>
      <c r="EL33">
        <v>205.10000014305109</v>
      </c>
      <c r="EM33">
        <v>0</v>
      </c>
      <c r="EN33">
        <v>2.4507923076923079</v>
      </c>
      <c r="EO33">
        <v>0.10396579457849579</v>
      </c>
      <c r="EP33">
        <v>47.500854624019638</v>
      </c>
      <c r="EQ33">
        <v>18410.715384615389</v>
      </c>
      <c r="ER33">
        <v>15</v>
      </c>
      <c r="ES33">
        <v>1658848031.5</v>
      </c>
      <c r="ET33" t="s">
        <v>497</v>
      </c>
      <c r="EU33">
        <v>1658848031.5</v>
      </c>
      <c r="EV33">
        <v>1658847825</v>
      </c>
      <c r="EW33">
        <v>17</v>
      </c>
      <c r="EX33">
        <v>-0.14199999999999999</v>
      </c>
      <c r="EY33">
        <v>0.01</v>
      </c>
      <c r="EZ33">
        <v>27.361000000000001</v>
      </c>
      <c r="FA33">
        <v>3.754</v>
      </c>
      <c r="FB33">
        <v>424</v>
      </c>
      <c r="FC33">
        <v>24</v>
      </c>
      <c r="FD33">
        <v>0.14000000000000001</v>
      </c>
      <c r="FE33">
        <v>0.05</v>
      </c>
      <c r="FF33">
        <v>-27.353999999999999</v>
      </c>
      <c r="FG33">
        <v>-0.15878466898958579</v>
      </c>
      <c r="FH33">
        <v>8.0983894815649299E-2</v>
      </c>
      <c r="FI33">
        <v>1</v>
      </c>
      <c r="FJ33">
        <v>400.17651612903222</v>
      </c>
      <c r="FK33">
        <v>-2.2112903226860749E-2</v>
      </c>
      <c r="FL33">
        <v>1.7284845063999771E-2</v>
      </c>
      <c r="FM33">
        <v>1</v>
      </c>
      <c r="FN33">
        <v>5.5870082926829268</v>
      </c>
      <c r="FO33">
        <v>-0.42802494773520211</v>
      </c>
      <c r="FP33">
        <v>4.6281394402251812E-2</v>
      </c>
      <c r="FQ33">
        <v>1</v>
      </c>
      <c r="FR33">
        <v>29.58854516129032</v>
      </c>
      <c r="FS33">
        <v>0.42601451612902402</v>
      </c>
      <c r="FT33">
        <v>3.1784190010938067E-2</v>
      </c>
      <c r="FU33">
        <v>1</v>
      </c>
      <c r="FV33">
        <v>30.699025806451619</v>
      </c>
      <c r="FW33">
        <v>-0.29220483870973241</v>
      </c>
      <c r="FX33">
        <v>2.2181290688499059E-2</v>
      </c>
      <c r="FY33">
        <v>1</v>
      </c>
      <c r="FZ33">
        <v>5</v>
      </c>
      <c r="GA33">
        <v>5</v>
      </c>
      <c r="GB33" t="s">
        <v>424</v>
      </c>
      <c r="GC33">
        <v>3.1740699999999999</v>
      </c>
      <c r="GD33">
        <v>2.7970000000000002</v>
      </c>
      <c r="GE33">
        <v>9.4768099999999994E-2</v>
      </c>
      <c r="GF33">
        <v>0.105755</v>
      </c>
      <c r="GG33">
        <v>0.12628400000000001</v>
      </c>
      <c r="GH33">
        <v>0.120171</v>
      </c>
      <c r="GI33">
        <v>27901.4</v>
      </c>
      <c r="GJ33">
        <v>22066.400000000001</v>
      </c>
      <c r="GK33">
        <v>28952.6</v>
      </c>
      <c r="GL33">
        <v>24143.5</v>
      </c>
      <c r="GM33">
        <v>31662.9</v>
      </c>
      <c r="GN33">
        <v>31022.1</v>
      </c>
      <c r="GO33">
        <v>39840.400000000001</v>
      </c>
      <c r="GP33">
        <v>39400.300000000003</v>
      </c>
      <c r="GQ33">
        <v>2.1361699999999999</v>
      </c>
      <c r="GR33">
        <v>1.8115000000000001</v>
      </c>
      <c r="GS33">
        <v>9.2390899999999998E-2</v>
      </c>
      <c r="GT33">
        <v>0</v>
      </c>
      <c r="GU33">
        <v>29.168399999999998</v>
      </c>
      <c r="GV33">
        <v>999.9</v>
      </c>
      <c r="GW33">
        <v>60.9</v>
      </c>
      <c r="GX33">
        <v>33.700000000000003</v>
      </c>
      <c r="GY33">
        <v>31.7681</v>
      </c>
      <c r="GZ33">
        <v>62.346600000000002</v>
      </c>
      <c r="HA33">
        <v>40.240400000000001</v>
      </c>
      <c r="HB33">
        <v>1</v>
      </c>
      <c r="HC33">
        <v>0.25804899999999997</v>
      </c>
      <c r="HD33">
        <v>-0.28443099999999999</v>
      </c>
      <c r="HE33">
        <v>20.262699999999999</v>
      </c>
      <c r="HF33">
        <v>5.22553</v>
      </c>
      <c r="HG33">
        <v>11.908099999999999</v>
      </c>
      <c r="HH33">
        <v>4.9637500000000001</v>
      </c>
      <c r="HI33">
        <v>3.2919999999999998</v>
      </c>
      <c r="HJ33">
        <v>9999</v>
      </c>
      <c r="HK33">
        <v>9999</v>
      </c>
      <c r="HL33">
        <v>9999</v>
      </c>
      <c r="HM33">
        <v>999.9</v>
      </c>
      <c r="HN33">
        <v>1.8772899999999999</v>
      </c>
      <c r="HO33">
        <v>1.8755500000000001</v>
      </c>
      <c r="HP33">
        <v>1.8742399999999999</v>
      </c>
      <c r="HQ33">
        <v>1.87347</v>
      </c>
      <c r="HR33">
        <v>1.87497</v>
      </c>
      <c r="HS33">
        <v>1.86992</v>
      </c>
      <c r="HT33">
        <v>1.87408</v>
      </c>
      <c r="HU33">
        <v>1.8791500000000001</v>
      </c>
      <c r="HV33">
        <v>0</v>
      </c>
      <c r="HW33">
        <v>0</v>
      </c>
      <c r="HX33">
        <v>0</v>
      </c>
      <c r="HY33">
        <v>0</v>
      </c>
      <c r="HZ33" t="s">
        <v>425</v>
      </c>
      <c r="IA33" t="s">
        <v>426</v>
      </c>
      <c r="IB33" t="s">
        <v>427</v>
      </c>
      <c r="IC33" t="s">
        <v>428</v>
      </c>
      <c r="ID33" t="s">
        <v>428</v>
      </c>
      <c r="IE33" t="s">
        <v>427</v>
      </c>
      <c r="IF33">
        <v>0</v>
      </c>
      <c r="IG33">
        <v>100</v>
      </c>
      <c r="IH33">
        <v>100</v>
      </c>
      <c r="II33">
        <v>27.361000000000001</v>
      </c>
      <c r="IJ33">
        <v>3.7538</v>
      </c>
      <c r="IK33">
        <v>18.650320761719641</v>
      </c>
      <c r="IL33">
        <v>2.567544948250514E-2</v>
      </c>
      <c r="IM33">
        <v>-9.0104226966469328E-6</v>
      </c>
      <c r="IN33">
        <v>1.300989797722804E-9</v>
      </c>
      <c r="IO33">
        <v>3.753740000000001</v>
      </c>
      <c r="IP33">
        <v>0</v>
      </c>
      <c r="IQ33">
        <v>0</v>
      </c>
      <c r="IR33">
        <v>0</v>
      </c>
      <c r="IS33">
        <v>-13</v>
      </c>
      <c r="IT33">
        <v>2007</v>
      </c>
      <c r="IU33">
        <v>-1</v>
      </c>
      <c r="IV33">
        <v>20</v>
      </c>
      <c r="IW33">
        <v>3</v>
      </c>
      <c r="IX33">
        <v>3</v>
      </c>
      <c r="IY33">
        <v>1.09131</v>
      </c>
      <c r="IZ33">
        <v>2.4133300000000002</v>
      </c>
      <c r="JA33">
        <v>1.42578</v>
      </c>
      <c r="JB33">
        <v>2.2790499999999998</v>
      </c>
      <c r="JC33">
        <v>1.5478499999999999</v>
      </c>
      <c r="JD33">
        <v>2.4011200000000001</v>
      </c>
      <c r="JE33">
        <v>37.289900000000003</v>
      </c>
      <c r="JF33">
        <v>15.4192</v>
      </c>
      <c r="JG33">
        <v>18</v>
      </c>
      <c r="JH33">
        <v>638.221</v>
      </c>
      <c r="JI33">
        <v>411.63799999999998</v>
      </c>
      <c r="JJ33">
        <v>29.999199999999998</v>
      </c>
      <c r="JK33">
        <v>30.578700000000001</v>
      </c>
      <c r="JL33">
        <v>30.0001</v>
      </c>
      <c r="JM33">
        <v>30.435199999999998</v>
      </c>
      <c r="JN33">
        <v>30.360299999999999</v>
      </c>
      <c r="JO33">
        <v>21.873100000000001</v>
      </c>
      <c r="JP33">
        <v>24.848299999999998</v>
      </c>
      <c r="JQ33">
        <v>20.866099999999999</v>
      </c>
      <c r="JR33">
        <v>30</v>
      </c>
      <c r="JS33">
        <v>427.48200000000003</v>
      </c>
      <c r="JT33">
        <v>24.149799999999999</v>
      </c>
      <c r="JU33">
        <v>94.202699999999993</v>
      </c>
      <c r="JV33">
        <v>100.232</v>
      </c>
    </row>
    <row r="34" spans="1:282" x14ac:dyDescent="0.2">
      <c r="A34">
        <v>18</v>
      </c>
      <c r="B34">
        <v>1658848111.5</v>
      </c>
      <c r="C34">
        <v>2847</v>
      </c>
      <c r="D34" t="s">
        <v>498</v>
      </c>
      <c r="E34" t="s">
        <v>499</v>
      </c>
      <c r="F34" t="s">
        <v>413</v>
      </c>
      <c r="G34" t="s">
        <v>490</v>
      </c>
      <c r="H34" t="s">
        <v>491</v>
      </c>
      <c r="I34" t="s">
        <v>416</v>
      </c>
      <c r="J34" t="s">
        <v>417</v>
      </c>
      <c r="L34" t="s">
        <v>418</v>
      </c>
      <c r="M34" t="s">
        <v>419</v>
      </c>
      <c r="N34" t="s">
        <v>677</v>
      </c>
      <c r="O34">
        <v>1658848111.5</v>
      </c>
      <c r="P34">
        <f t="shared" si="0"/>
        <v>5.8328145694965961E-3</v>
      </c>
      <c r="Q34">
        <f t="shared" si="1"/>
        <v>5.8328145694965965</v>
      </c>
      <c r="R34">
        <f t="shared" si="2"/>
        <v>17.47760627256163</v>
      </c>
      <c r="S34">
        <f t="shared" si="3"/>
        <v>300.91899999999998</v>
      </c>
      <c r="T34">
        <f t="shared" si="4"/>
        <v>220.98932484867936</v>
      </c>
      <c r="U34">
        <f t="shared" si="5"/>
        <v>22.282582127454234</v>
      </c>
      <c r="V34">
        <f t="shared" si="6"/>
        <v>30.341973920245994</v>
      </c>
      <c r="W34">
        <f t="shared" si="7"/>
        <v>0.40512995473412067</v>
      </c>
      <c r="X34">
        <f t="shared" si="8"/>
        <v>2.9405823653342784</v>
      </c>
      <c r="Y34">
        <f t="shared" si="9"/>
        <v>0.37648040585490877</v>
      </c>
      <c r="Z34">
        <f t="shared" si="10"/>
        <v>0.23770525123680769</v>
      </c>
      <c r="AA34">
        <f t="shared" si="11"/>
        <v>241.73377800000003</v>
      </c>
      <c r="AB34">
        <f t="shared" si="12"/>
        <v>31.089115483223978</v>
      </c>
      <c r="AC34">
        <f t="shared" si="13"/>
        <v>31.089115483223978</v>
      </c>
      <c r="AD34">
        <f t="shared" si="14"/>
        <v>4.534352078849551</v>
      </c>
      <c r="AE34">
        <f t="shared" si="15"/>
        <v>66.495650721908135</v>
      </c>
      <c r="AF34">
        <f t="shared" si="16"/>
        <v>3.0307792199719996</v>
      </c>
      <c r="AG34">
        <f t="shared" si="17"/>
        <v>4.5578608331047699</v>
      </c>
      <c r="AH34">
        <f t="shared" si="18"/>
        <v>1.5035728588775514</v>
      </c>
      <c r="AI34">
        <f t="shared" si="19"/>
        <v>-257.22712251479987</v>
      </c>
      <c r="AJ34">
        <f t="shared" si="20"/>
        <v>14.392312427437325</v>
      </c>
      <c r="AK34">
        <f t="shared" si="21"/>
        <v>1.1005392698932317</v>
      </c>
      <c r="AL34">
        <f t="shared" si="22"/>
        <v>-4.9281746928642178E-4</v>
      </c>
      <c r="AM34">
        <v>0</v>
      </c>
      <c r="AN34">
        <v>0</v>
      </c>
      <c r="AO34">
        <f t="shared" si="23"/>
        <v>1</v>
      </c>
      <c r="AP34">
        <f t="shared" si="24"/>
        <v>0</v>
      </c>
      <c r="AQ34">
        <f t="shared" si="25"/>
        <v>52481.386246357521</v>
      </c>
      <c r="AR34" t="s">
        <v>420</v>
      </c>
      <c r="AS34">
        <v>0</v>
      </c>
      <c r="AT34">
        <v>0</v>
      </c>
      <c r="AU34">
        <v>0</v>
      </c>
      <c r="AV34" t="e">
        <f t="shared" si="26"/>
        <v>#DIV/0!</v>
      </c>
      <c r="AW34">
        <v>-1</v>
      </c>
      <c r="AX34" t="s">
        <v>500</v>
      </c>
      <c r="AY34">
        <v>10399.6</v>
      </c>
      <c r="AZ34">
        <v>2.5083039999999999</v>
      </c>
      <c r="BA34">
        <v>1.64</v>
      </c>
      <c r="BB34">
        <f t="shared" si="27"/>
        <v>-0.52945365853658544</v>
      </c>
      <c r="BC34">
        <v>0.5</v>
      </c>
      <c r="BD34">
        <f t="shared" si="28"/>
        <v>1261.1562000000001</v>
      </c>
      <c r="BE34">
        <f t="shared" si="29"/>
        <v>17.47760627256163</v>
      </c>
      <c r="BF34">
        <f t="shared" si="30"/>
        <v>-333.86188203804886</v>
      </c>
      <c r="BG34">
        <f t="shared" si="31"/>
        <v>1.4651322550340417E-2</v>
      </c>
      <c r="BH34">
        <f t="shared" si="32"/>
        <v>-1</v>
      </c>
      <c r="BI34" t="e">
        <f t="shared" si="33"/>
        <v>#DIV/0!</v>
      </c>
      <c r="BJ34" t="s">
        <v>420</v>
      </c>
      <c r="BK34">
        <v>0</v>
      </c>
      <c r="BL34" t="e">
        <f t="shared" si="34"/>
        <v>#DIV/0!</v>
      </c>
      <c r="BM34" t="e">
        <f t="shared" si="35"/>
        <v>#DIV/0!</v>
      </c>
      <c r="BN34" t="e">
        <f t="shared" si="36"/>
        <v>#DIV/0!</v>
      </c>
      <c r="BO34" t="e">
        <f t="shared" si="37"/>
        <v>#DIV/0!</v>
      </c>
      <c r="BP34">
        <f t="shared" si="38"/>
        <v>-0.52945365853658533</v>
      </c>
      <c r="BQ34" t="e">
        <f t="shared" si="39"/>
        <v>#DIV/0!</v>
      </c>
      <c r="BR34" t="e">
        <f t="shared" si="40"/>
        <v>#DIV/0!</v>
      </c>
      <c r="BS34" t="e">
        <f t="shared" si="41"/>
        <v>#DIV/0!</v>
      </c>
      <c r="BT34" t="s">
        <v>420</v>
      </c>
      <c r="BU34" t="s">
        <v>420</v>
      </c>
      <c r="BV34" t="s">
        <v>420</v>
      </c>
      <c r="BW34" t="s">
        <v>420</v>
      </c>
      <c r="BX34" t="s">
        <v>420</v>
      </c>
      <c r="BY34" t="s">
        <v>420</v>
      </c>
      <c r="BZ34" t="s">
        <v>420</v>
      </c>
      <c r="CA34" t="s">
        <v>420</v>
      </c>
      <c r="CB34" t="s">
        <v>420</v>
      </c>
      <c r="CC34" t="s">
        <v>420</v>
      </c>
      <c r="CD34" t="s">
        <v>420</v>
      </c>
      <c r="CE34" t="s">
        <v>420</v>
      </c>
      <c r="CF34" t="s">
        <v>420</v>
      </c>
      <c r="CG34" t="s">
        <v>420</v>
      </c>
      <c r="CH34" t="s">
        <v>420</v>
      </c>
      <c r="CI34" t="s">
        <v>420</v>
      </c>
      <c r="CJ34" t="s">
        <v>420</v>
      </c>
      <c r="CK34" t="s">
        <v>420</v>
      </c>
      <c r="CL34">
        <f t="shared" si="42"/>
        <v>1499.93</v>
      </c>
      <c r="CM34">
        <f t="shared" si="43"/>
        <v>1261.1562000000001</v>
      </c>
      <c r="CN34">
        <f t="shared" si="44"/>
        <v>0.84081003780176411</v>
      </c>
      <c r="CO34">
        <f t="shared" si="45"/>
        <v>0.16116337295740468</v>
      </c>
      <c r="CP34">
        <v>6</v>
      </c>
      <c r="CQ34">
        <v>0.5</v>
      </c>
      <c r="CR34" t="s">
        <v>422</v>
      </c>
      <c r="CS34">
        <v>2</v>
      </c>
      <c r="CT34">
        <v>1658848111.5</v>
      </c>
      <c r="CU34">
        <v>300.91899999999998</v>
      </c>
      <c r="CV34">
        <v>320.14299999999997</v>
      </c>
      <c r="CW34">
        <v>30.058</v>
      </c>
      <c r="CX34">
        <v>24.403099999999998</v>
      </c>
      <c r="CY34">
        <v>276.13400000000001</v>
      </c>
      <c r="CZ34">
        <v>26.304300000000001</v>
      </c>
      <c r="DA34">
        <v>600.27499999999998</v>
      </c>
      <c r="DB34">
        <v>100.73099999999999</v>
      </c>
      <c r="DC34">
        <v>0.100034</v>
      </c>
      <c r="DD34">
        <v>31.1799</v>
      </c>
      <c r="DE34">
        <v>30.903700000000001</v>
      </c>
      <c r="DF34">
        <v>999.9</v>
      </c>
      <c r="DG34">
        <v>0</v>
      </c>
      <c r="DH34">
        <v>0</v>
      </c>
      <c r="DI34">
        <v>9990</v>
      </c>
      <c r="DJ34">
        <v>0</v>
      </c>
      <c r="DK34">
        <v>1679.48</v>
      </c>
      <c r="DL34">
        <v>-19.071200000000001</v>
      </c>
      <c r="DM34">
        <v>310.40199999999999</v>
      </c>
      <c r="DN34">
        <v>328.15100000000001</v>
      </c>
      <c r="DO34">
        <v>5.6549300000000002</v>
      </c>
      <c r="DP34">
        <v>320.14299999999997</v>
      </c>
      <c r="DQ34">
        <v>24.403099999999998</v>
      </c>
      <c r="DR34">
        <v>3.02779</v>
      </c>
      <c r="DS34">
        <v>2.4581599999999999</v>
      </c>
      <c r="DT34">
        <v>24.1815</v>
      </c>
      <c r="DU34">
        <v>20.752099999999999</v>
      </c>
      <c r="DV34">
        <v>1499.93</v>
      </c>
      <c r="DW34">
        <v>0.97299599999999997</v>
      </c>
      <c r="DX34">
        <v>2.7004E-2</v>
      </c>
      <c r="DY34">
        <v>0</v>
      </c>
      <c r="DZ34">
        <v>3.0375999999999999</v>
      </c>
      <c r="EA34">
        <v>0</v>
      </c>
      <c r="EB34">
        <v>17278.400000000001</v>
      </c>
      <c r="EC34">
        <v>13302.9</v>
      </c>
      <c r="ED34">
        <v>38</v>
      </c>
      <c r="EE34">
        <v>40.5</v>
      </c>
      <c r="EF34">
        <v>38.625</v>
      </c>
      <c r="EG34">
        <v>39.25</v>
      </c>
      <c r="EH34">
        <v>38.436999999999998</v>
      </c>
      <c r="EI34">
        <v>1459.43</v>
      </c>
      <c r="EJ34">
        <v>40.5</v>
      </c>
      <c r="EK34">
        <v>0</v>
      </c>
      <c r="EL34">
        <v>108.5</v>
      </c>
      <c r="EM34">
        <v>0</v>
      </c>
      <c r="EN34">
        <v>2.5083039999999999</v>
      </c>
      <c r="EO34">
        <v>0.88563844636476452</v>
      </c>
      <c r="EP34">
        <v>-366.13077017442907</v>
      </c>
      <c r="EQ34">
        <v>17314.056</v>
      </c>
      <c r="ER34">
        <v>15</v>
      </c>
      <c r="ES34">
        <v>1658848138.5</v>
      </c>
      <c r="ET34" t="s">
        <v>501</v>
      </c>
      <c r="EU34">
        <v>1658848138.5</v>
      </c>
      <c r="EV34">
        <v>1658847825</v>
      </c>
      <c r="EW34">
        <v>18</v>
      </c>
      <c r="EX34">
        <v>-0.497</v>
      </c>
      <c r="EY34">
        <v>0.01</v>
      </c>
      <c r="EZ34">
        <v>24.785</v>
      </c>
      <c r="FA34">
        <v>3.754</v>
      </c>
      <c r="FB34">
        <v>317</v>
      </c>
      <c r="FC34">
        <v>24</v>
      </c>
      <c r="FD34">
        <v>0.1</v>
      </c>
      <c r="FE34">
        <v>0.05</v>
      </c>
      <c r="FF34">
        <v>-18.854389999999999</v>
      </c>
      <c r="FG34">
        <v>-1.1410018761725229</v>
      </c>
      <c r="FH34">
        <v>0.1130087757654246</v>
      </c>
      <c r="FI34">
        <v>1</v>
      </c>
      <c r="FJ34">
        <v>301.68189999999998</v>
      </c>
      <c r="FK34">
        <v>-4.8956529477200199</v>
      </c>
      <c r="FL34">
        <v>0.35516196774616848</v>
      </c>
      <c r="FM34">
        <v>1</v>
      </c>
      <c r="FN34">
        <v>5.6038247500000002</v>
      </c>
      <c r="FO34">
        <v>0.34612739212008059</v>
      </c>
      <c r="FP34">
        <v>3.4816729598534948E-2</v>
      </c>
      <c r="FQ34">
        <v>1</v>
      </c>
      <c r="FR34">
        <v>30.046150000000001</v>
      </c>
      <c r="FS34">
        <v>0.2128204671858023</v>
      </c>
      <c r="FT34">
        <v>1.6642330565959169E-2</v>
      </c>
      <c r="FU34">
        <v>1</v>
      </c>
      <c r="FV34">
        <v>30.902290000000001</v>
      </c>
      <c r="FW34">
        <v>3.9032703003386557E-2</v>
      </c>
      <c r="FX34">
        <v>3.7161225311694349E-3</v>
      </c>
      <c r="FY34">
        <v>1</v>
      </c>
      <c r="FZ34">
        <v>5</v>
      </c>
      <c r="GA34">
        <v>5</v>
      </c>
      <c r="GB34" t="s">
        <v>424</v>
      </c>
      <c r="GC34">
        <v>3.1742699999999999</v>
      </c>
      <c r="GD34">
        <v>2.79691</v>
      </c>
      <c r="GE34">
        <v>7.4259800000000001E-2</v>
      </c>
      <c r="GF34">
        <v>8.4317100000000006E-2</v>
      </c>
      <c r="GG34">
        <v>0.127666</v>
      </c>
      <c r="GH34">
        <v>0.121153</v>
      </c>
      <c r="GI34">
        <v>28529.1</v>
      </c>
      <c r="GJ34">
        <v>22593.7</v>
      </c>
      <c r="GK34">
        <v>28948.1</v>
      </c>
      <c r="GL34">
        <v>24141.5</v>
      </c>
      <c r="GM34">
        <v>31606.400000000001</v>
      </c>
      <c r="GN34">
        <v>30984</v>
      </c>
      <c r="GO34">
        <v>39834.1</v>
      </c>
      <c r="GP34">
        <v>39397.300000000003</v>
      </c>
      <c r="GQ34">
        <v>2.1359499999999998</v>
      </c>
      <c r="GR34">
        <v>1.80935</v>
      </c>
      <c r="GS34">
        <v>8.9887499999999995E-2</v>
      </c>
      <c r="GT34">
        <v>0</v>
      </c>
      <c r="GU34">
        <v>29.441299999999998</v>
      </c>
      <c r="GV34">
        <v>999.9</v>
      </c>
      <c r="GW34">
        <v>60.7</v>
      </c>
      <c r="GX34">
        <v>33.799999999999997</v>
      </c>
      <c r="GY34">
        <v>31.84</v>
      </c>
      <c r="GZ34">
        <v>62.6066</v>
      </c>
      <c r="HA34">
        <v>39.755600000000001</v>
      </c>
      <c r="HB34">
        <v>1</v>
      </c>
      <c r="HC34">
        <v>0.262266</v>
      </c>
      <c r="HD34">
        <v>-0.18559100000000001</v>
      </c>
      <c r="HE34">
        <v>20.263000000000002</v>
      </c>
      <c r="HF34">
        <v>5.2232799999999999</v>
      </c>
      <c r="HG34">
        <v>11.908300000000001</v>
      </c>
      <c r="HH34">
        <v>4.9635999999999996</v>
      </c>
      <c r="HI34">
        <v>3.2919999999999998</v>
      </c>
      <c r="HJ34">
        <v>9999</v>
      </c>
      <c r="HK34">
        <v>9999</v>
      </c>
      <c r="HL34">
        <v>9999</v>
      </c>
      <c r="HM34">
        <v>999.9</v>
      </c>
      <c r="HN34">
        <v>1.8772800000000001</v>
      </c>
      <c r="HO34">
        <v>1.8755599999999999</v>
      </c>
      <c r="HP34">
        <v>1.8742399999999999</v>
      </c>
      <c r="HQ34">
        <v>1.87347</v>
      </c>
      <c r="HR34">
        <v>1.8749800000000001</v>
      </c>
      <c r="HS34">
        <v>1.8699300000000001</v>
      </c>
      <c r="HT34">
        <v>1.87408</v>
      </c>
      <c r="HU34">
        <v>1.87914</v>
      </c>
      <c r="HV34">
        <v>0</v>
      </c>
      <c r="HW34">
        <v>0</v>
      </c>
      <c r="HX34">
        <v>0</v>
      </c>
      <c r="HY34">
        <v>0</v>
      </c>
      <c r="HZ34" t="s">
        <v>425</v>
      </c>
      <c r="IA34" t="s">
        <v>426</v>
      </c>
      <c r="IB34" t="s">
        <v>427</v>
      </c>
      <c r="IC34" t="s">
        <v>428</v>
      </c>
      <c r="ID34" t="s">
        <v>428</v>
      </c>
      <c r="IE34" t="s">
        <v>427</v>
      </c>
      <c r="IF34">
        <v>0</v>
      </c>
      <c r="IG34">
        <v>100</v>
      </c>
      <c r="IH34">
        <v>100</v>
      </c>
      <c r="II34">
        <v>24.785</v>
      </c>
      <c r="IJ34">
        <v>3.7536999999999998</v>
      </c>
      <c r="IK34">
        <v>18.508364966774788</v>
      </c>
      <c r="IL34">
        <v>2.567544948250514E-2</v>
      </c>
      <c r="IM34">
        <v>-9.0104226966469328E-6</v>
      </c>
      <c r="IN34">
        <v>1.300989797722804E-9</v>
      </c>
      <c r="IO34">
        <v>3.753740000000001</v>
      </c>
      <c r="IP34">
        <v>0</v>
      </c>
      <c r="IQ34">
        <v>0</v>
      </c>
      <c r="IR34">
        <v>0</v>
      </c>
      <c r="IS34">
        <v>-13</v>
      </c>
      <c r="IT34">
        <v>2007</v>
      </c>
      <c r="IU34">
        <v>-1</v>
      </c>
      <c r="IV34">
        <v>20</v>
      </c>
      <c r="IW34">
        <v>1.3</v>
      </c>
      <c r="IX34">
        <v>4.8</v>
      </c>
      <c r="IY34">
        <v>0.86303700000000005</v>
      </c>
      <c r="IZ34">
        <v>2.4340799999999998</v>
      </c>
      <c r="JA34">
        <v>1.42578</v>
      </c>
      <c r="JB34">
        <v>2.2790499999999998</v>
      </c>
      <c r="JC34">
        <v>1.5478499999999999</v>
      </c>
      <c r="JD34">
        <v>2.3779300000000001</v>
      </c>
      <c r="JE34">
        <v>37.433799999999998</v>
      </c>
      <c r="JF34">
        <v>15.4016</v>
      </c>
      <c r="JG34">
        <v>18</v>
      </c>
      <c r="JH34">
        <v>638.44100000000003</v>
      </c>
      <c r="JI34">
        <v>410.70800000000003</v>
      </c>
      <c r="JJ34">
        <v>30.0017</v>
      </c>
      <c r="JK34">
        <v>30.619299999999999</v>
      </c>
      <c r="JL34">
        <v>30.000499999999999</v>
      </c>
      <c r="JM34">
        <v>30.473299999999998</v>
      </c>
      <c r="JN34">
        <v>30.402200000000001</v>
      </c>
      <c r="JO34">
        <v>17.291399999999999</v>
      </c>
      <c r="JP34">
        <v>24.604299999999999</v>
      </c>
      <c r="JQ34">
        <v>19.3322</v>
      </c>
      <c r="JR34">
        <v>30</v>
      </c>
      <c r="JS34">
        <v>319.99299999999999</v>
      </c>
      <c r="JT34">
        <v>24.346800000000002</v>
      </c>
      <c r="JU34">
        <v>94.187799999999996</v>
      </c>
      <c r="JV34">
        <v>100.22499999999999</v>
      </c>
    </row>
    <row r="35" spans="1:282" x14ac:dyDescent="0.2">
      <c r="A35">
        <v>19</v>
      </c>
      <c r="B35">
        <v>1658848219.5</v>
      </c>
      <c r="C35">
        <v>2955</v>
      </c>
      <c r="D35" t="s">
        <v>502</v>
      </c>
      <c r="E35" t="s">
        <v>503</v>
      </c>
      <c r="F35" t="s">
        <v>413</v>
      </c>
      <c r="G35" t="s">
        <v>490</v>
      </c>
      <c r="H35" t="s">
        <v>491</v>
      </c>
      <c r="I35" t="s">
        <v>416</v>
      </c>
      <c r="J35" t="s">
        <v>417</v>
      </c>
      <c r="L35" t="s">
        <v>418</v>
      </c>
      <c r="M35" t="s">
        <v>419</v>
      </c>
      <c r="N35" t="s">
        <v>677</v>
      </c>
      <c r="O35">
        <v>1658848219.5</v>
      </c>
      <c r="P35">
        <f t="shared" si="0"/>
        <v>5.8566657516936375E-3</v>
      </c>
      <c r="Q35">
        <f t="shared" si="1"/>
        <v>5.8566657516936376</v>
      </c>
      <c r="R35">
        <f t="shared" si="2"/>
        <v>10.155962780387755</v>
      </c>
      <c r="S35">
        <f t="shared" si="3"/>
        <v>200.79400000000001</v>
      </c>
      <c r="T35">
        <f t="shared" si="4"/>
        <v>154.78319271295018</v>
      </c>
      <c r="U35">
        <f t="shared" si="5"/>
        <v>15.606945652271406</v>
      </c>
      <c r="V35">
        <f t="shared" si="6"/>
        <v>20.246261821939999</v>
      </c>
      <c r="W35">
        <f t="shared" si="7"/>
        <v>0.41538272936839221</v>
      </c>
      <c r="X35">
        <f t="shared" si="8"/>
        <v>2.9434311167311815</v>
      </c>
      <c r="Y35">
        <f t="shared" si="9"/>
        <v>0.38534923962304807</v>
      </c>
      <c r="Z35">
        <f t="shared" si="10"/>
        <v>0.24336045863863731</v>
      </c>
      <c r="AA35">
        <f t="shared" si="11"/>
        <v>241.75350899999998</v>
      </c>
      <c r="AB35">
        <f t="shared" si="12"/>
        <v>30.896042167378237</v>
      </c>
      <c r="AC35">
        <f t="shared" si="13"/>
        <v>30.896042167378237</v>
      </c>
      <c r="AD35">
        <f t="shared" si="14"/>
        <v>4.4847063962381997</v>
      </c>
      <c r="AE35">
        <f t="shared" si="15"/>
        <v>66.729633634451218</v>
      </c>
      <c r="AF35">
        <f t="shared" si="16"/>
        <v>3.0091905793390001</v>
      </c>
      <c r="AG35">
        <f t="shared" si="17"/>
        <v>4.5095266007655903</v>
      </c>
      <c r="AH35">
        <f t="shared" si="18"/>
        <v>1.4755158168991995</v>
      </c>
      <c r="AI35">
        <f t="shared" si="19"/>
        <v>-258.2789596496894</v>
      </c>
      <c r="AJ35">
        <f t="shared" si="20"/>
        <v>15.354138426274806</v>
      </c>
      <c r="AK35">
        <f t="shared" si="21"/>
        <v>1.1707531168237701</v>
      </c>
      <c r="AL35">
        <f t="shared" si="22"/>
        <v>-5.5910659085078862E-4</v>
      </c>
      <c r="AM35">
        <v>0</v>
      </c>
      <c r="AN35">
        <v>0</v>
      </c>
      <c r="AO35">
        <f t="shared" si="23"/>
        <v>1</v>
      </c>
      <c r="AP35">
        <f t="shared" si="24"/>
        <v>0</v>
      </c>
      <c r="AQ35">
        <f t="shared" si="25"/>
        <v>52595.365153118328</v>
      </c>
      <c r="AR35" t="s">
        <v>420</v>
      </c>
      <c r="AS35">
        <v>0</v>
      </c>
      <c r="AT35">
        <v>0</v>
      </c>
      <c r="AU35">
        <v>0</v>
      </c>
      <c r="AV35" t="e">
        <f t="shared" si="26"/>
        <v>#DIV/0!</v>
      </c>
      <c r="AW35">
        <v>-1</v>
      </c>
      <c r="AX35" t="s">
        <v>504</v>
      </c>
      <c r="AY35">
        <v>10399.299999999999</v>
      </c>
      <c r="AZ35">
        <v>2.4129640000000001</v>
      </c>
      <c r="BA35">
        <v>1.21</v>
      </c>
      <c r="BB35">
        <f t="shared" si="27"/>
        <v>-0.99418512396694236</v>
      </c>
      <c r="BC35">
        <v>0.5</v>
      </c>
      <c r="BD35">
        <f t="shared" si="28"/>
        <v>1261.2572999999998</v>
      </c>
      <c r="BE35">
        <f t="shared" si="29"/>
        <v>10.155962780387755</v>
      </c>
      <c r="BF35">
        <f t="shared" si="30"/>
        <v>-626.96162257735534</v>
      </c>
      <c r="BG35">
        <f t="shared" si="31"/>
        <v>8.8451125558502274E-3</v>
      </c>
      <c r="BH35">
        <f t="shared" si="32"/>
        <v>-1</v>
      </c>
      <c r="BI35" t="e">
        <f t="shared" si="33"/>
        <v>#DIV/0!</v>
      </c>
      <c r="BJ35" t="s">
        <v>420</v>
      </c>
      <c r="BK35">
        <v>0</v>
      </c>
      <c r="BL35" t="e">
        <f t="shared" si="34"/>
        <v>#DIV/0!</v>
      </c>
      <c r="BM35" t="e">
        <f t="shared" si="35"/>
        <v>#DIV/0!</v>
      </c>
      <c r="BN35" t="e">
        <f t="shared" si="36"/>
        <v>#DIV/0!</v>
      </c>
      <c r="BO35" t="e">
        <f t="shared" si="37"/>
        <v>#DIV/0!</v>
      </c>
      <c r="BP35">
        <f t="shared" si="38"/>
        <v>-0.99418512396694225</v>
      </c>
      <c r="BQ35" t="e">
        <f t="shared" si="39"/>
        <v>#DIV/0!</v>
      </c>
      <c r="BR35" t="e">
        <f t="shared" si="40"/>
        <v>#DIV/0!</v>
      </c>
      <c r="BS35" t="e">
        <f t="shared" si="41"/>
        <v>#DIV/0!</v>
      </c>
      <c r="BT35" t="s">
        <v>420</v>
      </c>
      <c r="BU35" t="s">
        <v>420</v>
      </c>
      <c r="BV35" t="s">
        <v>420</v>
      </c>
      <c r="BW35" t="s">
        <v>420</v>
      </c>
      <c r="BX35" t="s">
        <v>420</v>
      </c>
      <c r="BY35" t="s">
        <v>420</v>
      </c>
      <c r="BZ35" t="s">
        <v>420</v>
      </c>
      <c r="CA35" t="s">
        <v>420</v>
      </c>
      <c r="CB35" t="s">
        <v>420</v>
      </c>
      <c r="CC35" t="s">
        <v>420</v>
      </c>
      <c r="CD35" t="s">
        <v>420</v>
      </c>
      <c r="CE35" t="s">
        <v>420</v>
      </c>
      <c r="CF35" t="s">
        <v>420</v>
      </c>
      <c r="CG35" t="s">
        <v>420</v>
      </c>
      <c r="CH35" t="s">
        <v>420</v>
      </c>
      <c r="CI35" t="s">
        <v>420</v>
      </c>
      <c r="CJ35" t="s">
        <v>420</v>
      </c>
      <c r="CK35" t="s">
        <v>420</v>
      </c>
      <c r="CL35">
        <f t="shared" si="42"/>
        <v>1500.05</v>
      </c>
      <c r="CM35">
        <f t="shared" si="43"/>
        <v>1261.2572999999998</v>
      </c>
      <c r="CN35">
        <f t="shared" si="44"/>
        <v>0.84081017299423344</v>
      </c>
      <c r="CO35">
        <f t="shared" si="45"/>
        <v>0.1611636338788707</v>
      </c>
      <c r="CP35">
        <v>6</v>
      </c>
      <c r="CQ35">
        <v>0.5</v>
      </c>
      <c r="CR35" t="s">
        <v>422</v>
      </c>
      <c r="CS35">
        <v>2</v>
      </c>
      <c r="CT35">
        <v>1658848219.5</v>
      </c>
      <c r="CU35">
        <v>200.79400000000001</v>
      </c>
      <c r="CV35">
        <v>212.12100000000001</v>
      </c>
      <c r="CW35">
        <v>29.843900000000001</v>
      </c>
      <c r="CX35">
        <v>24.1645</v>
      </c>
      <c r="CY35">
        <v>178.69200000000001</v>
      </c>
      <c r="CZ35">
        <v>26.0901</v>
      </c>
      <c r="DA35">
        <v>600.26199999999994</v>
      </c>
      <c r="DB35">
        <v>100.73099999999999</v>
      </c>
      <c r="DC35">
        <v>0.10001</v>
      </c>
      <c r="DD35">
        <v>30.992799999999999</v>
      </c>
      <c r="DE35">
        <v>30.668700000000001</v>
      </c>
      <c r="DF35">
        <v>999.9</v>
      </c>
      <c r="DG35">
        <v>0</v>
      </c>
      <c r="DH35">
        <v>0</v>
      </c>
      <c r="DI35">
        <v>10006.200000000001</v>
      </c>
      <c r="DJ35">
        <v>0</v>
      </c>
      <c r="DK35">
        <v>1681.08</v>
      </c>
      <c r="DL35">
        <v>-11.1096</v>
      </c>
      <c r="DM35">
        <v>207.19499999999999</v>
      </c>
      <c r="DN35">
        <v>217.37299999999999</v>
      </c>
      <c r="DO35">
        <v>5.6793699999999996</v>
      </c>
      <c r="DP35">
        <v>212.12100000000001</v>
      </c>
      <c r="DQ35">
        <v>24.1645</v>
      </c>
      <c r="DR35">
        <v>3.0062099999999998</v>
      </c>
      <c r="DS35">
        <v>2.4341200000000001</v>
      </c>
      <c r="DT35">
        <v>24.0624</v>
      </c>
      <c r="DU35">
        <v>20.592600000000001</v>
      </c>
      <c r="DV35">
        <v>1500.05</v>
      </c>
      <c r="DW35">
        <v>0.97299599999999997</v>
      </c>
      <c r="DX35">
        <v>2.7004E-2</v>
      </c>
      <c r="DY35">
        <v>0</v>
      </c>
      <c r="DZ35">
        <v>2.4626000000000001</v>
      </c>
      <c r="EA35">
        <v>0</v>
      </c>
      <c r="EB35">
        <v>16610.3</v>
      </c>
      <c r="EC35">
        <v>13304</v>
      </c>
      <c r="ED35">
        <v>38</v>
      </c>
      <c r="EE35">
        <v>40.561999999999998</v>
      </c>
      <c r="EF35">
        <v>38.686999999999998</v>
      </c>
      <c r="EG35">
        <v>39.125</v>
      </c>
      <c r="EH35">
        <v>38.436999999999998</v>
      </c>
      <c r="EI35">
        <v>1459.54</v>
      </c>
      <c r="EJ35">
        <v>40.51</v>
      </c>
      <c r="EK35">
        <v>0</v>
      </c>
      <c r="EL35">
        <v>107.30000019073491</v>
      </c>
      <c r="EM35">
        <v>0</v>
      </c>
      <c r="EN35">
        <v>2.4129640000000001</v>
      </c>
      <c r="EO35">
        <v>-0.95113078794316142</v>
      </c>
      <c r="EP35">
        <v>-435.11538444563331</v>
      </c>
      <c r="EQ35">
        <v>16662.948</v>
      </c>
      <c r="ER35">
        <v>15</v>
      </c>
      <c r="ES35">
        <v>1658848247.5</v>
      </c>
      <c r="ET35" t="s">
        <v>505</v>
      </c>
      <c r="EU35">
        <v>1658848247.5</v>
      </c>
      <c r="EV35">
        <v>1658847825</v>
      </c>
      <c r="EW35">
        <v>19</v>
      </c>
      <c r="EX35">
        <v>-0.42199999999999999</v>
      </c>
      <c r="EY35">
        <v>0.01</v>
      </c>
      <c r="EZ35">
        <v>22.102</v>
      </c>
      <c r="FA35">
        <v>3.754</v>
      </c>
      <c r="FB35">
        <v>210</v>
      </c>
      <c r="FC35">
        <v>24</v>
      </c>
      <c r="FD35">
        <v>0.14000000000000001</v>
      </c>
      <c r="FE35">
        <v>0.05</v>
      </c>
      <c r="FF35">
        <v>-10.921117499999999</v>
      </c>
      <c r="FG35">
        <v>-1.1688146341463179</v>
      </c>
      <c r="FH35">
        <v>0.115221805417855</v>
      </c>
      <c r="FI35">
        <v>1</v>
      </c>
      <c r="FJ35">
        <v>201.55340000000001</v>
      </c>
      <c r="FK35">
        <v>-4.6937486095652936</v>
      </c>
      <c r="FL35">
        <v>0.3418822019351106</v>
      </c>
      <c r="FM35">
        <v>1</v>
      </c>
      <c r="FN35">
        <v>5.6289052499999999</v>
      </c>
      <c r="FO35">
        <v>-1.0437410881808971E-2</v>
      </c>
      <c r="FP35">
        <v>1.4832084140049251E-2</v>
      </c>
      <c r="FQ35">
        <v>1</v>
      </c>
      <c r="FR35">
        <v>29.873106666666661</v>
      </c>
      <c r="FS35">
        <v>-0.13846318131255281</v>
      </c>
      <c r="FT35">
        <v>1.009418754641643E-2</v>
      </c>
      <c r="FU35">
        <v>1</v>
      </c>
      <c r="FV35">
        <v>30.685950000000009</v>
      </c>
      <c r="FW35">
        <v>-6.2723025583869371E-2</v>
      </c>
      <c r="FX35">
        <v>5.6139558245501351E-3</v>
      </c>
      <c r="FY35">
        <v>1</v>
      </c>
      <c r="FZ35">
        <v>5</v>
      </c>
      <c r="GA35">
        <v>5</v>
      </c>
      <c r="GB35" t="s">
        <v>424</v>
      </c>
      <c r="GC35">
        <v>3.1741600000000001</v>
      </c>
      <c r="GD35">
        <v>2.7970199999999998</v>
      </c>
      <c r="GE35">
        <v>5.07137E-2</v>
      </c>
      <c r="GF35">
        <v>5.9478700000000002E-2</v>
      </c>
      <c r="GG35">
        <v>0.12693299999999999</v>
      </c>
      <c r="GH35">
        <v>0.120326</v>
      </c>
      <c r="GI35">
        <v>29251</v>
      </c>
      <c r="GJ35">
        <v>23204.6</v>
      </c>
      <c r="GK35">
        <v>28944.5</v>
      </c>
      <c r="GL35">
        <v>24139.5</v>
      </c>
      <c r="GM35">
        <v>31628.2</v>
      </c>
      <c r="GN35">
        <v>31009.9</v>
      </c>
      <c r="GO35">
        <v>39828.5</v>
      </c>
      <c r="GP35">
        <v>39393.699999999997</v>
      </c>
      <c r="GQ35">
        <v>2.1355200000000001</v>
      </c>
      <c r="GR35">
        <v>1.8059700000000001</v>
      </c>
      <c r="GS35">
        <v>8.8483099999999995E-2</v>
      </c>
      <c r="GT35">
        <v>0</v>
      </c>
      <c r="GU35">
        <v>29.2286</v>
      </c>
      <c r="GV35">
        <v>999.9</v>
      </c>
      <c r="GW35">
        <v>60.6</v>
      </c>
      <c r="GX35">
        <v>33.9</v>
      </c>
      <c r="GY35">
        <v>31.964200000000002</v>
      </c>
      <c r="GZ35">
        <v>62.246600000000001</v>
      </c>
      <c r="HA35">
        <v>39.274799999999999</v>
      </c>
      <c r="HB35">
        <v>1</v>
      </c>
      <c r="HC35">
        <v>0.26643299999999998</v>
      </c>
      <c r="HD35">
        <v>-0.246394</v>
      </c>
      <c r="HE35">
        <v>20.262499999999999</v>
      </c>
      <c r="HF35">
        <v>5.2231300000000003</v>
      </c>
      <c r="HG35">
        <v>11.908099999999999</v>
      </c>
      <c r="HH35">
        <v>4.9633500000000002</v>
      </c>
      <c r="HI35">
        <v>3.2913999999999999</v>
      </c>
      <c r="HJ35">
        <v>9999</v>
      </c>
      <c r="HK35">
        <v>9999</v>
      </c>
      <c r="HL35">
        <v>9999</v>
      </c>
      <c r="HM35">
        <v>999.9</v>
      </c>
      <c r="HN35">
        <v>1.8772800000000001</v>
      </c>
      <c r="HO35">
        <v>1.8755999999999999</v>
      </c>
      <c r="HP35">
        <v>1.87425</v>
      </c>
      <c r="HQ35">
        <v>1.87347</v>
      </c>
      <c r="HR35">
        <v>1.8749899999999999</v>
      </c>
      <c r="HS35">
        <v>1.86995</v>
      </c>
      <c r="HT35">
        <v>1.87408</v>
      </c>
      <c r="HU35">
        <v>1.87914</v>
      </c>
      <c r="HV35">
        <v>0</v>
      </c>
      <c r="HW35">
        <v>0</v>
      </c>
      <c r="HX35">
        <v>0</v>
      </c>
      <c r="HY35">
        <v>0</v>
      </c>
      <c r="HZ35" t="s">
        <v>425</v>
      </c>
      <c r="IA35" t="s">
        <v>426</v>
      </c>
      <c r="IB35" t="s">
        <v>427</v>
      </c>
      <c r="IC35" t="s">
        <v>428</v>
      </c>
      <c r="ID35" t="s">
        <v>428</v>
      </c>
      <c r="IE35" t="s">
        <v>427</v>
      </c>
      <c r="IF35">
        <v>0</v>
      </c>
      <c r="IG35">
        <v>100</v>
      </c>
      <c r="IH35">
        <v>100</v>
      </c>
      <c r="II35">
        <v>22.102</v>
      </c>
      <c r="IJ35">
        <v>3.7538</v>
      </c>
      <c r="IK35">
        <v>18.01117950962432</v>
      </c>
      <c r="IL35">
        <v>2.567544948250514E-2</v>
      </c>
      <c r="IM35">
        <v>-9.0104226966469328E-6</v>
      </c>
      <c r="IN35">
        <v>1.300989797722804E-9</v>
      </c>
      <c r="IO35">
        <v>3.753740000000001</v>
      </c>
      <c r="IP35">
        <v>0</v>
      </c>
      <c r="IQ35">
        <v>0</v>
      </c>
      <c r="IR35">
        <v>0</v>
      </c>
      <c r="IS35">
        <v>-13</v>
      </c>
      <c r="IT35">
        <v>2007</v>
      </c>
      <c r="IU35">
        <v>-1</v>
      </c>
      <c r="IV35">
        <v>20</v>
      </c>
      <c r="IW35">
        <v>1.4</v>
      </c>
      <c r="IX35">
        <v>6.6</v>
      </c>
      <c r="IY35">
        <v>0.62133799999999995</v>
      </c>
      <c r="IZ35">
        <v>2.4389599999999998</v>
      </c>
      <c r="JA35">
        <v>1.42578</v>
      </c>
      <c r="JB35">
        <v>2.2790499999999998</v>
      </c>
      <c r="JC35">
        <v>1.5478499999999999</v>
      </c>
      <c r="JD35">
        <v>2.4194300000000002</v>
      </c>
      <c r="JE35">
        <v>37.578099999999999</v>
      </c>
      <c r="JF35">
        <v>15.3841</v>
      </c>
      <c r="JG35">
        <v>18</v>
      </c>
      <c r="JH35">
        <v>638.57799999999997</v>
      </c>
      <c r="JI35">
        <v>409.07600000000002</v>
      </c>
      <c r="JJ35">
        <v>29.999300000000002</v>
      </c>
      <c r="JK35">
        <v>30.6692</v>
      </c>
      <c r="JL35">
        <v>30.0001</v>
      </c>
      <c r="JM35">
        <v>30.5181</v>
      </c>
      <c r="JN35">
        <v>30.441600000000001</v>
      </c>
      <c r="JO35">
        <v>12.462300000000001</v>
      </c>
      <c r="JP35">
        <v>25.3369</v>
      </c>
      <c r="JQ35">
        <v>17.241399999999999</v>
      </c>
      <c r="JR35">
        <v>30</v>
      </c>
      <c r="JS35">
        <v>211.875</v>
      </c>
      <c r="JT35">
        <v>24.037600000000001</v>
      </c>
      <c r="JU35">
        <v>94.175200000000004</v>
      </c>
      <c r="JV35">
        <v>100.21599999999999</v>
      </c>
    </row>
    <row r="36" spans="1:282" x14ac:dyDescent="0.2">
      <c r="A36">
        <v>20</v>
      </c>
      <c r="B36">
        <v>1658848327.5</v>
      </c>
      <c r="C36">
        <v>3063</v>
      </c>
      <c r="D36" t="s">
        <v>506</v>
      </c>
      <c r="E36" t="s">
        <v>507</v>
      </c>
      <c r="F36" t="s">
        <v>413</v>
      </c>
      <c r="G36" t="s">
        <v>490</v>
      </c>
      <c r="H36" t="s">
        <v>491</v>
      </c>
      <c r="I36" t="s">
        <v>416</v>
      </c>
      <c r="J36" t="s">
        <v>417</v>
      </c>
      <c r="L36" t="s">
        <v>418</v>
      </c>
      <c r="M36" t="s">
        <v>419</v>
      </c>
      <c r="N36" t="s">
        <v>677</v>
      </c>
      <c r="O36">
        <v>1658848327.5</v>
      </c>
      <c r="P36">
        <f t="shared" si="0"/>
        <v>5.9238406828620574E-3</v>
      </c>
      <c r="Q36">
        <f t="shared" si="1"/>
        <v>5.9238406828620578</v>
      </c>
      <c r="R36">
        <f t="shared" si="2"/>
        <v>2.4283665885991503</v>
      </c>
      <c r="S36">
        <f t="shared" si="3"/>
        <v>101.53270000000001</v>
      </c>
      <c r="T36">
        <f t="shared" si="4"/>
        <v>89.286735028259116</v>
      </c>
      <c r="U36">
        <f t="shared" si="5"/>
        <v>9.0029228695156114</v>
      </c>
      <c r="V36">
        <f t="shared" si="6"/>
        <v>10.237702907877182</v>
      </c>
      <c r="W36">
        <f t="shared" si="7"/>
        <v>0.41732858401209438</v>
      </c>
      <c r="X36">
        <f t="shared" si="8"/>
        <v>2.9479613778324825</v>
      </c>
      <c r="Y36">
        <f t="shared" si="9"/>
        <v>0.38706700346754758</v>
      </c>
      <c r="Z36">
        <f t="shared" si="10"/>
        <v>0.24445264719095175</v>
      </c>
      <c r="AA36">
        <f t="shared" si="11"/>
        <v>241.74074099999999</v>
      </c>
      <c r="AB36">
        <f t="shared" si="12"/>
        <v>30.748474906404414</v>
      </c>
      <c r="AC36">
        <f t="shared" si="13"/>
        <v>30.748474906404414</v>
      </c>
      <c r="AD36">
        <f t="shared" si="14"/>
        <v>4.4470817530939231</v>
      </c>
      <c r="AE36">
        <f t="shared" si="15"/>
        <v>66.141885348478041</v>
      </c>
      <c r="AF36">
        <f t="shared" si="16"/>
        <v>2.9605967854741198</v>
      </c>
      <c r="AG36">
        <f t="shared" si="17"/>
        <v>4.4761300193905713</v>
      </c>
      <c r="AH36">
        <f t="shared" si="18"/>
        <v>1.4864849676198033</v>
      </c>
      <c r="AI36">
        <f t="shared" si="19"/>
        <v>-261.24137411421674</v>
      </c>
      <c r="AJ36">
        <f t="shared" si="20"/>
        <v>18.122064430932127</v>
      </c>
      <c r="AK36">
        <f t="shared" si="21"/>
        <v>1.377792910842409</v>
      </c>
      <c r="AL36">
        <f t="shared" si="22"/>
        <v>-7.7577244222482022E-4</v>
      </c>
      <c r="AM36">
        <v>0</v>
      </c>
      <c r="AN36">
        <v>0</v>
      </c>
      <c r="AO36">
        <f t="shared" si="23"/>
        <v>1</v>
      </c>
      <c r="AP36">
        <f t="shared" si="24"/>
        <v>0</v>
      </c>
      <c r="AQ36">
        <f t="shared" si="25"/>
        <v>52747.994133068409</v>
      </c>
      <c r="AR36" t="s">
        <v>420</v>
      </c>
      <c r="AS36">
        <v>0</v>
      </c>
      <c r="AT36">
        <v>0</v>
      </c>
      <c r="AU36">
        <v>0</v>
      </c>
      <c r="AV36" t="e">
        <f t="shared" si="26"/>
        <v>#DIV/0!</v>
      </c>
      <c r="AW36">
        <v>-1</v>
      </c>
      <c r="AX36" t="s">
        <v>508</v>
      </c>
      <c r="AY36">
        <v>10398.9</v>
      </c>
      <c r="AZ36">
        <v>2.3041730769230768</v>
      </c>
      <c r="BA36">
        <v>1.27</v>
      </c>
      <c r="BB36">
        <f t="shared" si="27"/>
        <v>-0.81430950938824953</v>
      </c>
      <c r="BC36">
        <v>0.5</v>
      </c>
      <c r="BD36">
        <f t="shared" si="28"/>
        <v>1261.1901</v>
      </c>
      <c r="BE36">
        <f t="shared" si="29"/>
        <v>2.4283665885991503</v>
      </c>
      <c r="BF36">
        <f t="shared" si="30"/>
        <v>-513.49954578815868</v>
      </c>
      <c r="BG36">
        <f t="shared" si="31"/>
        <v>2.7183583098211368E-3</v>
      </c>
      <c r="BH36">
        <f t="shared" si="32"/>
        <v>-1</v>
      </c>
      <c r="BI36" t="e">
        <f t="shared" si="33"/>
        <v>#DIV/0!</v>
      </c>
      <c r="BJ36" t="s">
        <v>420</v>
      </c>
      <c r="BK36">
        <v>0</v>
      </c>
      <c r="BL36" t="e">
        <f t="shared" si="34"/>
        <v>#DIV/0!</v>
      </c>
      <c r="BM36" t="e">
        <f t="shared" si="35"/>
        <v>#DIV/0!</v>
      </c>
      <c r="BN36" t="e">
        <f t="shared" si="36"/>
        <v>#DIV/0!</v>
      </c>
      <c r="BO36" t="e">
        <f t="shared" si="37"/>
        <v>#DIV/0!</v>
      </c>
      <c r="BP36">
        <f t="shared" si="38"/>
        <v>-0.81430950938824942</v>
      </c>
      <c r="BQ36" t="e">
        <f t="shared" si="39"/>
        <v>#DIV/0!</v>
      </c>
      <c r="BR36" t="e">
        <f t="shared" si="40"/>
        <v>#DIV/0!</v>
      </c>
      <c r="BS36" t="e">
        <f t="shared" si="41"/>
        <v>#DIV/0!</v>
      </c>
      <c r="BT36" t="s">
        <v>420</v>
      </c>
      <c r="BU36" t="s">
        <v>420</v>
      </c>
      <c r="BV36" t="s">
        <v>420</v>
      </c>
      <c r="BW36" t="s">
        <v>420</v>
      </c>
      <c r="BX36" t="s">
        <v>420</v>
      </c>
      <c r="BY36" t="s">
        <v>420</v>
      </c>
      <c r="BZ36" t="s">
        <v>420</v>
      </c>
      <c r="CA36" t="s">
        <v>420</v>
      </c>
      <c r="CB36" t="s">
        <v>420</v>
      </c>
      <c r="CC36" t="s">
        <v>420</v>
      </c>
      <c r="CD36" t="s">
        <v>420</v>
      </c>
      <c r="CE36" t="s">
        <v>420</v>
      </c>
      <c r="CF36" t="s">
        <v>420</v>
      </c>
      <c r="CG36" t="s">
        <v>420</v>
      </c>
      <c r="CH36" t="s">
        <v>420</v>
      </c>
      <c r="CI36" t="s">
        <v>420</v>
      </c>
      <c r="CJ36" t="s">
        <v>420</v>
      </c>
      <c r="CK36" t="s">
        <v>420</v>
      </c>
      <c r="CL36">
        <f t="shared" si="42"/>
        <v>1499.97</v>
      </c>
      <c r="CM36">
        <f t="shared" si="43"/>
        <v>1261.1901</v>
      </c>
      <c r="CN36">
        <f t="shared" si="44"/>
        <v>0.84081021620432406</v>
      </c>
      <c r="CO36">
        <f t="shared" si="45"/>
        <v>0.16116371727434547</v>
      </c>
      <c r="CP36">
        <v>6</v>
      </c>
      <c r="CQ36">
        <v>0.5</v>
      </c>
      <c r="CR36" t="s">
        <v>422</v>
      </c>
      <c r="CS36">
        <v>2</v>
      </c>
      <c r="CT36">
        <v>1658848327.5</v>
      </c>
      <c r="CU36">
        <v>101.53270000000001</v>
      </c>
      <c r="CV36">
        <v>104.562</v>
      </c>
      <c r="CW36">
        <v>29.361799999999999</v>
      </c>
      <c r="CX36">
        <v>23.6129</v>
      </c>
      <c r="CY36">
        <v>81.384699999999995</v>
      </c>
      <c r="CZ36">
        <v>25.608000000000001</v>
      </c>
      <c r="DA36">
        <v>600.10500000000002</v>
      </c>
      <c r="DB36">
        <v>100.732</v>
      </c>
      <c r="DC36">
        <v>9.9583400000000002E-2</v>
      </c>
      <c r="DD36">
        <v>30.862500000000001</v>
      </c>
      <c r="DE36">
        <v>30.480799999999999</v>
      </c>
      <c r="DF36">
        <v>999.9</v>
      </c>
      <c r="DG36">
        <v>0</v>
      </c>
      <c r="DH36">
        <v>0</v>
      </c>
      <c r="DI36">
        <v>10031.9</v>
      </c>
      <c r="DJ36">
        <v>0</v>
      </c>
      <c r="DK36">
        <v>1686.56</v>
      </c>
      <c r="DL36">
        <v>-3.5576599999999998</v>
      </c>
      <c r="DM36">
        <v>104.06</v>
      </c>
      <c r="DN36">
        <v>107.09099999999999</v>
      </c>
      <c r="DO36">
        <v>5.7488400000000004</v>
      </c>
      <c r="DP36">
        <v>104.562</v>
      </c>
      <c r="DQ36">
        <v>23.6129</v>
      </c>
      <c r="DR36">
        <v>2.9576799999999999</v>
      </c>
      <c r="DS36">
        <v>2.37859</v>
      </c>
      <c r="DT36">
        <v>23.791599999999999</v>
      </c>
      <c r="DU36">
        <v>20.218699999999998</v>
      </c>
      <c r="DV36">
        <v>1499.97</v>
      </c>
      <c r="DW36">
        <v>0.97299599999999997</v>
      </c>
      <c r="DX36">
        <v>2.7004E-2</v>
      </c>
      <c r="DY36">
        <v>0</v>
      </c>
      <c r="DZ36">
        <v>2.3089</v>
      </c>
      <c r="EA36">
        <v>0</v>
      </c>
      <c r="EB36">
        <v>16619</v>
      </c>
      <c r="EC36">
        <v>13303.3</v>
      </c>
      <c r="ED36">
        <v>38</v>
      </c>
      <c r="EE36">
        <v>40.5</v>
      </c>
      <c r="EF36">
        <v>38.686999999999998</v>
      </c>
      <c r="EG36">
        <v>39.125</v>
      </c>
      <c r="EH36">
        <v>38.375</v>
      </c>
      <c r="EI36">
        <v>1459.46</v>
      </c>
      <c r="EJ36">
        <v>40.51</v>
      </c>
      <c r="EK36">
        <v>0</v>
      </c>
      <c r="EL36">
        <v>107.7000000476837</v>
      </c>
      <c r="EM36">
        <v>0</v>
      </c>
      <c r="EN36">
        <v>2.3041730769230768</v>
      </c>
      <c r="EO36">
        <v>0.37799316073235889</v>
      </c>
      <c r="EP36">
        <v>-33.367521380858292</v>
      </c>
      <c r="EQ36">
        <v>16619.284615384611</v>
      </c>
      <c r="ER36">
        <v>15</v>
      </c>
      <c r="ES36">
        <v>1658848353.5</v>
      </c>
      <c r="ET36" t="s">
        <v>509</v>
      </c>
      <c r="EU36">
        <v>1658848353.5</v>
      </c>
      <c r="EV36">
        <v>1658847825</v>
      </c>
      <c r="EW36">
        <v>20</v>
      </c>
      <c r="EX36">
        <v>0.48799999999999999</v>
      </c>
      <c r="EY36">
        <v>0.01</v>
      </c>
      <c r="EZ36">
        <v>20.148</v>
      </c>
      <c r="FA36">
        <v>3.754</v>
      </c>
      <c r="FB36">
        <v>103</v>
      </c>
      <c r="FC36">
        <v>24</v>
      </c>
      <c r="FD36">
        <v>0.27</v>
      </c>
      <c r="FE36">
        <v>0.05</v>
      </c>
      <c r="FF36">
        <v>-3.3848502499999999</v>
      </c>
      <c r="FG36">
        <v>-0.73014427767354417</v>
      </c>
      <c r="FH36">
        <v>7.3159902012219086E-2</v>
      </c>
      <c r="FI36">
        <v>1</v>
      </c>
      <c r="FJ36">
        <v>101.59099999999999</v>
      </c>
      <c r="FK36">
        <v>-4.987781979977572</v>
      </c>
      <c r="FL36">
        <v>0.36196979616168728</v>
      </c>
      <c r="FM36">
        <v>1</v>
      </c>
      <c r="FN36">
        <v>5.7554704999999986</v>
      </c>
      <c r="FO36">
        <v>-2.6492757973749319E-2</v>
      </c>
      <c r="FP36">
        <v>4.1848560011069286E-3</v>
      </c>
      <c r="FQ36">
        <v>1</v>
      </c>
      <c r="FR36">
        <v>29.374996666666661</v>
      </c>
      <c r="FS36">
        <v>-9.0412458287002714E-2</v>
      </c>
      <c r="FT36">
        <v>6.6276432881946651E-3</v>
      </c>
      <c r="FU36">
        <v>1</v>
      </c>
      <c r="FV36">
        <v>30.48441</v>
      </c>
      <c r="FW36">
        <v>6.1692547274735422E-2</v>
      </c>
      <c r="FX36">
        <v>6.0652205236082389E-3</v>
      </c>
      <c r="FY36">
        <v>1</v>
      </c>
      <c r="FZ36">
        <v>5</v>
      </c>
      <c r="GA36">
        <v>5</v>
      </c>
      <c r="GB36" t="s">
        <v>424</v>
      </c>
      <c r="GC36">
        <v>3.1738400000000002</v>
      </c>
      <c r="GD36">
        <v>2.7968199999999999</v>
      </c>
      <c r="GE36">
        <v>2.3944900000000002E-2</v>
      </c>
      <c r="GF36">
        <v>3.0765199999999999E-2</v>
      </c>
      <c r="GG36">
        <v>0.125302</v>
      </c>
      <c r="GH36">
        <v>0.118425</v>
      </c>
      <c r="GI36">
        <v>30075.599999999999</v>
      </c>
      <c r="GJ36">
        <v>23913</v>
      </c>
      <c r="GK36">
        <v>28944.1</v>
      </c>
      <c r="GL36">
        <v>24139.5</v>
      </c>
      <c r="GM36">
        <v>31686.9</v>
      </c>
      <c r="GN36">
        <v>31076.7</v>
      </c>
      <c r="GO36">
        <v>39828.1</v>
      </c>
      <c r="GP36">
        <v>39393.800000000003</v>
      </c>
      <c r="GQ36">
        <v>2.1355499999999998</v>
      </c>
      <c r="GR36">
        <v>1.8029500000000001</v>
      </c>
      <c r="GS36">
        <v>0.102602</v>
      </c>
      <c r="GT36">
        <v>0</v>
      </c>
      <c r="GU36">
        <v>28.810199999999998</v>
      </c>
      <c r="GV36">
        <v>999.9</v>
      </c>
      <c r="GW36">
        <v>60.4</v>
      </c>
      <c r="GX36">
        <v>34</v>
      </c>
      <c r="GY36">
        <v>32.037599999999998</v>
      </c>
      <c r="GZ36">
        <v>62.396599999999999</v>
      </c>
      <c r="HA36">
        <v>40.132199999999997</v>
      </c>
      <c r="HB36">
        <v>1</v>
      </c>
      <c r="HC36">
        <v>0.26657999999999998</v>
      </c>
      <c r="HD36">
        <v>-0.29364899999999999</v>
      </c>
      <c r="HE36">
        <v>20.263100000000001</v>
      </c>
      <c r="HF36">
        <v>5.2234299999999996</v>
      </c>
      <c r="HG36">
        <v>11.9084</v>
      </c>
      <c r="HH36">
        <v>4.9638</v>
      </c>
      <c r="HI36">
        <v>3.2919999999999998</v>
      </c>
      <c r="HJ36">
        <v>9999</v>
      </c>
      <c r="HK36">
        <v>9999</v>
      </c>
      <c r="HL36">
        <v>9999</v>
      </c>
      <c r="HM36">
        <v>999.9</v>
      </c>
      <c r="HN36">
        <v>1.8772800000000001</v>
      </c>
      <c r="HO36">
        <v>1.8755599999999999</v>
      </c>
      <c r="HP36">
        <v>1.8742700000000001</v>
      </c>
      <c r="HQ36">
        <v>1.87347</v>
      </c>
      <c r="HR36">
        <v>1.8749800000000001</v>
      </c>
      <c r="HS36">
        <v>1.8699399999999999</v>
      </c>
      <c r="HT36">
        <v>1.87408</v>
      </c>
      <c r="HU36">
        <v>1.87914</v>
      </c>
      <c r="HV36">
        <v>0</v>
      </c>
      <c r="HW36">
        <v>0</v>
      </c>
      <c r="HX36">
        <v>0</v>
      </c>
      <c r="HY36">
        <v>0</v>
      </c>
      <c r="HZ36" t="s">
        <v>425</v>
      </c>
      <c r="IA36" t="s">
        <v>426</v>
      </c>
      <c r="IB36" t="s">
        <v>427</v>
      </c>
      <c r="IC36" t="s">
        <v>428</v>
      </c>
      <c r="ID36" t="s">
        <v>428</v>
      </c>
      <c r="IE36" t="s">
        <v>427</v>
      </c>
      <c r="IF36">
        <v>0</v>
      </c>
      <c r="IG36">
        <v>100</v>
      </c>
      <c r="IH36">
        <v>100</v>
      </c>
      <c r="II36">
        <v>20.148</v>
      </c>
      <c r="IJ36">
        <v>3.7538</v>
      </c>
      <c r="IK36">
        <v>17.589500000000001</v>
      </c>
      <c r="IL36">
        <v>2.5675400000000001E-2</v>
      </c>
      <c r="IM36">
        <v>-9.0104200000000007E-6</v>
      </c>
      <c r="IN36">
        <v>1.3009900000000001E-9</v>
      </c>
      <c r="IO36">
        <v>3.753740000000001</v>
      </c>
      <c r="IP36">
        <v>0</v>
      </c>
      <c r="IQ36">
        <v>0</v>
      </c>
      <c r="IR36">
        <v>0</v>
      </c>
      <c r="IS36">
        <v>-13</v>
      </c>
      <c r="IT36">
        <v>2007</v>
      </c>
      <c r="IU36">
        <v>-1</v>
      </c>
      <c r="IV36">
        <v>20</v>
      </c>
      <c r="IW36">
        <v>1.3</v>
      </c>
      <c r="IX36">
        <v>8.4</v>
      </c>
      <c r="IY36">
        <v>0.37231399999999998</v>
      </c>
      <c r="IZ36">
        <v>2.47559</v>
      </c>
      <c r="JA36">
        <v>1.42578</v>
      </c>
      <c r="JB36">
        <v>2.2790499999999998</v>
      </c>
      <c r="JC36">
        <v>1.5478499999999999</v>
      </c>
      <c r="JD36">
        <v>2.3132299999999999</v>
      </c>
      <c r="JE36">
        <v>37.674500000000002</v>
      </c>
      <c r="JF36">
        <v>15.357900000000001</v>
      </c>
      <c r="JG36">
        <v>18</v>
      </c>
      <c r="JH36">
        <v>638.678</v>
      </c>
      <c r="JI36">
        <v>407.45400000000001</v>
      </c>
      <c r="JJ36">
        <v>30.000900000000001</v>
      </c>
      <c r="JK36">
        <v>30.6585</v>
      </c>
      <c r="JL36">
        <v>30</v>
      </c>
      <c r="JM36">
        <v>30.5261</v>
      </c>
      <c r="JN36">
        <v>30.452500000000001</v>
      </c>
      <c r="JO36">
        <v>7.4795699999999998</v>
      </c>
      <c r="JP36">
        <v>26.7883</v>
      </c>
      <c r="JQ36">
        <v>14.817600000000001</v>
      </c>
      <c r="JR36">
        <v>30</v>
      </c>
      <c r="JS36">
        <v>104.343</v>
      </c>
      <c r="JT36">
        <v>23.595300000000002</v>
      </c>
      <c r="JU36">
        <v>94.174300000000002</v>
      </c>
      <c r="JV36">
        <v>100.21599999999999</v>
      </c>
    </row>
    <row r="37" spans="1:282" x14ac:dyDescent="0.2">
      <c r="A37">
        <v>21</v>
      </c>
      <c r="B37">
        <v>1658848429.5</v>
      </c>
      <c r="C37">
        <v>3165</v>
      </c>
      <c r="D37" t="s">
        <v>510</v>
      </c>
      <c r="E37" t="s">
        <v>511</v>
      </c>
      <c r="F37" t="s">
        <v>413</v>
      </c>
      <c r="G37" t="s">
        <v>490</v>
      </c>
      <c r="H37" t="s">
        <v>491</v>
      </c>
      <c r="I37" t="s">
        <v>416</v>
      </c>
      <c r="J37" t="s">
        <v>417</v>
      </c>
      <c r="L37" t="s">
        <v>418</v>
      </c>
      <c r="M37" t="s">
        <v>419</v>
      </c>
      <c r="N37" t="s">
        <v>677</v>
      </c>
      <c r="O37">
        <v>1658848429.5</v>
      </c>
      <c r="P37">
        <f t="shared" si="0"/>
        <v>6.0194366333030536E-3</v>
      </c>
      <c r="Q37">
        <f t="shared" si="1"/>
        <v>6.0194366333030533</v>
      </c>
      <c r="R37">
        <f t="shared" si="2"/>
        <v>-1.5958462550739525</v>
      </c>
      <c r="S37">
        <f t="shared" si="3"/>
        <v>51.754199999999997</v>
      </c>
      <c r="T37">
        <f t="shared" si="4"/>
        <v>56.849443105614284</v>
      </c>
      <c r="U37">
        <f t="shared" si="5"/>
        <v>5.732019401516121</v>
      </c>
      <c r="V37">
        <f t="shared" si="6"/>
        <v>5.2182758933771991</v>
      </c>
      <c r="W37">
        <f t="shared" si="7"/>
        <v>0.42575367652359802</v>
      </c>
      <c r="X37">
        <f t="shared" si="8"/>
        <v>2.9439410760471061</v>
      </c>
      <c r="Y37">
        <f t="shared" si="9"/>
        <v>0.39426770017933499</v>
      </c>
      <c r="Z37">
        <f t="shared" si="10"/>
        <v>0.24905188130584976</v>
      </c>
      <c r="AA37">
        <f t="shared" si="11"/>
        <v>241.76569800000004</v>
      </c>
      <c r="AB37">
        <f t="shared" si="12"/>
        <v>30.947616022478876</v>
      </c>
      <c r="AC37">
        <f t="shared" si="13"/>
        <v>30.947616022478876</v>
      </c>
      <c r="AD37">
        <f t="shared" si="14"/>
        <v>4.4979212095024543</v>
      </c>
      <c r="AE37">
        <f t="shared" si="15"/>
        <v>66.522897935428134</v>
      </c>
      <c r="AF37">
        <f t="shared" si="16"/>
        <v>3.0158985305458001</v>
      </c>
      <c r="AG37">
        <f t="shared" si="17"/>
        <v>4.5336246978795884</v>
      </c>
      <c r="AH37">
        <f t="shared" si="18"/>
        <v>1.4820226789566542</v>
      </c>
      <c r="AI37">
        <f t="shared" si="19"/>
        <v>-265.45715552866466</v>
      </c>
      <c r="AJ37">
        <f t="shared" si="20"/>
        <v>22.011054316452682</v>
      </c>
      <c r="AK37">
        <f t="shared" si="21"/>
        <v>1.6792539949342213</v>
      </c>
      <c r="AL37">
        <f t="shared" si="22"/>
        <v>-1.1492172777174403E-3</v>
      </c>
      <c r="AM37">
        <v>0</v>
      </c>
      <c r="AN37">
        <v>0</v>
      </c>
      <c r="AO37">
        <f t="shared" si="23"/>
        <v>1</v>
      </c>
      <c r="AP37">
        <f t="shared" si="24"/>
        <v>0</v>
      </c>
      <c r="AQ37">
        <f t="shared" si="25"/>
        <v>52593.751182908331</v>
      </c>
      <c r="AR37" t="s">
        <v>420</v>
      </c>
      <c r="AS37">
        <v>0</v>
      </c>
      <c r="AT37">
        <v>0</v>
      </c>
      <c r="AU37">
        <v>0</v>
      </c>
      <c r="AV37" t="e">
        <f t="shared" si="26"/>
        <v>#DIV/0!</v>
      </c>
      <c r="AW37">
        <v>-1</v>
      </c>
      <c r="AX37" t="s">
        <v>512</v>
      </c>
      <c r="AY37">
        <v>10398</v>
      </c>
      <c r="AZ37">
        <v>2.4295499999999999</v>
      </c>
      <c r="BA37">
        <v>1.43</v>
      </c>
      <c r="BB37">
        <f t="shared" si="27"/>
        <v>-0.69898601398601401</v>
      </c>
      <c r="BC37">
        <v>0.5</v>
      </c>
      <c r="BD37">
        <f t="shared" si="28"/>
        <v>1261.3242</v>
      </c>
      <c r="BE37">
        <f t="shared" si="29"/>
        <v>-1.5958462550739525</v>
      </c>
      <c r="BF37">
        <f t="shared" si="30"/>
        <v>-440.82398745104899</v>
      </c>
      <c r="BG37">
        <f t="shared" si="31"/>
        <v>-4.7239738607564373E-4</v>
      </c>
      <c r="BH37">
        <f t="shared" si="32"/>
        <v>-1</v>
      </c>
      <c r="BI37" t="e">
        <f t="shared" si="33"/>
        <v>#DIV/0!</v>
      </c>
      <c r="BJ37" t="s">
        <v>420</v>
      </c>
      <c r="BK37">
        <v>0</v>
      </c>
      <c r="BL37" t="e">
        <f t="shared" si="34"/>
        <v>#DIV/0!</v>
      </c>
      <c r="BM37" t="e">
        <f t="shared" si="35"/>
        <v>#DIV/0!</v>
      </c>
      <c r="BN37" t="e">
        <f t="shared" si="36"/>
        <v>#DIV/0!</v>
      </c>
      <c r="BO37" t="e">
        <f t="shared" si="37"/>
        <v>#DIV/0!</v>
      </c>
      <c r="BP37">
        <f t="shared" si="38"/>
        <v>-0.69898601398601401</v>
      </c>
      <c r="BQ37" t="e">
        <f t="shared" si="39"/>
        <v>#DIV/0!</v>
      </c>
      <c r="BR37" t="e">
        <f t="shared" si="40"/>
        <v>#DIV/0!</v>
      </c>
      <c r="BS37" t="e">
        <f t="shared" si="41"/>
        <v>#DIV/0!</v>
      </c>
      <c r="BT37" t="s">
        <v>420</v>
      </c>
      <c r="BU37" t="s">
        <v>420</v>
      </c>
      <c r="BV37" t="s">
        <v>420</v>
      </c>
      <c r="BW37" t="s">
        <v>420</v>
      </c>
      <c r="BX37" t="s">
        <v>420</v>
      </c>
      <c r="BY37" t="s">
        <v>420</v>
      </c>
      <c r="BZ37" t="s">
        <v>420</v>
      </c>
      <c r="CA37" t="s">
        <v>420</v>
      </c>
      <c r="CB37" t="s">
        <v>420</v>
      </c>
      <c r="CC37" t="s">
        <v>420</v>
      </c>
      <c r="CD37" t="s">
        <v>420</v>
      </c>
      <c r="CE37" t="s">
        <v>420</v>
      </c>
      <c r="CF37" t="s">
        <v>420</v>
      </c>
      <c r="CG37" t="s">
        <v>420</v>
      </c>
      <c r="CH37" t="s">
        <v>420</v>
      </c>
      <c r="CI37" t="s">
        <v>420</v>
      </c>
      <c r="CJ37" t="s">
        <v>420</v>
      </c>
      <c r="CK37" t="s">
        <v>420</v>
      </c>
      <c r="CL37">
        <f t="shared" si="42"/>
        <v>1500.13</v>
      </c>
      <c r="CM37">
        <f t="shared" si="43"/>
        <v>1261.3242</v>
      </c>
      <c r="CN37">
        <f t="shared" si="44"/>
        <v>0.84080992980608349</v>
      </c>
      <c r="CO37">
        <f t="shared" si="45"/>
        <v>0.16116316452574111</v>
      </c>
      <c r="CP37">
        <v>6</v>
      </c>
      <c r="CQ37">
        <v>0.5</v>
      </c>
      <c r="CR37" t="s">
        <v>422</v>
      </c>
      <c r="CS37">
        <v>2</v>
      </c>
      <c r="CT37">
        <v>1658848429.5</v>
      </c>
      <c r="CU37">
        <v>51.754199999999997</v>
      </c>
      <c r="CV37">
        <v>50.470300000000002</v>
      </c>
      <c r="CW37">
        <v>29.911300000000001</v>
      </c>
      <c r="CX37">
        <v>24.073799999999999</v>
      </c>
      <c r="CY37">
        <v>31.731200000000001</v>
      </c>
      <c r="CZ37">
        <v>26.132300000000001</v>
      </c>
      <c r="DA37">
        <v>600.19399999999996</v>
      </c>
      <c r="DB37">
        <v>100.72799999999999</v>
      </c>
      <c r="DC37">
        <v>0.100066</v>
      </c>
      <c r="DD37">
        <v>31.086300000000001</v>
      </c>
      <c r="DE37">
        <v>30.792000000000002</v>
      </c>
      <c r="DF37">
        <v>999.9</v>
      </c>
      <c r="DG37">
        <v>0</v>
      </c>
      <c r="DH37">
        <v>0</v>
      </c>
      <c r="DI37">
        <v>10009.4</v>
      </c>
      <c r="DJ37">
        <v>0</v>
      </c>
      <c r="DK37">
        <v>1691.91</v>
      </c>
      <c r="DL37">
        <v>0.144398</v>
      </c>
      <c r="DM37">
        <v>52.173999999999999</v>
      </c>
      <c r="DN37">
        <v>51.715299999999999</v>
      </c>
      <c r="DO37">
        <v>5.8122499999999997</v>
      </c>
      <c r="DP37">
        <v>50.470300000000002</v>
      </c>
      <c r="DQ37">
        <v>24.073799999999999</v>
      </c>
      <c r="DR37">
        <v>3.0103599999999999</v>
      </c>
      <c r="DS37">
        <v>2.4249000000000001</v>
      </c>
      <c r="DT37">
        <v>24.0853</v>
      </c>
      <c r="DU37">
        <v>20.530999999999999</v>
      </c>
      <c r="DV37">
        <v>1500.13</v>
      </c>
      <c r="DW37">
        <v>0.973001</v>
      </c>
      <c r="DX37">
        <v>2.6998899999999999E-2</v>
      </c>
      <c r="DY37">
        <v>0</v>
      </c>
      <c r="DZ37">
        <v>2.5508000000000002</v>
      </c>
      <c r="EA37">
        <v>0</v>
      </c>
      <c r="EB37">
        <v>16705.599999999999</v>
      </c>
      <c r="EC37">
        <v>13304.8</v>
      </c>
      <c r="ED37">
        <v>38.186999999999998</v>
      </c>
      <c r="EE37">
        <v>40.75</v>
      </c>
      <c r="EF37">
        <v>38.811999999999998</v>
      </c>
      <c r="EG37">
        <v>39.436999999999998</v>
      </c>
      <c r="EH37">
        <v>38.561999999999998</v>
      </c>
      <c r="EI37">
        <v>1459.63</v>
      </c>
      <c r="EJ37">
        <v>40.5</v>
      </c>
      <c r="EK37">
        <v>0</v>
      </c>
      <c r="EL37">
        <v>101.5</v>
      </c>
      <c r="EM37">
        <v>0</v>
      </c>
      <c r="EN37">
        <v>2.4295499999999999</v>
      </c>
      <c r="EO37">
        <v>-0.30658119242144732</v>
      </c>
      <c r="EP37">
        <v>127.79829040943321</v>
      </c>
      <c r="EQ37">
        <v>16699.47307692307</v>
      </c>
      <c r="ER37">
        <v>15</v>
      </c>
      <c r="ES37">
        <v>1658848460.5</v>
      </c>
      <c r="ET37" t="s">
        <v>513</v>
      </c>
      <c r="EU37">
        <v>1658848450.5</v>
      </c>
      <c r="EV37">
        <v>1658848460.5</v>
      </c>
      <c r="EW37">
        <v>21</v>
      </c>
      <c r="EX37">
        <v>1.173</v>
      </c>
      <c r="EY37">
        <v>2.5999999999999999E-2</v>
      </c>
      <c r="EZ37">
        <v>20.023</v>
      </c>
      <c r="FA37">
        <v>3.7789999999999999</v>
      </c>
      <c r="FB37">
        <v>50</v>
      </c>
      <c r="FC37">
        <v>24</v>
      </c>
      <c r="FD37">
        <v>0.26</v>
      </c>
      <c r="FE37">
        <v>0.02</v>
      </c>
      <c r="FF37">
        <v>0.2405137</v>
      </c>
      <c r="FG37">
        <v>-0.56922497560975616</v>
      </c>
      <c r="FH37">
        <v>5.8503971182390688E-2</v>
      </c>
      <c r="FI37">
        <v>1</v>
      </c>
      <c r="FJ37">
        <v>50.967976666666672</v>
      </c>
      <c r="FK37">
        <v>-3.029822469410417</v>
      </c>
      <c r="FL37">
        <v>0.2211119786945567</v>
      </c>
      <c r="FM37">
        <v>1</v>
      </c>
      <c r="FN37">
        <v>5.8384187499999998</v>
      </c>
      <c r="FO37">
        <v>-9.3957185741095128E-2</v>
      </c>
      <c r="FP37">
        <v>1.6615033582195991E-2</v>
      </c>
      <c r="FQ37">
        <v>1</v>
      </c>
      <c r="FR37">
        <v>29.958130000000001</v>
      </c>
      <c r="FS37">
        <v>-0.68704872080083168</v>
      </c>
      <c r="FT37">
        <v>4.9997907622886077E-2</v>
      </c>
      <c r="FU37">
        <v>1</v>
      </c>
      <c r="FV37">
        <v>30.774139999999999</v>
      </c>
      <c r="FW37">
        <v>0.12800889877643731</v>
      </c>
      <c r="FX37">
        <v>9.6813084515128284E-3</v>
      </c>
      <c r="FY37">
        <v>1</v>
      </c>
      <c r="FZ37">
        <v>5</v>
      </c>
      <c r="GA37">
        <v>5</v>
      </c>
      <c r="GB37" t="s">
        <v>424</v>
      </c>
      <c r="GC37">
        <v>3.1739600000000001</v>
      </c>
      <c r="GD37">
        <v>2.79711</v>
      </c>
      <c r="GE37">
        <v>9.3678100000000007E-3</v>
      </c>
      <c r="GF37">
        <v>1.49909E-2</v>
      </c>
      <c r="GG37">
        <v>0.127053</v>
      </c>
      <c r="GH37">
        <v>0.119992</v>
      </c>
      <c r="GI37">
        <v>30520</v>
      </c>
      <c r="GJ37">
        <v>24298.5</v>
      </c>
      <c r="GK37">
        <v>28940</v>
      </c>
      <c r="GL37">
        <v>24136.1</v>
      </c>
      <c r="GM37">
        <v>31617.3</v>
      </c>
      <c r="GN37">
        <v>31016.400000000001</v>
      </c>
      <c r="GO37">
        <v>39821.9</v>
      </c>
      <c r="GP37">
        <v>39388.699999999997</v>
      </c>
      <c r="GQ37">
        <v>2.1352799999999998</v>
      </c>
      <c r="GR37">
        <v>1.8019000000000001</v>
      </c>
      <c r="GS37">
        <v>9.6507399999999993E-2</v>
      </c>
      <c r="GT37">
        <v>0</v>
      </c>
      <c r="GU37">
        <v>29.221399999999999</v>
      </c>
      <c r="GV37">
        <v>999.9</v>
      </c>
      <c r="GW37">
        <v>60.2</v>
      </c>
      <c r="GX37">
        <v>34.200000000000003</v>
      </c>
      <c r="GY37">
        <v>32.289099999999998</v>
      </c>
      <c r="GZ37">
        <v>61.916600000000003</v>
      </c>
      <c r="HA37">
        <v>39.787700000000001</v>
      </c>
      <c r="HB37">
        <v>1</v>
      </c>
      <c r="HC37">
        <v>0.27248</v>
      </c>
      <c r="HD37">
        <v>-0.17524799999999999</v>
      </c>
      <c r="HE37">
        <v>20.2624</v>
      </c>
      <c r="HF37">
        <v>5.2258300000000002</v>
      </c>
      <c r="HG37">
        <v>11.908300000000001</v>
      </c>
      <c r="HH37">
        <v>4.9637000000000002</v>
      </c>
      <c r="HI37">
        <v>3.2919999999999998</v>
      </c>
      <c r="HJ37">
        <v>9999</v>
      </c>
      <c r="HK37">
        <v>9999</v>
      </c>
      <c r="HL37">
        <v>9999</v>
      </c>
      <c r="HM37">
        <v>999.9</v>
      </c>
      <c r="HN37">
        <v>1.8772899999999999</v>
      </c>
      <c r="HO37">
        <v>1.87557</v>
      </c>
      <c r="HP37">
        <v>1.8742700000000001</v>
      </c>
      <c r="HQ37">
        <v>1.87347</v>
      </c>
      <c r="HR37">
        <v>1.8749800000000001</v>
      </c>
      <c r="HS37">
        <v>1.86995</v>
      </c>
      <c r="HT37">
        <v>1.8741000000000001</v>
      </c>
      <c r="HU37">
        <v>1.8791599999999999</v>
      </c>
      <c r="HV37">
        <v>0</v>
      </c>
      <c r="HW37">
        <v>0</v>
      </c>
      <c r="HX37">
        <v>0</v>
      </c>
      <c r="HY37">
        <v>0</v>
      </c>
      <c r="HZ37" t="s">
        <v>425</v>
      </c>
      <c r="IA37" t="s">
        <v>426</v>
      </c>
      <c r="IB37" t="s">
        <v>427</v>
      </c>
      <c r="IC37" t="s">
        <v>428</v>
      </c>
      <c r="ID37" t="s">
        <v>428</v>
      </c>
      <c r="IE37" t="s">
        <v>427</v>
      </c>
      <c r="IF37">
        <v>0</v>
      </c>
      <c r="IG37">
        <v>100</v>
      </c>
      <c r="IH37">
        <v>100</v>
      </c>
      <c r="II37">
        <v>20.023</v>
      </c>
      <c r="IJ37">
        <v>3.7789999999999999</v>
      </c>
      <c r="IK37">
        <v>18.077801453232251</v>
      </c>
      <c r="IL37">
        <v>2.567544948250514E-2</v>
      </c>
      <c r="IM37">
        <v>-9.0104226966469328E-6</v>
      </c>
      <c r="IN37">
        <v>1.300989797722804E-9</v>
      </c>
      <c r="IO37">
        <v>3.753740000000001</v>
      </c>
      <c r="IP37">
        <v>0</v>
      </c>
      <c r="IQ37">
        <v>0</v>
      </c>
      <c r="IR37">
        <v>0</v>
      </c>
      <c r="IS37">
        <v>-13</v>
      </c>
      <c r="IT37">
        <v>2007</v>
      </c>
      <c r="IU37">
        <v>-1</v>
      </c>
      <c r="IV37">
        <v>20</v>
      </c>
      <c r="IW37">
        <v>1.3</v>
      </c>
      <c r="IX37">
        <v>10.1</v>
      </c>
      <c r="IY37">
        <v>0.247803</v>
      </c>
      <c r="IZ37">
        <v>2.4877899999999999</v>
      </c>
      <c r="JA37">
        <v>1.42578</v>
      </c>
      <c r="JB37">
        <v>2.2790499999999998</v>
      </c>
      <c r="JC37">
        <v>1.5478499999999999</v>
      </c>
      <c r="JD37">
        <v>2.36694</v>
      </c>
      <c r="JE37">
        <v>37.747</v>
      </c>
      <c r="JF37">
        <v>15.3491</v>
      </c>
      <c r="JG37">
        <v>18</v>
      </c>
      <c r="JH37">
        <v>639.00099999999998</v>
      </c>
      <c r="JI37">
        <v>407.24700000000001</v>
      </c>
      <c r="JJ37">
        <v>30.000900000000001</v>
      </c>
      <c r="JK37">
        <v>30.7211</v>
      </c>
      <c r="JL37">
        <v>30.000399999999999</v>
      </c>
      <c r="JM37">
        <v>30.578199999999999</v>
      </c>
      <c r="JN37">
        <v>30.509699999999999</v>
      </c>
      <c r="JO37">
        <v>4.99505</v>
      </c>
      <c r="JP37">
        <v>25.497199999999999</v>
      </c>
      <c r="JQ37">
        <v>13.314</v>
      </c>
      <c r="JR37">
        <v>30</v>
      </c>
      <c r="JS37">
        <v>50.353400000000001</v>
      </c>
      <c r="JT37">
        <v>23.997900000000001</v>
      </c>
      <c r="JU37">
        <v>94.1601</v>
      </c>
      <c r="JV37">
        <v>100.203</v>
      </c>
    </row>
    <row r="38" spans="1:282" x14ac:dyDescent="0.2">
      <c r="A38">
        <v>22</v>
      </c>
      <c r="B38">
        <v>1658848536.5</v>
      </c>
      <c r="C38">
        <v>3272</v>
      </c>
      <c r="D38" t="s">
        <v>514</v>
      </c>
      <c r="E38" t="s">
        <v>515</v>
      </c>
      <c r="F38" t="s">
        <v>413</v>
      </c>
      <c r="G38" t="s">
        <v>490</v>
      </c>
      <c r="H38" t="s">
        <v>491</v>
      </c>
      <c r="I38" t="s">
        <v>416</v>
      </c>
      <c r="J38" t="s">
        <v>417</v>
      </c>
      <c r="L38" t="s">
        <v>418</v>
      </c>
      <c r="M38" t="s">
        <v>419</v>
      </c>
      <c r="N38" t="s">
        <v>677</v>
      </c>
      <c r="O38">
        <v>1658848536.5</v>
      </c>
      <c r="P38">
        <f t="shared" si="0"/>
        <v>6.1232402358095085E-3</v>
      </c>
      <c r="Q38">
        <f t="shared" si="1"/>
        <v>6.1232402358095088</v>
      </c>
      <c r="R38">
        <f t="shared" si="2"/>
        <v>-4.8756135378383476</v>
      </c>
      <c r="S38">
        <f t="shared" si="3"/>
        <v>9.7126999999999999</v>
      </c>
      <c r="T38">
        <f t="shared" si="4"/>
        <v>28.890440030519098</v>
      </c>
      <c r="U38">
        <f t="shared" si="5"/>
        <v>2.9129074169567541</v>
      </c>
      <c r="V38">
        <f t="shared" si="6"/>
        <v>0.97929266009062998</v>
      </c>
      <c r="W38">
        <f t="shared" si="7"/>
        <v>0.42399968306395919</v>
      </c>
      <c r="X38">
        <f t="shared" si="8"/>
        <v>2.9400552174183248</v>
      </c>
      <c r="Y38">
        <f t="shared" si="9"/>
        <v>0.39272437969056984</v>
      </c>
      <c r="Z38">
        <f t="shared" si="10"/>
        <v>0.24807017824497252</v>
      </c>
      <c r="AA38">
        <f t="shared" si="11"/>
        <v>241.74175799999998</v>
      </c>
      <c r="AB38">
        <f t="shared" si="12"/>
        <v>31.120998874496276</v>
      </c>
      <c r="AC38">
        <f t="shared" si="13"/>
        <v>31.120998874496276</v>
      </c>
      <c r="AD38">
        <f t="shared" si="14"/>
        <v>4.5425962587051076</v>
      </c>
      <c r="AE38">
        <f t="shared" si="15"/>
        <v>66.066102658534135</v>
      </c>
      <c r="AF38">
        <f t="shared" si="16"/>
        <v>3.0295792244524398</v>
      </c>
      <c r="AG38">
        <f t="shared" si="17"/>
        <v>4.5856787407469266</v>
      </c>
      <c r="AH38">
        <f t="shared" si="18"/>
        <v>1.5130170342526679</v>
      </c>
      <c r="AI38">
        <f t="shared" si="19"/>
        <v>-270.03489439919935</v>
      </c>
      <c r="AJ38">
        <f t="shared" si="20"/>
        <v>26.280184188076767</v>
      </c>
      <c r="AK38">
        <f t="shared" si="21"/>
        <v>2.0113075693470339</v>
      </c>
      <c r="AL38">
        <f t="shared" si="22"/>
        <v>-1.6446417755773268E-3</v>
      </c>
      <c r="AM38">
        <v>0</v>
      </c>
      <c r="AN38">
        <v>0</v>
      </c>
      <c r="AO38">
        <f t="shared" si="23"/>
        <v>1</v>
      </c>
      <c r="AP38">
        <f t="shared" si="24"/>
        <v>0</v>
      </c>
      <c r="AQ38">
        <f t="shared" si="25"/>
        <v>52447.749474793607</v>
      </c>
      <c r="AR38" t="s">
        <v>420</v>
      </c>
      <c r="AS38">
        <v>0</v>
      </c>
      <c r="AT38">
        <v>0</v>
      </c>
      <c r="AU38">
        <v>0</v>
      </c>
      <c r="AV38" t="e">
        <f t="shared" si="26"/>
        <v>#DIV/0!</v>
      </c>
      <c r="AW38">
        <v>-1</v>
      </c>
      <c r="AX38" t="s">
        <v>516</v>
      </c>
      <c r="AY38">
        <v>10397.1</v>
      </c>
      <c r="AZ38">
        <v>2.4205038461538462</v>
      </c>
      <c r="BA38">
        <v>1.06</v>
      </c>
      <c r="BB38">
        <f t="shared" si="27"/>
        <v>-1.2834941944847604</v>
      </c>
      <c r="BC38">
        <v>0.5</v>
      </c>
      <c r="BD38">
        <f t="shared" si="28"/>
        <v>1261.1982</v>
      </c>
      <c r="BE38">
        <f t="shared" si="29"/>
        <v>-4.8756135378383476</v>
      </c>
      <c r="BF38">
        <f t="shared" si="30"/>
        <v>-809.37028389731495</v>
      </c>
      <c r="BG38">
        <f t="shared" si="31"/>
        <v>-3.072961520115036E-3</v>
      </c>
      <c r="BH38">
        <f t="shared" si="32"/>
        <v>-1</v>
      </c>
      <c r="BI38" t="e">
        <f t="shared" si="33"/>
        <v>#DIV/0!</v>
      </c>
      <c r="BJ38" t="s">
        <v>420</v>
      </c>
      <c r="BK38">
        <v>0</v>
      </c>
      <c r="BL38" t="e">
        <f t="shared" si="34"/>
        <v>#DIV/0!</v>
      </c>
      <c r="BM38" t="e">
        <f t="shared" si="35"/>
        <v>#DIV/0!</v>
      </c>
      <c r="BN38" t="e">
        <f t="shared" si="36"/>
        <v>#DIV/0!</v>
      </c>
      <c r="BO38" t="e">
        <f t="shared" si="37"/>
        <v>#DIV/0!</v>
      </c>
      <c r="BP38">
        <f t="shared" si="38"/>
        <v>-1.2834941944847604</v>
      </c>
      <c r="BQ38" t="e">
        <f t="shared" si="39"/>
        <v>#DIV/0!</v>
      </c>
      <c r="BR38" t="e">
        <f t="shared" si="40"/>
        <v>#DIV/0!</v>
      </c>
      <c r="BS38" t="e">
        <f t="shared" si="41"/>
        <v>#DIV/0!</v>
      </c>
      <c r="BT38" t="s">
        <v>420</v>
      </c>
      <c r="BU38" t="s">
        <v>420</v>
      </c>
      <c r="BV38" t="s">
        <v>420</v>
      </c>
      <c r="BW38" t="s">
        <v>420</v>
      </c>
      <c r="BX38" t="s">
        <v>420</v>
      </c>
      <c r="BY38" t="s">
        <v>420</v>
      </c>
      <c r="BZ38" t="s">
        <v>420</v>
      </c>
      <c r="CA38" t="s">
        <v>420</v>
      </c>
      <c r="CB38" t="s">
        <v>420</v>
      </c>
      <c r="CC38" t="s">
        <v>420</v>
      </c>
      <c r="CD38" t="s">
        <v>420</v>
      </c>
      <c r="CE38" t="s">
        <v>420</v>
      </c>
      <c r="CF38" t="s">
        <v>420</v>
      </c>
      <c r="CG38" t="s">
        <v>420</v>
      </c>
      <c r="CH38" t="s">
        <v>420</v>
      </c>
      <c r="CI38" t="s">
        <v>420</v>
      </c>
      <c r="CJ38" t="s">
        <v>420</v>
      </c>
      <c r="CK38" t="s">
        <v>420</v>
      </c>
      <c r="CL38">
        <f t="shared" si="42"/>
        <v>1499.98</v>
      </c>
      <c r="CM38">
        <f t="shared" si="43"/>
        <v>1261.1982</v>
      </c>
      <c r="CN38">
        <f t="shared" si="44"/>
        <v>0.84081001080014395</v>
      </c>
      <c r="CO38">
        <f t="shared" si="45"/>
        <v>0.1611633208442779</v>
      </c>
      <c r="CP38">
        <v>6</v>
      </c>
      <c r="CQ38">
        <v>0.5</v>
      </c>
      <c r="CR38" t="s">
        <v>422</v>
      </c>
      <c r="CS38">
        <v>2</v>
      </c>
      <c r="CT38">
        <v>1658848536.5</v>
      </c>
      <c r="CU38">
        <v>9.7126999999999999</v>
      </c>
      <c r="CV38">
        <v>4.8979799999999996</v>
      </c>
      <c r="CW38">
        <v>30.047599999999999</v>
      </c>
      <c r="CX38">
        <v>24.110099999999999</v>
      </c>
      <c r="CY38">
        <v>-10.8193</v>
      </c>
      <c r="CZ38">
        <v>26.2682</v>
      </c>
      <c r="DA38">
        <v>600.17700000000002</v>
      </c>
      <c r="DB38">
        <v>100.726</v>
      </c>
      <c r="DC38">
        <v>9.99969E-2</v>
      </c>
      <c r="DD38">
        <v>31.286799999999999</v>
      </c>
      <c r="DE38">
        <v>30.9923</v>
      </c>
      <c r="DF38">
        <v>999.9</v>
      </c>
      <c r="DG38">
        <v>0</v>
      </c>
      <c r="DH38">
        <v>0</v>
      </c>
      <c r="DI38">
        <v>9987.5</v>
      </c>
      <c r="DJ38">
        <v>0</v>
      </c>
      <c r="DK38">
        <v>1695.63</v>
      </c>
      <c r="DL38">
        <v>3.2547999999999999</v>
      </c>
      <c r="DM38">
        <v>8.4053400000000007</v>
      </c>
      <c r="DN38">
        <v>5.0189899999999996</v>
      </c>
      <c r="DO38">
        <v>5.9375299999999998</v>
      </c>
      <c r="DP38">
        <v>4.8979799999999996</v>
      </c>
      <c r="DQ38">
        <v>24.110099999999999</v>
      </c>
      <c r="DR38">
        <v>3.0265900000000001</v>
      </c>
      <c r="DS38">
        <v>2.4285199999999998</v>
      </c>
      <c r="DT38">
        <v>24.174900000000001</v>
      </c>
      <c r="DU38">
        <v>20.555199999999999</v>
      </c>
      <c r="DV38">
        <v>1499.98</v>
      </c>
      <c r="DW38">
        <v>0.973001</v>
      </c>
      <c r="DX38">
        <v>2.6998899999999999E-2</v>
      </c>
      <c r="DY38">
        <v>0</v>
      </c>
      <c r="DZ38">
        <v>2.1831999999999998</v>
      </c>
      <c r="EA38">
        <v>0</v>
      </c>
      <c r="EB38">
        <v>16910.900000000001</v>
      </c>
      <c r="EC38">
        <v>13303.4</v>
      </c>
      <c r="ED38">
        <v>38.436999999999998</v>
      </c>
      <c r="EE38">
        <v>40.875</v>
      </c>
      <c r="EF38">
        <v>38.936999999999998</v>
      </c>
      <c r="EG38">
        <v>39.811999999999998</v>
      </c>
      <c r="EH38">
        <v>38.811999999999998</v>
      </c>
      <c r="EI38">
        <v>1459.48</v>
      </c>
      <c r="EJ38">
        <v>40.5</v>
      </c>
      <c r="EK38">
        <v>0</v>
      </c>
      <c r="EL38">
        <v>106.7000000476837</v>
      </c>
      <c r="EM38">
        <v>0</v>
      </c>
      <c r="EN38">
        <v>2.4205038461538462</v>
      </c>
      <c r="EO38">
        <v>0.6266974380122361</v>
      </c>
      <c r="EP38">
        <v>117.7709401191936</v>
      </c>
      <c r="EQ38">
        <v>16886.74615384615</v>
      </c>
      <c r="ER38">
        <v>15</v>
      </c>
      <c r="ES38">
        <v>1658848554.5</v>
      </c>
      <c r="ET38" t="s">
        <v>517</v>
      </c>
      <c r="EU38">
        <v>1658848554.5</v>
      </c>
      <c r="EV38">
        <v>1658848460.5</v>
      </c>
      <c r="EW38">
        <v>22</v>
      </c>
      <c r="EX38">
        <v>1.6870000000000001</v>
      </c>
      <c r="EY38">
        <v>2.5999999999999999E-2</v>
      </c>
      <c r="EZ38">
        <v>20.532</v>
      </c>
      <c r="FA38">
        <v>3.7789999999999999</v>
      </c>
      <c r="FB38">
        <v>4</v>
      </c>
      <c r="FC38">
        <v>24</v>
      </c>
      <c r="FD38">
        <v>0.44</v>
      </c>
      <c r="FE38">
        <v>0.02</v>
      </c>
      <c r="FF38">
        <v>3.3613992682926832</v>
      </c>
      <c r="FG38">
        <v>-0.32984717770034178</v>
      </c>
      <c r="FH38">
        <v>3.8351571430280659E-2</v>
      </c>
      <c r="FI38">
        <v>1</v>
      </c>
      <c r="FJ38">
        <v>8.2450393548387098</v>
      </c>
      <c r="FK38">
        <v>-0.46260629032258349</v>
      </c>
      <c r="FL38">
        <v>3.7280648351648182E-2</v>
      </c>
      <c r="FM38">
        <v>1</v>
      </c>
      <c r="FN38">
        <v>5.9371685365853661</v>
      </c>
      <c r="FO38">
        <v>1.2140069686280501E-3</v>
      </c>
      <c r="FP38">
        <v>5.1256702409922189E-3</v>
      </c>
      <c r="FQ38">
        <v>1</v>
      </c>
      <c r="FR38">
        <v>30.04832903225806</v>
      </c>
      <c r="FS38">
        <v>-1.8232258064628588E-2</v>
      </c>
      <c r="FT38">
        <v>2.1259067967900861E-3</v>
      </c>
      <c r="FU38">
        <v>1</v>
      </c>
      <c r="FV38">
        <v>30.982990322580651</v>
      </c>
      <c r="FW38">
        <v>8.5330645161275476E-2</v>
      </c>
      <c r="FX38">
        <v>7.0718138768525608E-3</v>
      </c>
      <c r="FY38">
        <v>1</v>
      </c>
      <c r="FZ38">
        <v>5</v>
      </c>
      <c r="GA38">
        <v>5</v>
      </c>
      <c r="GB38" t="s">
        <v>424</v>
      </c>
      <c r="GC38">
        <v>3.17381</v>
      </c>
      <c r="GD38">
        <v>2.79684</v>
      </c>
      <c r="GE38">
        <v>-3.1678000000000001E-3</v>
      </c>
      <c r="GF38">
        <v>1.4488000000000001E-3</v>
      </c>
      <c r="GG38">
        <v>0.12748499999999999</v>
      </c>
      <c r="GH38">
        <v>0.12009300000000001</v>
      </c>
      <c r="GI38">
        <v>30899.5</v>
      </c>
      <c r="GJ38">
        <v>24628.6</v>
      </c>
      <c r="GK38">
        <v>28934.400000000001</v>
      </c>
      <c r="GL38">
        <v>24132.799999999999</v>
      </c>
      <c r="GM38">
        <v>31595.1</v>
      </c>
      <c r="GN38">
        <v>31008.1</v>
      </c>
      <c r="GO38">
        <v>39814.199999999997</v>
      </c>
      <c r="GP38">
        <v>39383</v>
      </c>
      <c r="GQ38">
        <v>2.1339000000000001</v>
      </c>
      <c r="GR38">
        <v>1.7994699999999999</v>
      </c>
      <c r="GS38">
        <v>8.7492200000000006E-2</v>
      </c>
      <c r="GT38">
        <v>0</v>
      </c>
      <c r="GU38">
        <v>29.569099999999999</v>
      </c>
      <c r="GV38">
        <v>999.9</v>
      </c>
      <c r="GW38">
        <v>60</v>
      </c>
      <c r="GX38">
        <v>34.299999999999997</v>
      </c>
      <c r="GY38">
        <v>32.361400000000003</v>
      </c>
      <c r="GZ38">
        <v>61.986600000000003</v>
      </c>
      <c r="HA38">
        <v>39.399000000000001</v>
      </c>
      <c r="HB38">
        <v>1</v>
      </c>
      <c r="HC38">
        <v>0.27966000000000002</v>
      </c>
      <c r="HD38">
        <v>-1.8910699999999999E-2</v>
      </c>
      <c r="HE38">
        <v>20.2624</v>
      </c>
      <c r="HF38">
        <v>5.2232799999999999</v>
      </c>
      <c r="HG38">
        <v>11.908099999999999</v>
      </c>
      <c r="HH38">
        <v>4.9636500000000003</v>
      </c>
      <c r="HI38">
        <v>3.2919999999999998</v>
      </c>
      <c r="HJ38">
        <v>9999</v>
      </c>
      <c r="HK38">
        <v>9999</v>
      </c>
      <c r="HL38">
        <v>9999</v>
      </c>
      <c r="HM38">
        <v>999.9</v>
      </c>
      <c r="HN38">
        <v>1.8772899999999999</v>
      </c>
      <c r="HO38">
        <v>1.87561</v>
      </c>
      <c r="HP38">
        <v>1.87436</v>
      </c>
      <c r="HQ38">
        <v>1.8735299999999999</v>
      </c>
      <c r="HR38">
        <v>1.875</v>
      </c>
      <c r="HS38">
        <v>1.8699600000000001</v>
      </c>
      <c r="HT38">
        <v>1.8741000000000001</v>
      </c>
      <c r="HU38">
        <v>1.8791800000000001</v>
      </c>
      <c r="HV38">
        <v>0</v>
      </c>
      <c r="HW38">
        <v>0</v>
      </c>
      <c r="HX38">
        <v>0</v>
      </c>
      <c r="HY38">
        <v>0</v>
      </c>
      <c r="HZ38" t="s">
        <v>425</v>
      </c>
      <c r="IA38" t="s">
        <v>426</v>
      </c>
      <c r="IB38" t="s">
        <v>427</v>
      </c>
      <c r="IC38" t="s">
        <v>428</v>
      </c>
      <c r="ID38" t="s">
        <v>428</v>
      </c>
      <c r="IE38" t="s">
        <v>427</v>
      </c>
      <c r="IF38">
        <v>0</v>
      </c>
      <c r="IG38">
        <v>100</v>
      </c>
      <c r="IH38">
        <v>100</v>
      </c>
      <c r="II38">
        <v>20.532</v>
      </c>
      <c r="IJ38">
        <v>3.7793999999999999</v>
      </c>
      <c r="IK38">
        <v>19.250943267635542</v>
      </c>
      <c r="IL38">
        <v>2.567544948250514E-2</v>
      </c>
      <c r="IM38">
        <v>-9.0104226966469328E-6</v>
      </c>
      <c r="IN38">
        <v>1.300989797722804E-9</v>
      </c>
      <c r="IO38">
        <v>3.7793950000000049</v>
      </c>
      <c r="IP38">
        <v>0</v>
      </c>
      <c r="IQ38">
        <v>0</v>
      </c>
      <c r="IR38">
        <v>0</v>
      </c>
      <c r="IS38">
        <v>-13</v>
      </c>
      <c r="IT38">
        <v>2007</v>
      </c>
      <c r="IU38">
        <v>-1</v>
      </c>
      <c r="IV38">
        <v>20</v>
      </c>
      <c r="IW38">
        <v>1.4</v>
      </c>
      <c r="IX38">
        <v>1.3</v>
      </c>
      <c r="IY38">
        <v>3.1738299999999997E-2</v>
      </c>
      <c r="IZ38">
        <v>4.99756</v>
      </c>
      <c r="JA38">
        <v>1.42578</v>
      </c>
      <c r="JB38">
        <v>2.2790499999999998</v>
      </c>
      <c r="JC38">
        <v>1.5478499999999999</v>
      </c>
      <c r="JD38">
        <v>2.3315399999999999</v>
      </c>
      <c r="JE38">
        <v>37.843699999999998</v>
      </c>
      <c r="JF38">
        <v>15.322800000000001</v>
      </c>
      <c r="JG38">
        <v>18</v>
      </c>
      <c r="JH38">
        <v>638.79600000000005</v>
      </c>
      <c r="JI38">
        <v>406.423</v>
      </c>
      <c r="JJ38">
        <v>30.0031</v>
      </c>
      <c r="JK38">
        <v>30.821400000000001</v>
      </c>
      <c r="JL38">
        <v>30.000399999999999</v>
      </c>
      <c r="JM38">
        <v>30.660399999999999</v>
      </c>
      <c r="JN38">
        <v>30.5901</v>
      </c>
      <c r="JO38">
        <v>0</v>
      </c>
      <c r="JP38">
        <v>25.501200000000001</v>
      </c>
      <c r="JQ38">
        <v>11.268800000000001</v>
      </c>
      <c r="JR38">
        <v>30</v>
      </c>
      <c r="JS38">
        <v>50.367600000000003</v>
      </c>
      <c r="JT38">
        <v>24.1708</v>
      </c>
      <c r="JU38">
        <v>94.141800000000003</v>
      </c>
      <c r="JV38">
        <v>100.188</v>
      </c>
    </row>
    <row r="39" spans="1:282" x14ac:dyDescent="0.2">
      <c r="A39">
        <v>23</v>
      </c>
      <c r="B39">
        <v>1658848663.5</v>
      </c>
      <c r="C39">
        <v>3399</v>
      </c>
      <c r="D39" t="s">
        <v>518</v>
      </c>
      <c r="E39" t="s">
        <v>519</v>
      </c>
      <c r="F39" t="s">
        <v>413</v>
      </c>
      <c r="G39" t="s">
        <v>490</v>
      </c>
      <c r="H39" t="s">
        <v>491</v>
      </c>
      <c r="I39" t="s">
        <v>416</v>
      </c>
      <c r="J39" t="s">
        <v>417</v>
      </c>
      <c r="L39" t="s">
        <v>418</v>
      </c>
      <c r="M39" t="s">
        <v>419</v>
      </c>
      <c r="N39" t="s">
        <v>677</v>
      </c>
      <c r="O39">
        <v>1658848663.5</v>
      </c>
      <c r="P39">
        <f t="shared" si="0"/>
        <v>5.9746848302894267E-3</v>
      </c>
      <c r="Q39">
        <f t="shared" si="1"/>
        <v>5.9746848302894264</v>
      </c>
      <c r="R39">
        <f t="shared" si="2"/>
        <v>23.15154424411141</v>
      </c>
      <c r="S39">
        <f t="shared" si="3"/>
        <v>396.83100000000002</v>
      </c>
      <c r="T39">
        <f t="shared" si="4"/>
        <v>293.32034045620287</v>
      </c>
      <c r="U39">
        <f t="shared" si="5"/>
        <v>29.572766888818311</v>
      </c>
      <c r="V39">
        <f t="shared" si="6"/>
        <v>40.008785749411501</v>
      </c>
      <c r="W39">
        <f t="shared" si="7"/>
        <v>0.41575740072160244</v>
      </c>
      <c r="X39">
        <f t="shared" si="8"/>
        <v>2.9463477668459315</v>
      </c>
      <c r="Y39">
        <f t="shared" si="9"/>
        <v>0.38569928423598276</v>
      </c>
      <c r="Z39">
        <f t="shared" si="10"/>
        <v>0.24358131546497425</v>
      </c>
      <c r="AA39">
        <f t="shared" si="11"/>
        <v>241.74494999999996</v>
      </c>
      <c r="AB39">
        <f t="shared" si="12"/>
        <v>31.188964294198996</v>
      </c>
      <c r="AC39">
        <f t="shared" si="13"/>
        <v>31.188964294198996</v>
      </c>
      <c r="AD39">
        <f t="shared" si="14"/>
        <v>4.560213860414434</v>
      </c>
      <c r="AE39">
        <f t="shared" si="15"/>
        <v>66.562806159677109</v>
      </c>
      <c r="AF39">
        <f t="shared" si="16"/>
        <v>3.0574487202924003</v>
      </c>
      <c r="AG39">
        <f t="shared" si="17"/>
        <v>4.593329062716955</v>
      </c>
      <c r="AH39">
        <f t="shared" si="18"/>
        <v>1.5027651401220337</v>
      </c>
      <c r="AI39">
        <f t="shared" si="19"/>
        <v>-263.48360101576372</v>
      </c>
      <c r="AJ39">
        <f t="shared" si="20"/>
        <v>20.194680586898077</v>
      </c>
      <c r="AK39">
        <f t="shared" si="21"/>
        <v>1.5430031495887464</v>
      </c>
      <c r="AL39">
        <f t="shared" si="22"/>
        <v>-9.6727927694573168E-4</v>
      </c>
      <c r="AM39">
        <v>0</v>
      </c>
      <c r="AN39">
        <v>0</v>
      </c>
      <c r="AO39">
        <f t="shared" si="23"/>
        <v>1</v>
      </c>
      <c r="AP39">
        <f t="shared" si="24"/>
        <v>0</v>
      </c>
      <c r="AQ39">
        <f t="shared" si="25"/>
        <v>52622.862676860357</v>
      </c>
      <c r="AR39" t="s">
        <v>420</v>
      </c>
      <c r="AS39">
        <v>0</v>
      </c>
      <c r="AT39">
        <v>0</v>
      </c>
      <c r="AU39">
        <v>0</v>
      </c>
      <c r="AV39" t="e">
        <f t="shared" si="26"/>
        <v>#DIV/0!</v>
      </c>
      <c r="AW39">
        <v>-1</v>
      </c>
      <c r="AX39" t="s">
        <v>520</v>
      </c>
      <c r="AY39">
        <v>10397.6</v>
      </c>
      <c r="AZ39">
        <v>2.4133961538461541</v>
      </c>
      <c r="BA39">
        <v>1.1200000000000001</v>
      </c>
      <c r="BB39">
        <f t="shared" si="27"/>
        <v>-1.1548179945054944</v>
      </c>
      <c r="BC39">
        <v>0.5</v>
      </c>
      <c r="BD39">
        <f t="shared" si="28"/>
        <v>1261.2149999999999</v>
      </c>
      <c r="BE39">
        <f t="shared" si="29"/>
        <v>23.15154424411141</v>
      </c>
      <c r="BF39">
        <f t="shared" si="30"/>
        <v>-728.23688847012352</v>
      </c>
      <c r="BG39">
        <f t="shared" si="31"/>
        <v>1.9149426738590495E-2</v>
      </c>
      <c r="BH39">
        <f t="shared" si="32"/>
        <v>-1</v>
      </c>
      <c r="BI39" t="e">
        <f t="shared" si="33"/>
        <v>#DIV/0!</v>
      </c>
      <c r="BJ39" t="s">
        <v>420</v>
      </c>
      <c r="BK39">
        <v>0</v>
      </c>
      <c r="BL39" t="e">
        <f t="shared" si="34"/>
        <v>#DIV/0!</v>
      </c>
      <c r="BM39" t="e">
        <f t="shared" si="35"/>
        <v>#DIV/0!</v>
      </c>
      <c r="BN39" t="e">
        <f t="shared" si="36"/>
        <v>#DIV/0!</v>
      </c>
      <c r="BO39" t="e">
        <f t="shared" si="37"/>
        <v>#DIV/0!</v>
      </c>
      <c r="BP39">
        <f t="shared" si="38"/>
        <v>-1.1548179945054946</v>
      </c>
      <c r="BQ39" t="e">
        <f t="shared" si="39"/>
        <v>#DIV/0!</v>
      </c>
      <c r="BR39" t="e">
        <f t="shared" si="40"/>
        <v>#DIV/0!</v>
      </c>
      <c r="BS39" t="e">
        <f t="shared" si="41"/>
        <v>#DIV/0!</v>
      </c>
      <c r="BT39" t="s">
        <v>420</v>
      </c>
      <c r="BU39" t="s">
        <v>420</v>
      </c>
      <c r="BV39" t="s">
        <v>420</v>
      </c>
      <c r="BW39" t="s">
        <v>420</v>
      </c>
      <c r="BX39" t="s">
        <v>420</v>
      </c>
      <c r="BY39" t="s">
        <v>420</v>
      </c>
      <c r="BZ39" t="s">
        <v>420</v>
      </c>
      <c r="CA39" t="s">
        <v>420</v>
      </c>
      <c r="CB39" t="s">
        <v>420</v>
      </c>
      <c r="CC39" t="s">
        <v>420</v>
      </c>
      <c r="CD39" t="s">
        <v>420</v>
      </c>
      <c r="CE39" t="s">
        <v>420</v>
      </c>
      <c r="CF39" t="s">
        <v>420</v>
      </c>
      <c r="CG39" t="s">
        <v>420</v>
      </c>
      <c r="CH39" t="s">
        <v>420</v>
      </c>
      <c r="CI39" t="s">
        <v>420</v>
      </c>
      <c r="CJ39" t="s">
        <v>420</v>
      </c>
      <c r="CK39" t="s">
        <v>420</v>
      </c>
      <c r="CL39">
        <f t="shared" si="42"/>
        <v>1500</v>
      </c>
      <c r="CM39">
        <f t="shared" si="43"/>
        <v>1261.2149999999999</v>
      </c>
      <c r="CN39">
        <f t="shared" si="44"/>
        <v>0.84080999999999995</v>
      </c>
      <c r="CO39">
        <f t="shared" si="45"/>
        <v>0.16116329999999998</v>
      </c>
      <c r="CP39">
        <v>6</v>
      </c>
      <c r="CQ39">
        <v>0.5</v>
      </c>
      <c r="CR39" t="s">
        <v>422</v>
      </c>
      <c r="CS39">
        <v>2</v>
      </c>
      <c r="CT39">
        <v>1658848663.5</v>
      </c>
      <c r="CU39">
        <v>396.83100000000002</v>
      </c>
      <c r="CV39">
        <v>422.346</v>
      </c>
      <c r="CW39">
        <v>30.325600000000001</v>
      </c>
      <c r="CX39">
        <v>24.533799999999999</v>
      </c>
      <c r="CY39">
        <v>369.45</v>
      </c>
      <c r="CZ39">
        <v>26.546199999999999</v>
      </c>
      <c r="DA39">
        <v>600.17600000000004</v>
      </c>
      <c r="DB39">
        <v>100.721</v>
      </c>
      <c r="DC39">
        <v>9.97165E-2</v>
      </c>
      <c r="DD39">
        <v>31.316099999999999</v>
      </c>
      <c r="DE39">
        <v>31.0307</v>
      </c>
      <c r="DF39">
        <v>999.9</v>
      </c>
      <c r="DG39">
        <v>0</v>
      </c>
      <c r="DH39">
        <v>0</v>
      </c>
      <c r="DI39">
        <v>10023.799999999999</v>
      </c>
      <c r="DJ39">
        <v>0</v>
      </c>
      <c r="DK39">
        <v>1699.97</v>
      </c>
      <c r="DL39">
        <v>-23.636199999999999</v>
      </c>
      <c r="DM39">
        <v>411.17899999999997</v>
      </c>
      <c r="DN39">
        <v>432.96800000000002</v>
      </c>
      <c r="DO39">
        <v>5.7918599999999998</v>
      </c>
      <c r="DP39">
        <v>422.346</v>
      </c>
      <c r="DQ39">
        <v>24.533799999999999</v>
      </c>
      <c r="DR39">
        <v>3.05444</v>
      </c>
      <c r="DS39">
        <v>2.4710700000000001</v>
      </c>
      <c r="DT39">
        <v>24.3277</v>
      </c>
      <c r="DU39">
        <v>20.837199999999999</v>
      </c>
      <c r="DV39">
        <v>1500</v>
      </c>
      <c r="DW39">
        <v>0.973001</v>
      </c>
      <c r="DX39">
        <v>2.6998899999999999E-2</v>
      </c>
      <c r="DY39">
        <v>0</v>
      </c>
      <c r="DZ39">
        <v>2.3241999999999998</v>
      </c>
      <c r="EA39">
        <v>0</v>
      </c>
      <c r="EB39">
        <v>17184</v>
      </c>
      <c r="EC39">
        <v>13303.6</v>
      </c>
      <c r="ED39">
        <v>38.5</v>
      </c>
      <c r="EE39">
        <v>40.936999999999998</v>
      </c>
      <c r="EF39">
        <v>39.061999999999998</v>
      </c>
      <c r="EG39">
        <v>39.811999999999998</v>
      </c>
      <c r="EH39">
        <v>38.936999999999998</v>
      </c>
      <c r="EI39">
        <v>1459.5</v>
      </c>
      <c r="EJ39">
        <v>40.5</v>
      </c>
      <c r="EK39">
        <v>0</v>
      </c>
      <c r="EL39">
        <v>126.7000000476837</v>
      </c>
      <c r="EM39">
        <v>0</v>
      </c>
      <c r="EN39">
        <v>2.4133961538461541</v>
      </c>
      <c r="EO39">
        <v>-0.58020170241655267</v>
      </c>
      <c r="EP39">
        <v>677.00854740043007</v>
      </c>
      <c r="EQ39">
        <v>17107.56538461538</v>
      </c>
      <c r="ER39">
        <v>15</v>
      </c>
      <c r="ES39">
        <v>1658848690.5</v>
      </c>
      <c r="ET39" t="s">
        <v>521</v>
      </c>
      <c r="EU39">
        <v>1658848690.5</v>
      </c>
      <c r="EV39">
        <v>1658848460.5</v>
      </c>
      <c r="EW39">
        <v>23</v>
      </c>
      <c r="EX39">
        <v>-2.3199999999999998</v>
      </c>
      <c r="EY39">
        <v>2.5999999999999999E-2</v>
      </c>
      <c r="EZ39">
        <v>27.381</v>
      </c>
      <c r="FA39">
        <v>3.7789999999999999</v>
      </c>
      <c r="FB39">
        <v>420</v>
      </c>
      <c r="FC39">
        <v>24</v>
      </c>
      <c r="FD39">
        <v>0.09</v>
      </c>
      <c r="FE39">
        <v>0.02</v>
      </c>
      <c r="FF39">
        <v>-23.660947499999999</v>
      </c>
      <c r="FG39">
        <v>0.51977448405259719</v>
      </c>
      <c r="FH39">
        <v>7.7309300823057661E-2</v>
      </c>
      <c r="FI39">
        <v>1</v>
      </c>
      <c r="FJ39">
        <v>398.18683333333331</v>
      </c>
      <c r="FK39">
        <v>4.8385228031133076</v>
      </c>
      <c r="FL39">
        <v>0.35511979981722092</v>
      </c>
      <c r="FM39">
        <v>1</v>
      </c>
      <c r="FN39">
        <v>5.7799582500000009</v>
      </c>
      <c r="FO39">
        <v>0.18263358348967251</v>
      </c>
      <c r="FP39">
        <v>1.9791822539561622E-2</v>
      </c>
      <c r="FQ39">
        <v>1</v>
      </c>
      <c r="FR39">
        <v>30.334776666666659</v>
      </c>
      <c r="FS39">
        <v>-0.10905717463850149</v>
      </c>
      <c r="FT39">
        <v>8.4106156466434157E-3</v>
      </c>
      <c r="FU39">
        <v>1</v>
      </c>
      <c r="FV39">
        <v>31.013756666666669</v>
      </c>
      <c r="FW39">
        <v>6.3972413793091251E-2</v>
      </c>
      <c r="FX39">
        <v>7.1048191782449423E-3</v>
      </c>
      <c r="FY39">
        <v>1</v>
      </c>
      <c r="FZ39">
        <v>5</v>
      </c>
      <c r="GA39">
        <v>5</v>
      </c>
      <c r="GB39" t="s">
        <v>424</v>
      </c>
      <c r="GC39">
        <v>3.1737199999999999</v>
      </c>
      <c r="GD39">
        <v>2.7968799999999998</v>
      </c>
      <c r="GE39">
        <v>9.3968800000000005E-2</v>
      </c>
      <c r="GF39">
        <v>0.104712</v>
      </c>
      <c r="GG39">
        <v>0.12839100000000001</v>
      </c>
      <c r="GH39">
        <v>0.121519</v>
      </c>
      <c r="GI39">
        <v>27904.3</v>
      </c>
      <c r="GJ39">
        <v>22079.9</v>
      </c>
      <c r="GK39">
        <v>28931.8</v>
      </c>
      <c r="GL39">
        <v>24131.4</v>
      </c>
      <c r="GM39">
        <v>31562.2</v>
      </c>
      <c r="GN39">
        <v>30960.1</v>
      </c>
      <c r="GO39">
        <v>39809.599999999999</v>
      </c>
      <c r="GP39">
        <v>39381.599999999999</v>
      </c>
      <c r="GQ39">
        <v>2.1331500000000001</v>
      </c>
      <c r="GR39">
        <v>1.8001499999999999</v>
      </c>
      <c r="GS39">
        <v>7.7921900000000002E-2</v>
      </c>
      <c r="GT39">
        <v>0</v>
      </c>
      <c r="GU39">
        <v>29.763400000000001</v>
      </c>
      <c r="GV39">
        <v>999.9</v>
      </c>
      <c r="GW39">
        <v>59.7</v>
      </c>
      <c r="GX39">
        <v>34.4</v>
      </c>
      <c r="GY39">
        <v>32.381599999999999</v>
      </c>
      <c r="GZ39">
        <v>61.646500000000003</v>
      </c>
      <c r="HA39">
        <v>40.012</v>
      </c>
      <c r="HB39">
        <v>1</v>
      </c>
      <c r="HC39">
        <v>0.28431400000000001</v>
      </c>
      <c r="HD39">
        <v>7.7633400000000005E-2</v>
      </c>
      <c r="HE39">
        <v>20.262799999999999</v>
      </c>
      <c r="HF39">
        <v>5.2261300000000004</v>
      </c>
      <c r="HG39">
        <v>11.908099999999999</v>
      </c>
      <c r="HH39">
        <v>4.9637000000000002</v>
      </c>
      <c r="HI39">
        <v>3.2919999999999998</v>
      </c>
      <c r="HJ39">
        <v>9999</v>
      </c>
      <c r="HK39">
        <v>9999</v>
      </c>
      <c r="HL39">
        <v>9999</v>
      </c>
      <c r="HM39">
        <v>999.9</v>
      </c>
      <c r="HN39">
        <v>1.8772899999999999</v>
      </c>
      <c r="HO39">
        <v>1.8755999999999999</v>
      </c>
      <c r="HP39">
        <v>1.8742799999999999</v>
      </c>
      <c r="HQ39">
        <v>1.8734999999999999</v>
      </c>
      <c r="HR39">
        <v>1.875</v>
      </c>
      <c r="HS39">
        <v>1.8699600000000001</v>
      </c>
      <c r="HT39">
        <v>1.87409</v>
      </c>
      <c r="HU39">
        <v>1.8791500000000001</v>
      </c>
      <c r="HV39">
        <v>0</v>
      </c>
      <c r="HW39">
        <v>0</v>
      </c>
      <c r="HX39">
        <v>0</v>
      </c>
      <c r="HY39">
        <v>0</v>
      </c>
      <c r="HZ39" t="s">
        <v>425</v>
      </c>
      <c r="IA39" t="s">
        <v>426</v>
      </c>
      <c r="IB39" t="s">
        <v>427</v>
      </c>
      <c r="IC39" t="s">
        <v>428</v>
      </c>
      <c r="ID39" t="s">
        <v>428</v>
      </c>
      <c r="IE39" t="s">
        <v>427</v>
      </c>
      <c r="IF39">
        <v>0</v>
      </c>
      <c r="IG39">
        <v>100</v>
      </c>
      <c r="IH39">
        <v>100</v>
      </c>
      <c r="II39">
        <v>27.381</v>
      </c>
      <c r="IJ39">
        <v>3.7793999999999999</v>
      </c>
      <c r="IK39">
        <v>20.937772075985059</v>
      </c>
      <c r="IL39">
        <v>2.567544948250514E-2</v>
      </c>
      <c r="IM39">
        <v>-9.0104226966469328E-6</v>
      </c>
      <c r="IN39">
        <v>1.300989797722804E-9</v>
      </c>
      <c r="IO39">
        <v>3.7793950000000049</v>
      </c>
      <c r="IP39">
        <v>0</v>
      </c>
      <c r="IQ39">
        <v>0</v>
      </c>
      <c r="IR39">
        <v>0</v>
      </c>
      <c r="IS39">
        <v>-13</v>
      </c>
      <c r="IT39">
        <v>2007</v>
      </c>
      <c r="IU39">
        <v>-1</v>
      </c>
      <c r="IV39">
        <v>20</v>
      </c>
      <c r="IW39">
        <v>1.8</v>
      </c>
      <c r="IX39">
        <v>3.4</v>
      </c>
      <c r="IY39">
        <v>1.08765</v>
      </c>
      <c r="IZ39">
        <v>2.4670399999999999</v>
      </c>
      <c r="JA39">
        <v>1.42578</v>
      </c>
      <c r="JB39">
        <v>2.2839399999999999</v>
      </c>
      <c r="JC39">
        <v>1.5478499999999999</v>
      </c>
      <c r="JD39">
        <v>2.32422</v>
      </c>
      <c r="JE39">
        <v>37.916400000000003</v>
      </c>
      <c r="JF39">
        <v>15.3141</v>
      </c>
      <c r="JG39">
        <v>18</v>
      </c>
      <c r="JH39">
        <v>638.89700000000005</v>
      </c>
      <c r="JI39">
        <v>407.19799999999998</v>
      </c>
      <c r="JJ39">
        <v>30.001100000000001</v>
      </c>
      <c r="JK39">
        <v>30.908799999999999</v>
      </c>
      <c r="JL39">
        <v>30.0001</v>
      </c>
      <c r="JM39">
        <v>30.726199999999999</v>
      </c>
      <c r="JN39">
        <v>30.650099999999998</v>
      </c>
      <c r="JO39">
        <v>21.791599999999999</v>
      </c>
      <c r="JP39">
        <v>24.629899999999999</v>
      </c>
      <c r="JQ39">
        <v>8.9456399999999991</v>
      </c>
      <c r="JR39">
        <v>30</v>
      </c>
      <c r="JS39">
        <v>422.74700000000001</v>
      </c>
      <c r="JT39">
        <v>24.4495</v>
      </c>
      <c r="JU39">
        <v>94.132000000000005</v>
      </c>
      <c r="JV39">
        <v>100.184</v>
      </c>
    </row>
    <row r="40" spans="1:282" x14ac:dyDescent="0.2">
      <c r="A40">
        <v>24</v>
      </c>
      <c r="B40">
        <v>1658848766.5</v>
      </c>
      <c r="C40">
        <v>3502</v>
      </c>
      <c r="D40" t="s">
        <v>522</v>
      </c>
      <c r="E40" t="s">
        <v>523</v>
      </c>
      <c r="F40" t="s">
        <v>413</v>
      </c>
      <c r="G40" t="s">
        <v>490</v>
      </c>
      <c r="H40" t="s">
        <v>491</v>
      </c>
      <c r="I40" t="s">
        <v>416</v>
      </c>
      <c r="J40" t="s">
        <v>417</v>
      </c>
      <c r="L40" t="s">
        <v>418</v>
      </c>
      <c r="M40" t="s">
        <v>419</v>
      </c>
      <c r="N40" t="s">
        <v>677</v>
      </c>
      <c r="O40">
        <v>1658848766.5</v>
      </c>
      <c r="P40">
        <f t="shared" si="0"/>
        <v>6.0266738571500026E-3</v>
      </c>
      <c r="Q40">
        <f t="shared" si="1"/>
        <v>6.0266738571500023</v>
      </c>
      <c r="R40">
        <f t="shared" si="2"/>
        <v>24.154338359715183</v>
      </c>
      <c r="S40">
        <f t="shared" si="3"/>
        <v>400.56900000000002</v>
      </c>
      <c r="T40">
        <f t="shared" si="4"/>
        <v>294.00068375435336</v>
      </c>
      <c r="U40">
        <f t="shared" si="5"/>
        <v>29.64209444231286</v>
      </c>
      <c r="V40">
        <f t="shared" si="6"/>
        <v>40.386654809904002</v>
      </c>
      <c r="W40">
        <f t="shared" si="7"/>
        <v>0.42074374926443525</v>
      </c>
      <c r="X40">
        <f t="shared" si="8"/>
        <v>2.9419817995887785</v>
      </c>
      <c r="Y40">
        <f t="shared" si="9"/>
        <v>0.3899468271047673</v>
      </c>
      <c r="Z40">
        <f t="shared" si="10"/>
        <v>0.24629563234103402</v>
      </c>
      <c r="AA40">
        <f t="shared" si="11"/>
        <v>241.75771799999995</v>
      </c>
      <c r="AB40">
        <f t="shared" si="12"/>
        <v>31.269745979369997</v>
      </c>
      <c r="AC40">
        <f t="shared" si="13"/>
        <v>31.269745979369997</v>
      </c>
      <c r="AD40">
        <f t="shared" si="14"/>
        <v>4.581230993497301</v>
      </c>
      <c r="AE40">
        <f t="shared" si="15"/>
        <v>66.743143681805961</v>
      </c>
      <c r="AF40">
        <f t="shared" si="16"/>
        <v>3.0822161247280002</v>
      </c>
      <c r="AG40">
        <f t="shared" si="17"/>
        <v>4.6180265937461469</v>
      </c>
      <c r="AH40">
        <f t="shared" si="18"/>
        <v>1.4990148687693008</v>
      </c>
      <c r="AI40">
        <f t="shared" si="19"/>
        <v>-265.77631710031511</v>
      </c>
      <c r="AJ40">
        <f t="shared" si="20"/>
        <v>22.308870173503902</v>
      </c>
      <c r="AK40">
        <f t="shared" si="21"/>
        <v>1.7085443113394203</v>
      </c>
      <c r="AL40">
        <f t="shared" si="22"/>
        <v>-1.1846154718462287E-3</v>
      </c>
      <c r="AM40">
        <v>0</v>
      </c>
      <c r="AN40">
        <v>0</v>
      </c>
      <c r="AO40">
        <f t="shared" si="23"/>
        <v>1</v>
      </c>
      <c r="AP40">
        <f t="shared" si="24"/>
        <v>0</v>
      </c>
      <c r="AQ40">
        <f t="shared" si="25"/>
        <v>52481.539309410495</v>
      </c>
      <c r="AR40" t="s">
        <v>420</v>
      </c>
      <c r="AS40">
        <v>0</v>
      </c>
      <c r="AT40">
        <v>0</v>
      </c>
      <c r="AU40">
        <v>0</v>
      </c>
      <c r="AV40" t="e">
        <f t="shared" si="26"/>
        <v>#DIV/0!</v>
      </c>
      <c r="AW40">
        <v>-1</v>
      </c>
      <c r="AX40" t="s">
        <v>524</v>
      </c>
      <c r="AY40">
        <v>10397.799999999999</v>
      </c>
      <c r="AZ40">
        <v>2.3560538461538458</v>
      </c>
      <c r="BA40">
        <v>1.76</v>
      </c>
      <c r="BB40">
        <f t="shared" si="27"/>
        <v>-0.3386669580419579</v>
      </c>
      <c r="BC40">
        <v>0.5</v>
      </c>
      <c r="BD40">
        <f t="shared" si="28"/>
        <v>1261.2821999999996</v>
      </c>
      <c r="BE40">
        <f t="shared" si="29"/>
        <v>24.154338359715183</v>
      </c>
      <c r="BF40">
        <f t="shared" si="30"/>
        <v>-213.57730295323412</v>
      </c>
      <c r="BG40">
        <f t="shared" si="31"/>
        <v>1.9943465752323461E-2</v>
      </c>
      <c r="BH40">
        <f t="shared" si="32"/>
        <v>-1</v>
      </c>
      <c r="BI40" t="e">
        <f t="shared" si="33"/>
        <v>#DIV/0!</v>
      </c>
      <c r="BJ40" t="s">
        <v>420</v>
      </c>
      <c r="BK40">
        <v>0</v>
      </c>
      <c r="BL40" t="e">
        <f t="shared" si="34"/>
        <v>#DIV/0!</v>
      </c>
      <c r="BM40" t="e">
        <f t="shared" si="35"/>
        <v>#DIV/0!</v>
      </c>
      <c r="BN40" t="e">
        <f t="shared" si="36"/>
        <v>#DIV/0!</v>
      </c>
      <c r="BO40" t="e">
        <f t="shared" si="37"/>
        <v>#DIV/0!</v>
      </c>
      <c r="BP40">
        <f t="shared" si="38"/>
        <v>-0.33866695804195784</v>
      </c>
      <c r="BQ40" t="e">
        <f t="shared" si="39"/>
        <v>#DIV/0!</v>
      </c>
      <c r="BR40" t="e">
        <f t="shared" si="40"/>
        <v>#DIV/0!</v>
      </c>
      <c r="BS40" t="e">
        <f t="shared" si="41"/>
        <v>#DIV/0!</v>
      </c>
      <c r="BT40" t="s">
        <v>420</v>
      </c>
      <c r="BU40" t="s">
        <v>420</v>
      </c>
      <c r="BV40" t="s">
        <v>420</v>
      </c>
      <c r="BW40" t="s">
        <v>420</v>
      </c>
      <c r="BX40" t="s">
        <v>420</v>
      </c>
      <c r="BY40" t="s">
        <v>420</v>
      </c>
      <c r="BZ40" t="s">
        <v>420</v>
      </c>
      <c r="CA40" t="s">
        <v>420</v>
      </c>
      <c r="CB40" t="s">
        <v>420</v>
      </c>
      <c r="CC40" t="s">
        <v>420</v>
      </c>
      <c r="CD40" t="s">
        <v>420</v>
      </c>
      <c r="CE40" t="s">
        <v>420</v>
      </c>
      <c r="CF40" t="s">
        <v>420</v>
      </c>
      <c r="CG40" t="s">
        <v>420</v>
      </c>
      <c r="CH40" t="s">
        <v>420</v>
      </c>
      <c r="CI40" t="s">
        <v>420</v>
      </c>
      <c r="CJ40" t="s">
        <v>420</v>
      </c>
      <c r="CK40" t="s">
        <v>420</v>
      </c>
      <c r="CL40">
        <f t="shared" si="42"/>
        <v>1500.08</v>
      </c>
      <c r="CM40">
        <f t="shared" si="43"/>
        <v>1261.2821999999996</v>
      </c>
      <c r="CN40">
        <f t="shared" si="44"/>
        <v>0.84080995680230375</v>
      </c>
      <c r="CO40">
        <f t="shared" si="45"/>
        <v>0.16116321662844646</v>
      </c>
      <c r="CP40">
        <v>6</v>
      </c>
      <c r="CQ40">
        <v>0.5</v>
      </c>
      <c r="CR40" t="s">
        <v>422</v>
      </c>
      <c r="CS40">
        <v>2</v>
      </c>
      <c r="CT40">
        <v>1658848766.5</v>
      </c>
      <c r="CU40">
        <v>400.56900000000002</v>
      </c>
      <c r="CV40">
        <v>427.13</v>
      </c>
      <c r="CW40">
        <v>30.570499999999999</v>
      </c>
      <c r="CX40">
        <v>24.729700000000001</v>
      </c>
      <c r="CY40">
        <v>372.79700000000003</v>
      </c>
      <c r="CZ40">
        <v>26.7911</v>
      </c>
      <c r="DA40">
        <v>600.16800000000001</v>
      </c>
      <c r="DB40">
        <v>100.723</v>
      </c>
      <c r="DC40">
        <v>0.100216</v>
      </c>
      <c r="DD40">
        <v>31.410399999999999</v>
      </c>
      <c r="DE40">
        <v>31.174600000000002</v>
      </c>
      <c r="DF40">
        <v>999.9</v>
      </c>
      <c r="DG40">
        <v>0</v>
      </c>
      <c r="DH40">
        <v>0</v>
      </c>
      <c r="DI40">
        <v>9998.75</v>
      </c>
      <c r="DJ40">
        <v>0</v>
      </c>
      <c r="DK40">
        <v>1701.29</v>
      </c>
      <c r="DL40">
        <v>-27.3276</v>
      </c>
      <c r="DM40">
        <v>412.41</v>
      </c>
      <c r="DN40">
        <v>437.96</v>
      </c>
      <c r="DO40">
        <v>5.8407400000000003</v>
      </c>
      <c r="DP40">
        <v>427.13</v>
      </c>
      <c r="DQ40">
        <v>24.729700000000001</v>
      </c>
      <c r="DR40">
        <v>3.0791499999999998</v>
      </c>
      <c r="DS40">
        <v>2.49085</v>
      </c>
      <c r="DT40">
        <v>24.462199999999999</v>
      </c>
      <c r="DU40">
        <v>20.966799999999999</v>
      </c>
      <c r="DV40">
        <v>1500.08</v>
      </c>
      <c r="DW40">
        <v>0.973001</v>
      </c>
      <c r="DX40">
        <v>2.6998899999999999E-2</v>
      </c>
      <c r="DY40">
        <v>0</v>
      </c>
      <c r="DZ40">
        <v>2.4518</v>
      </c>
      <c r="EA40">
        <v>0</v>
      </c>
      <c r="EB40">
        <v>17529.7</v>
      </c>
      <c r="EC40">
        <v>13304.3</v>
      </c>
      <c r="ED40">
        <v>38.561999999999998</v>
      </c>
      <c r="EE40">
        <v>41</v>
      </c>
      <c r="EF40">
        <v>39.186999999999998</v>
      </c>
      <c r="EG40">
        <v>39.811999999999998</v>
      </c>
      <c r="EH40">
        <v>39</v>
      </c>
      <c r="EI40">
        <v>1459.58</v>
      </c>
      <c r="EJ40">
        <v>40.5</v>
      </c>
      <c r="EK40">
        <v>0</v>
      </c>
      <c r="EL40">
        <v>102.7000000476837</v>
      </c>
      <c r="EM40">
        <v>0</v>
      </c>
      <c r="EN40">
        <v>2.3560538461538458</v>
      </c>
      <c r="EO40">
        <v>-4.5606815440680619E-3</v>
      </c>
      <c r="EP40">
        <v>-44.393161729621049</v>
      </c>
      <c r="EQ40">
        <v>17535.61153846154</v>
      </c>
      <c r="ER40">
        <v>15</v>
      </c>
      <c r="ES40">
        <v>1658848806.5</v>
      </c>
      <c r="ET40" t="s">
        <v>525</v>
      </c>
      <c r="EU40">
        <v>1658848806.5</v>
      </c>
      <c r="EV40">
        <v>1658848460.5</v>
      </c>
      <c r="EW40">
        <v>24</v>
      </c>
      <c r="EX40">
        <v>0.223</v>
      </c>
      <c r="EY40">
        <v>2.5999999999999999E-2</v>
      </c>
      <c r="EZ40">
        <v>27.771999999999998</v>
      </c>
      <c r="FA40">
        <v>3.7789999999999999</v>
      </c>
      <c r="FB40">
        <v>428</v>
      </c>
      <c r="FC40">
        <v>24</v>
      </c>
      <c r="FD40">
        <v>0.23</v>
      </c>
      <c r="FE40">
        <v>0.02</v>
      </c>
      <c r="FF40">
        <v>-27.306315000000001</v>
      </c>
      <c r="FG40">
        <v>-0.1166363977485031</v>
      </c>
      <c r="FH40">
        <v>5.3119979998113777E-2</v>
      </c>
      <c r="FI40">
        <v>1</v>
      </c>
      <c r="FJ40">
        <v>399.77873333333338</v>
      </c>
      <c r="FK40">
        <v>0.46675862069095753</v>
      </c>
      <c r="FL40">
        <v>3.5260869088674603E-2</v>
      </c>
      <c r="FM40">
        <v>1</v>
      </c>
      <c r="FN40">
        <v>5.845148</v>
      </c>
      <c r="FO40">
        <v>8.3778011257014229E-2</v>
      </c>
      <c r="FP40">
        <v>2.1777303804649421E-2</v>
      </c>
      <c r="FQ40">
        <v>1</v>
      </c>
      <c r="FR40">
        <v>30.58473333333334</v>
      </c>
      <c r="FS40">
        <v>-0.1121459399332641</v>
      </c>
      <c r="FT40">
        <v>8.9579139436710507E-3</v>
      </c>
      <c r="FU40">
        <v>1</v>
      </c>
      <c r="FV40">
        <v>31.166683333333339</v>
      </c>
      <c r="FW40">
        <v>8.2777308120125612E-2</v>
      </c>
      <c r="FX40">
        <v>7.0073334601845113E-3</v>
      </c>
      <c r="FY40">
        <v>1</v>
      </c>
      <c r="FZ40">
        <v>5</v>
      </c>
      <c r="GA40">
        <v>5</v>
      </c>
      <c r="GB40" t="s">
        <v>424</v>
      </c>
      <c r="GC40">
        <v>3.1736499999999999</v>
      </c>
      <c r="GD40">
        <v>2.7971699999999999</v>
      </c>
      <c r="GE40">
        <v>9.4626799999999997E-2</v>
      </c>
      <c r="GF40">
        <v>0.105602</v>
      </c>
      <c r="GG40">
        <v>0.12919600000000001</v>
      </c>
      <c r="GH40">
        <v>0.122174</v>
      </c>
      <c r="GI40">
        <v>27880.3</v>
      </c>
      <c r="GJ40">
        <v>22056.799999999999</v>
      </c>
      <c r="GK40">
        <v>28928.2</v>
      </c>
      <c r="GL40">
        <v>24130.5</v>
      </c>
      <c r="GM40">
        <v>31529.200000000001</v>
      </c>
      <c r="GN40">
        <v>30936</v>
      </c>
      <c r="GO40">
        <v>39804.9</v>
      </c>
      <c r="GP40">
        <v>39380.400000000001</v>
      </c>
      <c r="GQ40">
        <v>2.1324700000000001</v>
      </c>
      <c r="GR40">
        <v>1.7992300000000001</v>
      </c>
      <c r="GS40">
        <v>7.0162100000000005E-2</v>
      </c>
      <c r="GT40">
        <v>0</v>
      </c>
      <c r="GU40">
        <v>30.033899999999999</v>
      </c>
      <c r="GV40">
        <v>999.9</v>
      </c>
      <c r="GW40">
        <v>59.4</v>
      </c>
      <c r="GX40">
        <v>34.5</v>
      </c>
      <c r="GY40">
        <v>32.3992</v>
      </c>
      <c r="GZ40">
        <v>62.476599999999998</v>
      </c>
      <c r="HA40">
        <v>39.711500000000001</v>
      </c>
      <c r="HB40">
        <v>1</v>
      </c>
      <c r="HC40">
        <v>0.28797499999999998</v>
      </c>
      <c r="HD40">
        <v>9.7725999999999993E-2</v>
      </c>
      <c r="HE40">
        <v>20.262899999999998</v>
      </c>
      <c r="HF40">
        <v>5.2232799999999999</v>
      </c>
      <c r="HG40">
        <v>11.9087</v>
      </c>
      <c r="HH40">
        <v>4.9638</v>
      </c>
      <c r="HI40">
        <v>3.2919999999999998</v>
      </c>
      <c r="HJ40">
        <v>9999</v>
      </c>
      <c r="HK40">
        <v>9999</v>
      </c>
      <c r="HL40">
        <v>9999</v>
      </c>
      <c r="HM40">
        <v>999.9</v>
      </c>
      <c r="HN40">
        <v>1.8772899999999999</v>
      </c>
      <c r="HO40">
        <v>1.87561</v>
      </c>
      <c r="HP40">
        <v>1.87425</v>
      </c>
      <c r="HQ40">
        <v>1.8734900000000001</v>
      </c>
      <c r="HR40">
        <v>1.875</v>
      </c>
      <c r="HS40">
        <v>1.8699600000000001</v>
      </c>
      <c r="HT40">
        <v>1.87409</v>
      </c>
      <c r="HU40">
        <v>1.8792</v>
      </c>
      <c r="HV40">
        <v>0</v>
      </c>
      <c r="HW40">
        <v>0</v>
      </c>
      <c r="HX40">
        <v>0</v>
      </c>
      <c r="HY40">
        <v>0</v>
      </c>
      <c r="HZ40" t="s">
        <v>425</v>
      </c>
      <c r="IA40" t="s">
        <v>426</v>
      </c>
      <c r="IB40" t="s">
        <v>427</v>
      </c>
      <c r="IC40" t="s">
        <v>428</v>
      </c>
      <c r="ID40" t="s">
        <v>428</v>
      </c>
      <c r="IE40" t="s">
        <v>427</v>
      </c>
      <c r="IF40">
        <v>0</v>
      </c>
      <c r="IG40">
        <v>100</v>
      </c>
      <c r="IH40">
        <v>100</v>
      </c>
      <c r="II40">
        <v>27.771999999999998</v>
      </c>
      <c r="IJ40">
        <v>3.7793999999999999</v>
      </c>
      <c r="IK40">
        <v>18.618037408243239</v>
      </c>
      <c r="IL40">
        <v>2.567544948250514E-2</v>
      </c>
      <c r="IM40">
        <v>-9.0104226966469328E-6</v>
      </c>
      <c r="IN40">
        <v>1.300989797722804E-9</v>
      </c>
      <c r="IO40">
        <v>3.7793950000000049</v>
      </c>
      <c r="IP40">
        <v>0</v>
      </c>
      <c r="IQ40">
        <v>0</v>
      </c>
      <c r="IR40">
        <v>0</v>
      </c>
      <c r="IS40">
        <v>-13</v>
      </c>
      <c r="IT40">
        <v>2007</v>
      </c>
      <c r="IU40">
        <v>-1</v>
      </c>
      <c r="IV40">
        <v>20</v>
      </c>
      <c r="IW40">
        <v>1.3</v>
      </c>
      <c r="IX40">
        <v>5.0999999999999996</v>
      </c>
      <c r="IY40">
        <v>1.09497</v>
      </c>
      <c r="IZ40">
        <v>2.4426299999999999</v>
      </c>
      <c r="JA40">
        <v>1.42578</v>
      </c>
      <c r="JB40">
        <v>2.2851599999999999</v>
      </c>
      <c r="JC40">
        <v>1.5478499999999999</v>
      </c>
      <c r="JD40">
        <v>2.3815900000000001</v>
      </c>
      <c r="JE40">
        <v>37.989100000000001</v>
      </c>
      <c r="JF40">
        <v>15.305300000000001</v>
      </c>
      <c r="JG40">
        <v>18</v>
      </c>
      <c r="JH40">
        <v>638.89</v>
      </c>
      <c r="JI40">
        <v>406.99400000000003</v>
      </c>
      <c r="JJ40">
        <v>30.000299999999999</v>
      </c>
      <c r="JK40">
        <v>30.961500000000001</v>
      </c>
      <c r="JL40">
        <v>30.000299999999999</v>
      </c>
      <c r="JM40">
        <v>30.7758</v>
      </c>
      <c r="JN40">
        <v>30.697600000000001</v>
      </c>
      <c r="JO40">
        <v>21.944299999999998</v>
      </c>
      <c r="JP40">
        <v>24.086600000000001</v>
      </c>
      <c r="JQ40">
        <v>7.3407499999999999</v>
      </c>
      <c r="JR40">
        <v>30</v>
      </c>
      <c r="JS40">
        <v>427.23899999999998</v>
      </c>
      <c r="JT40">
        <v>24.697900000000001</v>
      </c>
      <c r="JU40">
        <v>94.120599999999996</v>
      </c>
      <c r="JV40">
        <v>100.181</v>
      </c>
    </row>
    <row r="41" spans="1:282" x14ac:dyDescent="0.2">
      <c r="A41">
        <v>25</v>
      </c>
      <c r="B41">
        <v>1658848899.5</v>
      </c>
      <c r="C41">
        <v>3635</v>
      </c>
      <c r="D41" t="s">
        <v>526</v>
      </c>
      <c r="E41" t="s">
        <v>527</v>
      </c>
      <c r="F41" t="s">
        <v>413</v>
      </c>
      <c r="G41" t="s">
        <v>490</v>
      </c>
      <c r="H41" t="s">
        <v>491</v>
      </c>
      <c r="I41" t="s">
        <v>416</v>
      </c>
      <c r="J41" t="s">
        <v>417</v>
      </c>
      <c r="L41" t="s">
        <v>418</v>
      </c>
      <c r="M41" t="s">
        <v>419</v>
      </c>
      <c r="N41" t="s">
        <v>677</v>
      </c>
      <c r="O41">
        <v>1658848899.5</v>
      </c>
      <c r="P41">
        <f t="shared" si="0"/>
        <v>6.0558574556933533E-3</v>
      </c>
      <c r="Q41">
        <f t="shared" si="1"/>
        <v>6.0558574556933529</v>
      </c>
      <c r="R41">
        <f t="shared" si="2"/>
        <v>33.458134216404034</v>
      </c>
      <c r="S41">
        <f t="shared" si="3"/>
        <v>599.66200000000003</v>
      </c>
      <c r="T41">
        <f t="shared" si="4"/>
        <v>451.18121868525679</v>
      </c>
      <c r="U41">
        <f t="shared" si="5"/>
        <v>45.490026035275754</v>
      </c>
      <c r="V41">
        <f t="shared" si="6"/>
        <v>60.460495389980011</v>
      </c>
      <c r="W41">
        <f t="shared" si="7"/>
        <v>0.42165892110365033</v>
      </c>
      <c r="X41">
        <f t="shared" si="8"/>
        <v>2.9360578474320254</v>
      </c>
      <c r="Y41">
        <f t="shared" si="9"/>
        <v>0.39067567028152539</v>
      </c>
      <c r="Z41">
        <f t="shared" si="10"/>
        <v>0.2467660276453964</v>
      </c>
      <c r="AA41">
        <f t="shared" si="11"/>
        <v>241.75931399999996</v>
      </c>
      <c r="AB41">
        <f t="shared" si="12"/>
        <v>31.288343711949548</v>
      </c>
      <c r="AC41">
        <f t="shared" si="13"/>
        <v>31.288343711949548</v>
      </c>
      <c r="AD41">
        <f t="shared" si="14"/>
        <v>4.5860815316820629</v>
      </c>
      <c r="AE41">
        <f t="shared" si="15"/>
        <v>66.652276899234266</v>
      </c>
      <c r="AF41">
        <f t="shared" si="16"/>
        <v>3.0826421721760005</v>
      </c>
      <c r="AG41">
        <f t="shared" si="17"/>
        <v>4.6249615400781838</v>
      </c>
      <c r="AH41">
        <f t="shared" si="18"/>
        <v>1.5034393595060624</v>
      </c>
      <c r="AI41">
        <f t="shared" si="19"/>
        <v>-267.0633137960769</v>
      </c>
      <c r="AJ41">
        <f t="shared" si="20"/>
        <v>23.498960364724162</v>
      </c>
      <c r="AK41">
        <f t="shared" si="21"/>
        <v>1.8037195399224606</v>
      </c>
      <c r="AL41">
        <f t="shared" si="22"/>
        <v>-1.319891430306086E-3</v>
      </c>
      <c r="AM41">
        <v>0</v>
      </c>
      <c r="AN41">
        <v>0</v>
      </c>
      <c r="AO41">
        <f t="shared" si="23"/>
        <v>1</v>
      </c>
      <c r="AP41">
        <f t="shared" si="24"/>
        <v>0</v>
      </c>
      <c r="AQ41">
        <f t="shared" si="25"/>
        <v>52307.526379085924</v>
      </c>
      <c r="AR41" t="s">
        <v>420</v>
      </c>
      <c r="AS41">
        <v>0</v>
      </c>
      <c r="AT41">
        <v>0</v>
      </c>
      <c r="AU41">
        <v>0</v>
      </c>
      <c r="AV41" t="e">
        <f t="shared" si="26"/>
        <v>#DIV/0!</v>
      </c>
      <c r="AW41">
        <v>-1</v>
      </c>
      <c r="AX41" t="s">
        <v>528</v>
      </c>
      <c r="AY41">
        <v>10398.700000000001</v>
      </c>
      <c r="AZ41">
        <v>2.3219615384615389</v>
      </c>
      <c r="BA41">
        <v>1.63</v>
      </c>
      <c r="BB41">
        <f t="shared" si="27"/>
        <v>-0.42451628126474783</v>
      </c>
      <c r="BC41">
        <v>0.5</v>
      </c>
      <c r="BD41">
        <f t="shared" si="28"/>
        <v>1261.2905999999998</v>
      </c>
      <c r="BE41">
        <f t="shared" si="29"/>
        <v>33.458134216404034</v>
      </c>
      <c r="BF41">
        <f t="shared" si="30"/>
        <v>-267.71919755309125</v>
      </c>
      <c r="BG41">
        <f t="shared" si="31"/>
        <v>2.731974234677087E-2</v>
      </c>
      <c r="BH41">
        <f t="shared" si="32"/>
        <v>-1</v>
      </c>
      <c r="BI41" t="e">
        <f t="shared" si="33"/>
        <v>#DIV/0!</v>
      </c>
      <c r="BJ41" t="s">
        <v>420</v>
      </c>
      <c r="BK41">
        <v>0</v>
      </c>
      <c r="BL41" t="e">
        <f t="shared" si="34"/>
        <v>#DIV/0!</v>
      </c>
      <c r="BM41" t="e">
        <f t="shared" si="35"/>
        <v>#DIV/0!</v>
      </c>
      <c r="BN41" t="e">
        <f t="shared" si="36"/>
        <v>#DIV/0!</v>
      </c>
      <c r="BO41" t="e">
        <f t="shared" si="37"/>
        <v>#DIV/0!</v>
      </c>
      <c r="BP41">
        <f t="shared" si="38"/>
        <v>-0.42451628126474783</v>
      </c>
      <c r="BQ41" t="e">
        <f t="shared" si="39"/>
        <v>#DIV/0!</v>
      </c>
      <c r="BR41" t="e">
        <f t="shared" si="40"/>
        <v>#DIV/0!</v>
      </c>
      <c r="BS41" t="e">
        <f t="shared" si="41"/>
        <v>#DIV/0!</v>
      </c>
      <c r="BT41" t="s">
        <v>420</v>
      </c>
      <c r="BU41" t="s">
        <v>420</v>
      </c>
      <c r="BV41" t="s">
        <v>420</v>
      </c>
      <c r="BW41" t="s">
        <v>420</v>
      </c>
      <c r="BX41" t="s">
        <v>420</v>
      </c>
      <c r="BY41" t="s">
        <v>420</v>
      </c>
      <c r="BZ41" t="s">
        <v>420</v>
      </c>
      <c r="CA41" t="s">
        <v>420</v>
      </c>
      <c r="CB41" t="s">
        <v>420</v>
      </c>
      <c r="CC41" t="s">
        <v>420</v>
      </c>
      <c r="CD41" t="s">
        <v>420</v>
      </c>
      <c r="CE41" t="s">
        <v>420</v>
      </c>
      <c r="CF41" t="s">
        <v>420</v>
      </c>
      <c r="CG41" t="s">
        <v>420</v>
      </c>
      <c r="CH41" t="s">
        <v>420</v>
      </c>
      <c r="CI41" t="s">
        <v>420</v>
      </c>
      <c r="CJ41" t="s">
        <v>420</v>
      </c>
      <c r="CK41" t="s">
        <v>420</v>
      </c>
      <c r="CL41">
        <f t="shared" si="42"/>
        <v>1500.09</v>
      </c>
      <c r="CM41">
        <f t="shared" si="43"/>
        <v>1261.2905999999998</v>
      </c>
      <c r="CN41">
        <f t="shared" si="44"/>
        <v>0.84080995140291581</v>
      </c>
      <c r="CO41">
        <f t="shared" si="45"/>
        <v>0.16116320620762753</v>
      </c>
      <c r="CP41">
        <v>6</v>
      </c>
      <c r="CQ41">
        <v>0.5</v>
      </c>
      <c r="CR41" t="s">
        <v>422</v>
      </c>
      <c r="CS41">
        <v>2</v>
      </c>
      <c r="CT41">
        <v>1658848899.5</v>
      </c>
      <c r="CU41">
        <v>599.66200000000003</v>
      </c>
      <c r="CV41">
        <v>636.74400000000003</v>
      </c>
      <c r="CW41">
        <v>30.574400000000001</v>
      </c>
      <c r="CX41">
        <v>24.704899999999999</v>
      </c>
      <c r="CY41">
        <v>568.13499999999999</v>
      </c>
      <c r="CZ41">
        <v>26.795000000000002</v>
      </c>
      <c r="DA41">
        <v>600.12300000000005</v>
      </c>
      <c r="DB41">
        <v>100.724</v>
      </c>
      <c r="DC41">
        <v>0.10029</v>
      </c>
      <c r="DD41">
        <v>31.436800000000002</v>
      </c>
      <c r="DE41">
        <v>31.165900000000001</v>
      </c>
      <c r="DF41">
        <v>999.9</v>
      </c>
      <c r="DG41">
        <v>0</v>
      </c>
      <c r="DH41">
        <v>0</v>
      </c>
      <c r="DI41">
        <v>9965</v>
      </c>
      <c r="DJ41">
        <v>0</v>
      </c>
      <c r="DK41">
        <v>1704.45</v>
      </c>
      <c r="DL41">
        <v>-37.850900000000003</v>
      </c>
      <c r="DM41">
        <v>617.78099999999995</v>
      </c>
      <c r="DN41">
        <v>652.87300000000005</v>
      </c>
      <c r="DO41">
        <v>5.8694699999999997</v>
      </c>
      <c r="DP41">
        <v>636.74400000000003</v>
      </c>
      <c r="DQ41">
        <v>24.704899999999999</v>
      </c>
      <c r="DR41">
        <v>3.0795699999999999</v>
      </c>
      <c r="DS41">
        <v>2.4883700000000002</v>
      </c>
      <c r="DT41">
        <v>24.464500000000001</v>
      </c>
      <c r="DU41">
        <v>20.950600000000001</v>
      </c>
      <c r="DV41">
        <v>1500.09</v>
      </c>
      <c r="DW41">
        <v>0.973001</v>
      </c>
      <c r="DX41">
        <v>2.6998899999999999E-2</v>
      </c>
      <c r="DY41">
        <v>0</v>
      </c>
      <c r="DZ41">
        <v>2.3978999999999999</v>
      </c>
      <c r="EA41">
        <v>0</v>
      </c>
      <c r="EB41">
        <v>18587.3</v>
      </c>
      <c r="EC41">
        <v>13304.4</v>
      </c>
      <c r="ED41">
        <v>38.561999999999998</v>
      </c>
      <c r="EE41">
        <v>40.936999999999998</v>
      </c>
      <c r="EF41">
        <v>39.186999999999998</v>
      </c>
      <c r="EG41">
        <v>39.75</v>
      </c>
      <c r="EH41">
        <v>38.936999999999998</v>
      </c>
      <c r="EI41">
        <v>1459.59</v>
      </c>
      <c r="EJ41">
        <v>40.5</v>
      </c>
      <c r="EK41">
        <v>0</v>
      </c>
      <c r="EL41">
        <v>132.70000004768369</v>
      </c>
      <c r="EM41">
        <v>0</v>
      </c>
      <c r="EN41">
        <v>2.3219615384615389</v>
      </c>
      <c r="EO41">
        <v>-0.63533676593527133</v>
      </c>
      <c r="EP41">
        <v>252.48888870908519</v>
      </c>
      <c r="EQ41">
        <v>18543.096153846149</v>
      </c>
      <c r="ER41">
        <v>15</v>
      </c>
      <c r="ES41">
        <v>1658848934.5</v>
      </c>
      <c r="ET41" t="s">
        <v>529</v>
      </c>
      <c r="EU41">
        <v>1658848934.5</v>
      </c>
      <c r="EV41">
        <v>1658848460.5</v>
      </c>
      <c r="EW41">
        <v>25</v>
      </c>
      <c r="EX41">
        <v>0.23200000000000001</v>
      </c>
      <c r="EY41">
        <v>2.5999999999999999E-2</v>
      </c>
      <c r="EZ41">
        <v>31.527000000000001</v>
      </c>
      <c r="FA41">
        <v>3.7789999999999999</v>
      </c>
      <c r="FB41">
        <v>632</v>
      </c>
      <c r="FC41">
        <v>24</v>
      </c>
      <c r="FD41">
        <v>7.0000000000000007E-2</v>
      </c>
      <c r="FE41">
        <v>0.02</v>
      </c>
      <c r="FF41">
        <v>-37.991759999999999</v>
      </c>
      <c r="FG41">
        <v>1.000189868667916</v>
      </c>
      <c r="FH41">
        <v>0.1009986579118754</v>
      </c>
      <c r="FI41">
        <v>1</v>
      </c>
      <c r="FJ41">
        <v>598.49933333333342</v>
      </c>
      <c r="FK41">
        <v>4.4497441601782164</v>
      </c>
      <c r="FL41">
        <v>0.32638773805943838</v>
      </c>
      <c r="FM41">
        <v>1</v>
      </c>
      <c r="FN41">
        <v>5.8579947499999996</v>
      </c>
      <c r="FO41">
        <v>3.2361838649143493E-2</v>
      </c>
      <c r="FP41">
        <v>3.4901733391767449E-3</v>
      </c>
      <c r="FQ41">
        <v>1</v>
      </c>
      <c r="FR41">
        <v>30.568203333333329</v>
      </c>
      <c r="FS41">
        <v>2.987052280312669E-2</v>
      </c>
      <c r="FT41">
        <v>2.2993453174520351E-3</v>
      </c>
      <c r="FU41">
        <v>1</v>
      </c>
      <c r="FV41">
        <v>31.141780000000001</v>
      </c>
      <c r="FW41">
        <v>0.18630300333711261</v>
      </c>
      <c r="FX41">
        <v>1.351674023818881E-2</v>
      </c>
      <c r="FY41">
        <v>1</v>
      </c>
      <c r="FZ41">
        <v>5</v>
      </c>
      <c r="GA41">
        <v>5</v>
      </c>
      <c r="GB41" t="s">
        <v>424</v>
      </c>
      <c r="GC41">
        <v>3.17353</v>
      </c>
      <c r="GD41">
        <v>2.7969400000000002</v>
      </c>
      <c r="GE41">
        <v>0.12958700000000001</v>
      </c>
      <c r="GF41">
        <v>0.141069</v>
      </c>
      <c r="GG41">
        <v>0.12920300000000001</v>
      </c>
      <c r="GH41">
        <v>0.122084</v>
      </c>
      <c r="GI41">
        <v>26803.5</v>
      </c>
      <c r="GJ41">
        <v>21181.8</v>
      </c>
      <c r="GK41">
        <v>28928.9</v>
      </c>
      <c r="GL41">
        <v>24131</v>
      </c>
      <c r="GM41">
        <v>31529.7</v>
      </c>
      <c r="GN41">
        <v>30940.7</v>
      </c>
      <c r="GO41">
        <v>39804.199999999997</v>
      </c>
      <c r="GP41">
        <v>39380.800000000003</v>
      </c>
      <c r="GQ41">
        <v>2.13212</v>
      </c>
      <c r="GR41">
        <v>1.79955</v>
      </c>
      <c r="GS41">
        <v>7.4826199999999995E-2</v>
      </c>
      <c r="GT41">
        <v>0</v>
      </c>
      <c r="GU41">
        <v>29.949300000000001</v>
      </c>
      <c r="GV41">
        <v>999.9</v>
      </c>
      <c r="GW41">
        <v>59.1</v>
      </c>
      <c r="GX41">
        <v>34.6</v>
      </c>
      <c r="GY41">
        <v>32.413800000000002</v>
      </c>
      <c r="GZ41">
        <v>62.256599999999999</v>
      </c>
      <c r="HA41">
        <v>40.252400000000002</v>
      </c>
      <c r="HB41">
        <v>1</v>
      </c>
      <c r="HC41">
        <v>0.28795199999999999</v>
      </c>
      <c r="HD41">
        <v>0.115414</v>
      </c>
      <c r="HE41">
        <v>20.262799999999999</v>
      </c>
      <c r="HF41">
        <v>5.2273199999999997</v>
      </c>
      <c r="HG41">
        <v>11.908099999999999</v>
      </c>
      <c r="HH41">
        <v>4.9638</v>
      </c>
      <c r="HI41">
        <v>3.2919999999999998</v>
      </c>
      <c r="HJ41">
        <v>9999</v>
      </c>
      <c r="HK41">
        <v>9999</v>
      </c>
      <c r="HL41">
        <v>9999</v>
      </c>
      <c r="HM41">
        <v>999.9</v>
      </c>
      <c r="HN41">
        <v>1.8773</v>
      </c>
      <c r="HO41">
        <v>1.8755999999999999</v>
      </c>
      <c r="HP41">
        <v>1.87432</v>
      </c>
      <c r="HQ41">
        <v>1.8734999999999999</v>
      </c>
      <c r="HR41">
        <v>1.875</v>
      </c>
      <c r="HS41">
        <v>1.8699600000000001</v>
      </c>
      <c r="HT41">
        <v>1.87408</v>
      </c>
      <c r="HU41">
        <v>1.8791899999999999</v>
      </c>
      <c r="HV41">
        <v>0</v>
      </c>
      <c r="HW41">
        <v>0</v>
      </c>
      <c r="HX41">
        <v>0</v>
      </c>
      <c r="HY41">
        <v>0</v>
      </c>
      <c r="HZ41" t="s">
        <v>425</v>
      </c>
      <c r="IA41" t="s">
        <v>426</v>
      </c>
      <c r="IB41" t="s">
        <v>427</v>
      </c>
      <c r="IC41" t="s">
        <v>428</v>
      </c>
      <c r="ID41" t="s">
        <v>428</v>
      </c>
      <c r="IE41" t="s">
        <v>427</v>
      </c>
      <c r="IF41">
        <v>0</v>
      </c>
      <c r="IG41">
        <v>100</v>
      </c>
      <c r="IH41">
        <v>100</v>
      </c>
      <c r="II41">
        <v>31.527000000000001</v>
      </c>
      <c r="IJ41">
        <v>3.7793999999999999</v>
      </c>
      <c r="IK41">
        <v>18.84088547931378</v>
      </c>
      <c r="IL41">
        <v>2.567544948250514E-2</v>
      </c>
      <c r="IM41">
        <v>-9.0104226966469328E-6</v>
      </c>
      <c r="IN41">
        <v>1.300989797722804E-9</v>
      </c>
      <c r="IO41">
        <v>3.7793950000000049</v>
      </c>
      <c r="IP41">
        <v>0</v>
      </c>
      <c r="IQ41">
        <v>0</v>
      </c>
      <c r="IR41">
        <v>0</v>
      </c>
      <c r="IS41">
        <v>-13</v>
      </c>
      <c r="IT41">
        <v>2007</v>
      </c>
      <c r="IU41">
        <v>-1</v>
      </c>
      <c r="IV41">
        <v>20</v>
      </c>
      <c r="IW41">
        <v>1.6</v>
      </c>
      <c r="IX41">
        <v>7.3</v>
      </c>
      <c r="IY41">
        <v>1.5173300000000001</v>
      </c>
      <c r="IZ41">
        <v>2.4462899999999999</v>
      </c>
      <c r="JA41">
        <v>1.42578</v>
      </c>
      <c r="JB41">
        <v>2.2851599999999999</v>
      </c>
      <c r="JC41">
        <v>1.5478499999999999</v>
      </c>
      <c r="JD41">
        <v>2.2790499999999998</v>
      </c>
      <c r="JE41">
        <v>38.061999999999998</v>
      </c>
      <c r="JF41">
        <v>15.270300000000001</v>
      </c>
      <c r="JG41">
        <v>18</v>
      </c>
      <c r="JH41">
        <v>638.81399999999996</v>
      </c>
      <c r="JI41">
        <v>407.29899999999998</v>
      </c>
      <c r="JJ41">
        <v>30.001999999999999</v>
      </c>
      <c r="JK41">
        <v>30.9697</v>
      </c>
      <c r="JL41">
        <v>30.0001</v>
      </c>
      <c r="JM41">
        <v>30.794499999999999</v>
      </c>
      <c r="JN41">
        <v>30.716100000000001</v>
      </c>
      <c r="JO41">
        <v>30.388100000000001</v>
      </c>
      <c r="JP41">
        <v>24.562000000000001</v>
      </c>
      <c r="JQ41">
        <v>4.8314399999999997</v>
      </c>
      <c r="JR41">
        <v>30</v>
      </c>
      <c r="JS41">
        <v>637.20100000000002</v>
      </c>
      <c r="JT41">
        <v>24.597000000000001</v>
      </c>
      <c r="JU41">
        <v>94.120699999999999</v>
      </c>
      <c r="JV41">
        <v>100.182</v>
      </c>
    </row>
    <row r="42" spans="1:282" x14ac:dyDescent="0.2">
      <c r="A42">
        <v>26</v>
      </c>
      <c r="B42">
        <v>1658849030.5</v>
      </c>
      <c r="C42">
        <v>3766</v>
      </c>
      <c r="D42" t="s">
        <v>530</v>
      </c>
      <c r="E42" t="s">
        <v>531</v>
      </c>
      <c r="F42" t="s">
        <v>413</v>
      </c>
      <c r="G42" t="s">
        <v>490</v>
      </c>
      <c r="H42" t="s">
        <v>491</v>
      </c>
      <c r="I42" t="s">
        <v>416</v>
      </c>
      <c r="J42" t="s">
        <v>417</v>
      </c>
      <c r="L42" t="s">
        <v>418</v>
      </c>
      <c r="M42" t="s">
        <v>419</v>
      </c>
      <c r="N42" t="s">
        <v>677</v>
      </c>
      <c r="O42">
        <v>1658849030.5</v>
      </c>
      <c r="P42">
        <f t="shared" si="0"/>
        <v>6.1556427932557729E-3</v>
      </c>
      <c r="Q42">
        <f t="shared" si="1"/>
        <v>6.1556427932557733</v>
      </c>
      <c r="R42">
        <f t="shared" si="2"/>
        <v>36.690051559844527</v>
      </c>
      <c r="S42">
        <f t="shared" si="3"/>
        <v>799.94899999999996</v>
      </c>
      <c r="T42">
        <f t="shared" si="4"/>
        <v>637.87192653500733</v>
      </c>
      <c r="U42">
        <f t="shared" si="5"/>
        <v>64.314442087686757</v>
      </c>
      <c r="V42">
        <f t="shared" si="6"/>
        <v>80.656118404639301</v>
      </c>
      <c r="W42">
        <f t="shared" si="7"/>
        <v>0.4341733436622251</v>
      </c>
      <c r="X42">
        <f t="shared" si="8"/>
        <v>2.9476459377989546</v>
      </c>
      <c r="Y42">
        <f t="shared" si="9"/>
        <v>0.40151873249701425</v>
      </c>
      <c r="Z42">
        <f t="shared" si="10"/>
        <v>0.25367812172974546</v>
      </c>
      <c r="AA42">
        <f t="shared" si="11"/>
        <v>241.73696999999999</v>
      </c>
      <c r="AB42">
        <f t="shared" si="12"/>
        <v>31.185822602775819</v>
      </c>
      <c r="AC42">
        <f t="shared" si="13"/>
        <v>31.185822602775819</v>
      </c>
      <c r="AD42">
        <f t="shared" si="14"/>
        <v>4.5593981795458376</v>
      </c>
      <c r="AE42">
        <f t="shared" si="15"/>
        <v>66.717273903601225</v>
      </c>
      <c r="AF42">
        <f t="shared" si="16"/>
        <v>3.0721353482911504</v>
      </c>
      <c r="AG42">
        <f t="shared" si="17"/>
        <v>4.6047075495471113</v>
      </c>
      <c r="AH42">
        <f t="shared" si="18"/>
        <v>1.4872628312546872</v>
      </c>
      <c r="AI42">
        <f t="shared" si="19"/>
        <v>-271.46384718257957</v>
      </c>
      <c r="AJ42">
        <f t="shared" si="20"/>
        <v>27.615572293460481</v>
      </c>
      <c r="AK42">
        <f t="shared" si="21"/>
        <v>2.1094973688414509</v>
      </c>
      <c r="AL42">
        <f t="shared" si="22"/>
        <v>-1.8075202776444144E-3</v>
      </c>
      <c r="AM42">
        <v>0</v>
      </c>
      <c r="AN42">
        <v>0</v>
      </c>
      <c r="AO42">
        <f t="shared" si="23"/>
        <v>1</v>
      </c>
      <c r="AP42">
        <f t="shared" si="24"/>
        <v>0</v>
      </c>
      <c r="AQ42">
        <f t="shared" si="25"/>
        <v>52652.6887904533</v>
      </c>
      <c r="AR42" t="s">
        <v>420</v>
      </c>
      <c r="AS42">
        <v>0</v>
      </c>
      <c r="AT42">
        <v>0</v>
      </c>
      <c r="AU42">
        <v>0</v>
      </c>
      <c r="AV42" t="e">
        <f t="shared" si="26"/>
        <v>#DIV/0!</v>
      </c>
      <c r="AW42">
        <v>-1</v>
      </c>
      <c r="AX42" t="s">
        <v>532</v>
      </c>
      <c r="AY42">
        <v>10399.1</v>
      </c>
      <c r="AZ42">
        <v>2.3905959999999999</v>
      </c>
      <c r="BA42">
        <v>1.29</v>
      </c>
      <c r="BB42">
        <f t="shared" si="27"/>
        <v>-0.85317519379844953</v>
      </c>
      <c r="BC42">
        <v>0.5</v>
      </c>
      <c r="BD42">
        <f t="shared" si="28"/>
        <v>1261.173</v>
      </c>
      <c r="BE42">
        <f t="shared" si="29"/>
        <v>36.690051559844527</v>
      </c>
      <c r="BF42">
        <f t="shared" si="30"/>
        <v>-538.00075934418601</v>
      </c>
      <c r="BG42">
        <f t="shared" si="31"/>
        <v>2.9884917897738474E-2</v>
      </c>
      <c r="BH42">
        <f t="shared" si="32"/>
        <v>-1</v>
      </c>
      <c r="BI42" t="e">
        <f t="shared" si="33"/>
        <v>#DIV/0!</v>
      </c>
      <c r="BJ42" t="s">
        <v>420</v>
      </c>
      <c r="BK42">
        <v>0</v>
      </c>
      <c r="BL42" t="e">
        <f t="shared" si="34"/>
        <v>#DIV/0!</v>
      </c>
      <c r="BM42" t="e">
        <f t="shared" si="35"/>
        <v>#DIV/0!</v>
      </c>
      <c r="BN42" t="e">
        <f t="shared" si="36"/>
        <v>#DIV/0!</v>
      </c>
      <c r="BO42" t="e">
        <f t="shared" si="37"/>
        <v>#DIV/0!</v>
      </c>
      <c r="BP42">
        <f t="shared" si="38"/>
        <v>-0.85317519379844953</v>
      </c>
      <c r="BQ42" t="e">
        <f t="shared" si="39"/>
        <v>#DIV/0!</v>
      </c>
      <c r="BR42" t="e">
        <f t="shared" si="40"/>
        <v>#DIV/0!</v>
      </c>
      <c r="BS42" t="e">
        <f t="shared" si="41"/>
        <v>#DIV/0!</v>
      </c>
      <c r="BT42" t="s">
        <v>420</v>
      </c>
      <c r="BU42" t="s">
        <v>420</v>
      </c>
      <c r="BV42" t="s">
        <v>420</v>
      </c>
      <c r="BW42" t="s">
        <v>420</v>
      </c>
      <c r="BX42" t="s">
        <v>420</v>
      </c>
      <c r="BY42" t="s">
        <v>420</v>
      </c>
      <c r="BZ42" t="s">
        <v>420</v>
      </c>
      <c r="CA42" t="s">
        <v>420</v>
      </c>
      <c r="CB42" t="s">
        <v>420</v>
      </c>
      <c r="CC42" t="s">
        <v>420</v>
      </c>
      <c r="CD42" t="s">
        <v>420</v>
      </c>
      <c r="CE42" t="s">
        <v>420</v>
      </c>
      <c r="CF42" t="s">
        <v>420</v>
      </c>
      <c r="CG42" t="s">
        <v>420</v>
      </c>
      <c r="CH42" t="s">
        <v>420</v>
      </c>
      <c r="CI42" t="s">
        <v>420</v>
      </c>
      <c r="CJ42" t="s">
        <v>420</v>
      </c>
      <c r="CK42" t="s">
        <v>420</v>
      </c>
      <c r="CL42">
        <f t="shared" si="42"/>
        <v>1499.95</v>
      </c>
      <c r="CM42">
        <f t="shared" si="43"/>
        <v>1261.173</v>
      </c>
      <c r="CN42">
        <f t="shared" si="44"/>
        <v>0.84081002700090002</v>
      </c>
      <c r="CO42">
        <f t="shared" si="45"/>
        <v>0.16116335211173705</v>
      </c>
      <c r="CP42">
        <v>6</v>
      </c>
      <c r="CQ42">
        <v>0.5</v>
      </c>
      <c r="CR42" t="s">
        <v>422</v>
      </c>
      <c r="CS42">
        <v>2</v>
      </c>
      <c r="CT42">
        <v>1658849030.5</v>
      </c>
      <c r="CU42">
        <v>799.94899999999996</v>
      </c>
      <c r="CV42">
        <v>841.55499999999995</v>
      </c>
      <c r="CW42">
        <v>30.4695</v>
      </c>
      <c r="CX42">
        <v>24.502600000000001</v>
      </c>
      <c r="CY42">
        <v>765.04</v>
      </c>
      <c r="CZ42">
        <v>26.690100000000001</v>
      </c>
      <c r="DA42">
        <v>600.11900000000003</v>
      </c>
      <c r="DB42">
        <v>100.727</v>
      </c>
      <c r="DC42">
        <v>9.9575700000000003E-2</v>
      </c>
      <c r="DD42">
        <v>31.3596</v>
      </c>
      <c r="DE42">
        <v>31.1294</v>
      </c>
      <c r="DF42">
        <v>999.9</v>
      </c>
      <c r="DG42">
        <v>0</v>
      </c>
      <c r="DH42">
        <v>0</v>
      </c>
      <c r="DI42">
        <v>10030.6</v>
      </c>
      <c r="DJ42">
        <v>0</v>
      </c>
      <c r="DK42">
        <v>1714.2</v>
      </c>
      <c r="DL42">
        <v>-42.489600000000003</v>
      </c>
      <c r="DM42">
        <v>824.17700000000002</v>
      </c>
      <c r="DN42">
        <v>862.69299999999998</v>
      </c>
      <c r="DO42">
        <v>5.9668799999999997</v>
      </c>
      <c r="DP42">
        <v>841.55499999999995</v>
      </c>
      <c r="DQ42">
        <v>24.502600000000001</v>
      </c>
      <c r="DR42">
        <v>3.0691099999999998</v>
      </c>
      <c r="DS42">
        <v>2.4680800000000001</v>
      </c>
      <c r="DT42">
        <v>24.407699999999998</v>
      </c>
      <c r="DU42">
        <v>20.817499999999999</v>
      </c>
      <c r="DV42">
        <v>1499.95</v>
      </c>
      <c r="DW42">
        <v>0.97299599999999997</v>
      </c>
      <c r="DX42">
        <v>2.7004E-2</v>
      </c>
      <c r="DY42">
        <v>0</v>
      </c>
      <c r="DZ42">
        <v>2.4836999999999998</v>
      </c>
      <c r="EA42">
        <v>0</v>
      </c>
      <c r="EB42">
        <v>18651.3</v>
      </c>
      <c r="EC42">
        <v>13303.1</v>
      </c>
      <c r="ED42">
        <v>38.5</v>
      </c>
      <c r="EE42">
        <v>40.936999999999998</v>
      </c>
      <c r="EF42">
        <v>39.125</v>
      </c>
      <c r="EG42">
        <v>39.686999999999998</v>
      </c>
      <c r="EH42">
        <v>38.875</v>
      </c>
      <c r="EI42">
        <v>1459.45</v>
      </c>
      <c r="EJ42">
        <v>40.5</v>
      </c>
      <c r="EK42">
        <v>0</v>
      </c>
      <c r="EL42">
        <v>130.9000000953674</v>
      </c>
      <c r="EM42">
        <v>0</v>
      </c>
      <c r="EN42">
        <v>2.3905959999999999</v>
      </c>
      <c r="EO42">
        <v>-0.71525384231883105</v>
      </c>
      <c r="EP42">
        <v>-134.63076986406719</v>
      </c>
      <c r="EQ42">
        <v>18660.732</v>
      </c>
      <c r="ER42">
        <v>15</v>
      </c>
      <c r="ES42">
        <v>1658849063</v>
      </c>
      <c r="ET42" t="s">
        <v>533</v>
      </c>
      <c r="EU42">
        <v>1658849063</v>
      </c>
      <c r="EV42">
        <v>1658848460.5</v>
      </c>
      <c r="EW42">
        <v>26</v>
      </c>
      <c r="EX42">
        <v>0.38900000000000001</v>
      </c>
      <c r="EY42">
        <v>2.5999999999999999E-2</v>
      </c>
      <c r="EZ42">
        <v>34.908999999999999</v>
      </c>
      <c r="FA42">
        <v>3.7789999999999999</v>
      </c>
      <c r="FB42">
        <v>835</v>
      </c>
      <c r="FC42">
        <v>24</v>
      </c>
      <c r="FD42">
        <v>0.06</v>
      </c>
      <c r="FE42">
        <v>0.02</v>
      </c>
      <c r="FF42">
        <v>-42.673029999999997</v>
      </c>
      <c r="FG42">
        <v>2.0371677298312232</v>
      </c>
      <c r="FH42">
        <v>0.2009277820511646</v>
      </c>
      <c r="FI42">
        <v>1</v>
      </c>
      <c r="FJ42">
        <v>798.68106666666665</v>
      </c>
      <c r="FK42">
        <v>4.4653348164599436</v>
      </c>
      <c r="FL42">
        <v>0.32738885476175528</v>
      </c>
      <c r="FM42">
        <v>1</v>
      </c>
      <c r="FN42">
        <v>5.9821087500000001</v>
      </c>
      <c r="FO42">
        <v>-6.4441238273932347E-2</v>
      </c>
      <c r="FP42">
        <v>1.1754980899070049E-2</v>
      </c>
      <c r="FQ42">
        <v>1</v>
      </c>
      <c r="FR42">
        <v>30.505759999999999</v>
      </c>
      <c r="FS42">
        <v>-0.34863804226917577</v>
      </c>
      <c r="FT42">
        <v>2.596391855376709E-2</v>
      </c>
      <c r="FU42">
        <v>1</v>
      </c>
      <c r="FV42">
        <v>31.123813333333331</v>
      </c>
      <c r="FW42">
        <v>2.0438709677453169E-2</v>
      </c>
      <c r="FX42">
        <v>2.7869617068693349E-3</v>
      </c>
      <c r="FY42">
        <v>1</v>
      </c>
      <c r="FZ42">
        <v>5</v>
      </c>
      <c r="GA42">
        <v>5</v>
      </c>
      <c r="GB42" t="s">
        <v>424</v>
      </c>
      <c r="GC42">
        <v>3.17354</v>
      </c>
      <c r="GD42">
        <v>2.7968000000000002</v>
      </c>
      <c r="GE42">
        <v>0.15922800000000001</v>
      </c>
      <c r="GF42">
        <v>0.17044000000000001</v>
      </c>
      <c r="GG42">
        <v>0.128862</v>
      </c>
      <c r="GH42">
        <v>0.121405</v>
      </c>
      <c r="GI42">
        <v>25890</v>
      </c>
      <c r="GJ42">
        <v>20458.8</v>
      </c>
      <c r="GK42">
        <v>28929.200000000001</v>
      </c>
      <c r="GL42">
        <v>24133.5</v>
      </c>
      <c r="GM42">
        <v>31543.4</v>
      </c>
      <c r="GN42">
        <v>30969.4</v>
      </c>
      <c r="GO42">
        <v>39804.400000000001</v>
      </c>
      <c r="GP42">
        <v>39385.199999999997</v>
      </c>
      <c r="GQ42">
        <v>2.1326299999999998</v>
      </c>
      <c r="GR42">
        <v>1.7986200000000001</v>
      </c>
      <c r="GS42">
        <v>6.2353899999999997E-2</v>
      </c>
      <c r="GT42">
        <v>0</v>
      </c>
      <c r="GU42">
        <v>30.1157</v>
      </c>
      <c r="GV42">
        <v>999.9</v>
      </c>
      <c r="GW42">
        <v>58.9</v>
      </c>
      <c r="GX42">
        <v>34.799999999999997</v>
      </c>
      <c r="GY42">
        <v>32.665300000000002</v>
      </c>
      <c r="GZ42">
        <v>61.816600000000001</v>
      </c>
      <c r="HA42">
        <v>40.1843</v>
      </c>
      <c r="HB42">
        <v>1</v>
      </c>
      <c r="HC42">
        <v>0.28530499999999998</v>
      </c>
      <c r="HD42">
        <v>9.8352400000000006E-2</v>
      </c>
      <c r="HE42">
        <v>20.262899999999998</v>
      </c>
      <c r="HF42">
        <v>5.2234299999999996</v>
      </c>
      <c r="HG42">
        <v>11.908099999999999</v>
      </c>
      <c r="HH42">
        <v>4.9638</v>
      </c>
      <c r="HI42">
        <v>3.2919999999999998</v>
      </c>
      <c r="HJ42">
        <v>9999</v>
      </c>
      <c r="HK42">
        <v>9999</v>
      </c>
      <c r="HL42">
        <v>9999</v>
      </c>
      <c r="HM42">
        <v>999.9</v>
      </c>
      <c r="HN42">
        <v>1.8772899999999999</v>
      </c>
      <c r="HO42">
        <v>1.87561</v>
      </c>
      <c r="HP42">
        <v>1.8743300000000001</v>
      </c>
      <c r="HQ42">
        <v>1.8735900000000001</v>
      </c>
      <c r="HR42">
        <v>1.875</v>
      </c>
      <c r="HS42">
        <v>1.8699600000000001</v>
      </c>
      <c r="HT42">
        <v>1.87409</v>
      </c>
      <c r="HU42">
        <v>1.8791800000000001</v>
      </c>
      <c r="HV42">
        <v>0</v>
      </c>
      <c r="HW42">
        <v>0</v>
      </c>
      <c r="HX42">
        <v>0</v>
      </c>
      <c r="HY42">
        <v>0</v>
      </c>
      <c r="HZ42" t="s">
        <v>425</v>
      </c>
      <c r="IA42" t="s">
        <v>426</v>
      </c>
      <c r="IB42" t="s">
        <v>427</v>
      </c>
      <c r="IC42" t="s">
        <v>428</v>
      </c>
      <c r="ID42" t="s">
        <v>428</v>
      </c>
      <c r="IE42" t="s">
        <v>427</v>
      </c>
      <c r="IF42">
        <v>0</v>
      </c>
      <c r="IG42">
        <v>100</v>
      </c>
      <c r="IH42">
        <v>100</v>
      </c>
      <c r="II42">
        <v>34.908999999999999</v>
      </c>
      <c r="IJ42">
        <v>3.7793999999999999</v>
      </c>
      <c r="IK42">
        <v>19.07321885880533</v>
      </c>
      <c r="IL42">
        <v>2.567544948250514E-2</v>
      </c>
      <c r="IM42">
        <v>-9.0104226966469328E-6</v>
      </c>
      <c r="IN42">
        <v>1.300989797722804E-9</v>
      </c>
      <c r="IO42">
        <v>3.7793950000000049</v>
      </c>
      <c r="IP42">
        <v>0</v>
      </c>
      <c r="IQ42">
        <v>0</v>
      </c>
      <c r="IR42">
        <v>0</v>
      </c>
      <c r="IS42">
        <v>-13</v>
      </c>
      <c r="IT42">
        <v>2007</v>
      </c>
      <c r="IU42">
        <v>-1</v>
      </c>
      <c r="IV42">
        <v>20</v>
      </c>
      <c r="IW42">
        <v>1.6</v>
      </c>
      <c r="IX42">
        <v>9.5</v>
      </c>
      <c r="IY42">
        <v>1.9067400000000001</v>
      </c>
      <c r="IZ42">
        <v>2.4230999999999998</v>
      </c>
      <c r="JA42">
        <v>1.42578</v>
      </c>
      <c r="JB42">
        <v>2.2839399999999999</v>
      </c>
      <c r="JC42">
        <v>1.5478499999999999</v>
      </c>
      <c r="JD42">
        <v>2.3046899999999999</v>
      </c>
      <c r="JE42">
        <v>38.110599999999998</v>
      </c>
      <c r="JF42">
        <v>15.252800000000001</v>
      </c>
      <c r="JG42">
        <v>18</v>
      </c>
      <c r="JH42">
        <v>639.05399999999997</v>
      </c>
      <c r="JI42">
        <v>406.67599999999999</v>
      </c>
      <c r="JJ42">
        <v>29.9999</v>
      </c>
      <c r="JK42">
        <v>30.950299999999999</v>
      </c>
      <c r="JL42">
        <v>29.9999</v>
      </c>
      <c r="JM42">
        <v>30.7807</v>
      </c>
      <c r="JN42">
        <v>30.700199999999999</v>
      </c>
      <c r="JO42">
        <v>38.197099999999999</v>
      </c>
      <c r="JP42">
        <v>25.329599999999999</v>
      </c>
      <c r="JQ42">
        <v>2.5490300000000001</v>
      </c>
      <c r="JR42">
        <v>30</v>
      </c>
      <c r="JS42">
        <v>841.78200000000004</v>
      </c>
      <c r="JT42">
        <v>24.484000000000002</v>
      </c>
      <c r="JU42">
        <v>94.121300000000005</v>
      </c>
      <c r="JV42">
        <v>100.193</v>
      </c>
    </row>
    <row r="43" spans="1:282" x14ac:dyDescent="0.2">
      <c r="A43">
        <v>27</v>
      </c>
      <c r="B43">
        <v>1658849164.5</v>
      </c>
      <c r="C43">
        <v>3900</v>
      </c>
      <c r="D43" t="s">
        <v>534</v>
      </c>
      <c r="E43" t="s">
        <v>535</v>
      </c>
      <c r="F43" t="s">
        <v>413</v>
      </c>
      <c r="G43" t="s">
        <v>490</v>
      </c>
      <c r="H43" t="s">
        <v>491</v>
      </c>
      <c r="I43" t="s">
        <v>416</v>
      </c>
      <c r="J43" t="s">
        <v>417</v>
      </c>
      <c r="L43" t="s">
        <v>418</v>
      </c>
      <c r="M43" t="s">
        <v>419</v>
      </c>
      <c r="N43" t="s">
        <v>677</v>
      </c>
      <c r="O43">
        <v>1658849164.5</v>
      </c>
      <c r="P43">
        <f t="shared" si="0"/>
        <v>6.2305249669610515E-3</v>
      </c>
      <c r="Q43">
        <f t="shared" si="1"/>
        <v>6.2305249669610516</v>
      </c>
      <c r="R43">
        <f t="shared" si="2"/>
        <v>38.136719406113663</v>
      </c>
      <c r="S43">
        <f t="shared" si="3"/>
        <v>999.48299999999995</v>
      </c>
      <c r="T43">
        <f t="shared" si="4"/>
        <v>826.15213611854301</v>
      </c>
      <c r="U43">
        <f t="shared" si="5"/>
        <v>83.300857923422484</v>
      </c>
      <c r="V43">
        <f t="shared" si="6"/>
        <v>100.77779592877499</v>
      </c>
      <c r="W43">
        <f t="shared" si="7"/>
        <v>0.43269195707827596</v>
      </c>
      <c r="X43">
        <f t="shared" si="8"/>
        <v>2.9415535435862075</v>
      </c>
      <c r="Y43">
        <f t="shared" si="9"/>
        <v>0.4001890969660496</v>
      </c>
      <c r="Z43">
        <f t="shared" si="10"/>
        <v>0.25283467163793411</v>
      </c>
      <c r="AA43">
        <f t="shared" si="11"/>
        <v>241.74233699999999</v>
      </c>
      <c r="AB43">
        <f t="shared" si="12"/>
        <v>31.165877942380266</v>
      </c>
      <c r="AC43">
        <f t="shared" si="13"/>
        <v>31.165877942380266</v>
      </c>
      <c r="AD43">
        <f t="shared" si="14"/>
        <v>4.5542228882977644</v>
      </c>
      <c r="AE43">
        <f t="shared" si="15"/>
        <v>66.097644144428571</v>
      </c>
      <c r="AF43">
        <f t="shared" si="16"/>
        <v>3.043551286125</v>
      </c>
      <c r="AG43">
        <f t="shared" si="17"/>
        <v>4.6046289932430877</v>
      </c>
      <c r="AH43">
        <f t="shared" si="18"/>
        <v>1.5106716021727644</v>
      </c>
      <c r="AI43">
        <f t="shared" si="19"/>
        <v>-274.76615104298236</v>
      </c>
      <c r="AJ43">
        <f t="shared" si="20"/>
        <v>30.673843708117666</v>
      </c>
      <c r="AK43">
        <f t="shared" si="21"/>
        <v>2.3477311546197881</v>
      </c>
      <c r="AL43">
        <f t="shared" si="22"/>
        <v>-2.2391802449064357E-3</v>
      </c>
      <c r="AM43">
        <v>0</v>
      </c>
      <c r="AN43">
        <v>0</v>
      </c>
      <c r="AO43">
        <f t="shared" si="23"/>
        <v>1</v>
      </c>
      <c r="AP43">
        <f t="shared" si="24"/>
        <v>0</v>
      </c>
      <c r="AQ43">
        <f t="shared" si="25"/>
        <v>52478.236335310765</v>
      </c>
      <c r="AR43" t="s">
        <v>420</v>
      </c>
      <c r="AS43">
        <v>0</v>
      </c>
      <c r="AT43">
        <v>0</v>
      </c>
      <c r="AU43">
        <v>0</v>
      </c>
      <c r="AV43" t="e">
        <f t="shared" si="26"/>
        <v>#DIV/0!</v>
      </c>
      <c r="AW43">
        <v>-1</v>
      </c>
      <c r="AX43" t="s">
        <v>536</v>
      </c>
      <c r="AY43">
        <v>10399.299999999999</v>
      </c>
      <c r="AZ43">
        <v>2.39568</v>
      </c>
      <c r="BA43">
        <v>0.97</v>
      </c>
      <c r="BB43">
        <f t="shared" si="27"/>
        <v>-1.469773195876289</v>
      </c>
      <c r="BC43">
        <v>0.5</v>
      </c>
      <c r="BD43">
        <f t="shared" si="28"/>
        <v>1261.1985</v>
      </c>
      <c r="BE43">
        <f t="shared" si="29"/>
        <v>38.136719406113663</v>
      </c>
      <c r="BF43">
        <f t="shared" si="30"/>
        <v>-926.83787498969093</v>
      </c>
      <c r="BG43">
        <f t="shared" si="31"/>
        <v>3.1031371672352658E-2</v>
      </c>
      <c r="BH43">
        <f t="shared" si="32"/>
        <v>-1</v>
      </c>
      <c r="BI43" t="e">
        <f t="shared" si="33"/>
        <v>#DIV/0!</v>
      </c>
      <c r="BJ43" t="s">
        <v>420</v>
      </c>
      <c r="BK43">
        <v>0</v>
      </c>
      <c r="BL43" t="e">
        <f t="shared" si="34"/>
        <v>#DIV/0!</v>
      </c>
      <c r="BM43" t="e">
        <f t="shared" si="35"/>
        <v>#DIV/0!</v>
      </c>
      <c r="BN43" t="e">
        <f t="shared" si="36"/>
        <v>#DIV/0!</v>
      </c>
      <c r="BO43" t="e">
        <f t="shared" si="37"/>
        <v>#DIV/0!</v>
      </c>
      <c r="BP43">
        <f t="shared" si="38"/>
        <v>-1.4697731958762887</v>
      </c>
      <c r="BQ43" t="e">
        <f t="shared" si="39"/>
        <v>#DIV/0!</v>
      </c>
      <c r="BR43" t="e">
        <f t="shared" si="40"/>
        <v>#DIV/0!</v>
      </c>
      <c r="BS43" t="e">
        <f t="shared" si="41"/>
        <v>#DIV/0!</v>
      </c>
      <c r="BT43" t="s">
        <v>420</v>
      </c>
      <c r="BU43" t="s">
        <v>420</v>
      </c>
      <c r="BV43" t="s">
        <v>420</v>
      </c>
      <c r="BW43" t="s">
        <v>420</v>
      </c>
      <c r="BX43" t="s">
        <v>420</v>
      </c>
      <c r="BY43" t="s">
        <v>420</v>
      </c>
      <c r="BZ43" t="s">
        <v>420</v>
      </c>
      <c r="CA43" t="s">
        <v>420</v>
      </c>
      <c r="CB43" t="s">
        <v>420</v>
      </c>
      <c r="CC43" t="s">
        <v>420</v>
      </c>
      <c r="CD43" t="s">
        <v>420</v>
      </c>
      <c r="CE43" t="s">
        <v>420</v>
      </c>
      <c r="CF43" t="s">
        <v>420</v>
      </c>
      <c r="CG43" t="s">
        <v>420</v>
      </c>
      <c r="CH43" t="s">
        <v>420</v>
      </c>
      <c r="CI43" t="s">
        <v>420</v>
      </c>
      <c r="CJ43" t="s">
        <v>420</v>
      </c>
      <c r="CK43" t="s">
        <v>420</v>
      </c>
      <c r="CL43">
        <f t="shared" si="42"/>
        <v>1499.98</v>
      </c>
      <c r="CM43">
        <f t="shared" si="43"/>
        <v>1261.1985</v>
      </c>
      <c r="CN43">
        <f t="shared" si="44"/>
        <v>0.84081021080281071</v>
      </c>
      <c r="CO43">
        <f t="shared" si="45"/>
        <v>0.16116370684942466</v>
      </c>
      <c r="CP43">
        <v>6</v>
      </c>
      <c r="CQ43">
        <v>0.5</v>
      </c>
      <c r="CR43" t="s">
        <v>422</v>
      </c>
      <c r="CS43">
        <v>2</v>
      </c>
      <c r="CT43">
        <v>1658849164.5</v>
      </c>
      <c r="CU43">
        <v>999.48299999999995</v>
      </c>
      <c r="CV43">
        <v>1043.8399999999999</v>
      </c>
      <c r="CW43">
        <v>30.184999999999999</v>
      </c>
      <c r="CX43">
        <v>24.1435</v>
      </c>
      <c r="CY43">
        <v>962.01499999999999</v>
      </c>
      <c r="CZ43">
        <v>26.393000000000001</v>
      </c>
      <c r="DA43">
        <v>600.09500000000003</v>
      </c>
      <c r="DB43">
        <v>100.73</v>
      </c>
      <c r="DC43">
        <v>9.9925E-2</v>
      </c>
      <c r="DD43">
        <v>31.359300000000001</v>
      </c>
      <c r="DE43">
        <v>31.086400000000001</v>
      </c>
      <c r="DF43">
        <v>999.9</v>
      </c>
      <c r="DG43">
        <v>0</v>
      </c>
      <c r="DH43">
        <v>0</v>
      </c>
      <c r="DI43">
        <v>9995.6200000000008</v>
      </c>
      <c r="DJ43">
        <v>0</v>
      </c>
      <c r="DK43">
        <v>1719.4</v>
      </c>
      <c r="DL43">
        <v>-44.840299999999999</v>
      </c>
      <c r="DM43">
        <v>1030.08</v>
      </c>
      <c r="DN43">
        <v>1069.6600000000001</v>
      </c>
      <c r="DO43">
        <v>6.0289299999999999</v>
      </c>
      <c r="DP43">
        <v>1043.8399999999999</v>
      </c>
      <c r="DQ43">
        <v>24.1435</v>
      </c>
      <c r="DR43">
        <v>3.0392600000000001</v>
      </c>
      <c r="DS43">
        <v>2.4319600000000001</v>
      </c>
      <c r="DT43">
        <v>24.244599999999998</v>
      </c>
      <c r="DU43">
        <v>20.578199999999999</v>
      </c>
      <c r="DV43">
        <v>1499.98</v>
      </c>
      <c r="DW43">
        <v>0.97299599999999997</v>
      </c>
      <c r="DX43">
        <v>2.7004E-2</v>
      </c>
      <c r="DY43">
        <v>0</v>
      </c>
      <c r="DZ43">
        <v>2.5207999999999999</v>
      </c>
      <c r="EA43">
        <v>0</v>
      </c>
      <c r="EB43">
        <v>18670.8</v>
      </c>
      <c r="EC43">
        <v>13303.4</v>
      </c>
      <c r="ED43">
        <v>38.436999999999998</v>
      </c>
      <c r="EE43">
        <v>40.875</v>
      </c>
      <c r="EF43">
        <v>39.061999999999998</v>
      </c>
      <c r="EG43">
        <v>39.5</v>
      </c>
      <c r="EH43">
        <v>38.811999999999998</v>
      </c>
      <c r="EI43">
        <v>1459.47</v>
      </c>
      <c r="EJ43">
        <v>40.51</v>
      </c>
      <c r="EK43">
        <v>0</v>
      </c>
      <c r="EL43">
        <v>133.5</v>
      </c>
      <c r="EM43">
        <v>0</v>
      </c>
      <c r="EN43">
        <v>2.39568</v>
      </c>
      <c r="EO43">
        <v>-0.14587692383581899</v>
      </c>
      <c r="EP43">
        <v>482.36153828415689</v>
      </c>
      <c r="EQ43">
        <v>18605.164000000001</v>
      </c>
      <c r="ER43">
        <v>15</v>
      </c>
      <c r="ES43">
        <v>1658849203.5</v>
      </c>
      <c r="ET43" t="s">
        <v>537</v>
      </c>
      <c r="EU43">
        <v>1658849193.5</v>
      </c>
      <c r="EV43">
        <v>1658849203.5</v>
      </c>
      <c r="EW43">
        <v>27</v>
      </c>
      <c r="EX43">
        <v>-0.04</v>
      </c>
      <c r="EY43">
        <v>1.2E-2</v>
      </c>
      <c r="EZ43">
        <v>37.468000000000004</v>
      </c>
      <c r="FA43">
        <v>3.7919999999999998</v>
      </c>
      <c r="FB43">
        <v>1044</v>
      </c>
      <c r="FC43">
        <v>24</v>
      </c>
      <c r="FD43">
        <v>0.04</v>
      </c>
      <c r="FE43">
        <v>0.02</v>
      </c>
      <c r="FF43">
        <v>-44.129087499999997</v>
      </c>
      <c r="FG43">
        <v>1.5548161350844689</v>
      </c>
      <c r="FH43">
        <v>0.65447317446458442</v>
      </c>
      <c r="FI43">
        <v>1</v>
      </c>
      <c r="FJ43">
        <v>999.15496666666672</v>
      </c>
      <c r="FK43">
        <v>-2.705646273637734</v>
      </c>
      <c r="FL43">
        <v>0.2039672332072576</v>
      </c>
      <c r="FM43">
        <v>1</v>
      </c>
      <c r="FN43">
        <v>6.0071357499999998</v>
      </c>
      <c r="FO43">
        <v>4.8891894934326732E-2</v>
      </c>
      <c r="FP43">
        <v>1.9729180151174652E-2</v>
      </c>
      <c r="FQ43">
        <v>1</v>
      </c>
      <c r="FR43">
        <v>30.129629999999999</v>
      </c>
      <c r="FS43">
        <v>0.48960800889882738</v>
      </c>
      <c r="FT43">
        <v>3.6174145002565813E-2</v>
      </c>
      <c r="FU43">
        <v>1</v>
      </c>
      <c r="FV43">
        <v>31.098023333333341</v>
      </c>
      <c r="FW43">
        <v>4.2236262513914082E-2</v>
      </c>
      <c r="FX43">
        <v>8.2417103133324964E-3</v>
      </c>
      <c r="FY43">
        <v>1</v>
      </c>
      <c r="FZ43">
        <v>5</v>
      </c>
      <c r="GA43">
        <v>5</v>
      </c>
      <c r="GB43" t="s">
        <v>424</v>
      </c>
      <c r="GC43">
        <v>3.1735099999999998</v>
      </c>
      <c r="GD43">
        <v>2.7968500000000001</v>
      </c>
      <c r="GE43">
        <v>0.185253</v>
      </c>
      <c r="GF43">
        <v>0.19608999999999999</v>
      </c>
      <c r="GG43">
        <v>0.12787999999999999</v>
      </c>
      <c r="GH43">
        <v>0.120187</v>
      </c>
      <c r="GI43">
        <v>25087.7</v>
      </c>
      <c r="GJ43">
        <v>19825.7</v>
      </c>
      <c r="GK43">
        <v>28929.3</v>
      </c>
      <c r="GL43">
        <v>24133.9</v>
      </c>
      <c r="GM43">
        <v>31580</v>
      </c>
      <c r="GN43">
        <v>31014.400000000001</v>
      </c>
      <c r="GO43">
        <v>39803.9</v>
      </c>
      <c r="GP43">
        <v>39386.199999999997</v>
      </c>
      <c r="GQ43">
        <v>2.1328299999999998</v>
      </c>
      <c r="GR43">
        <v>1.7982</v>
      </c>
      <c r="GS43">
        <v>6.7241499999999996E-2</v>
      </c>
      <c r="GT43">
        <v>0</v>
      </c>
      <c r="GU43">
        <v>29.993099999999998</v>
      </c>
      <c r="GV43">
        <v>999.9</v>
      </c>
      <c r="GW43">
        <v>58.5</v>
      </c>
      <c r="GX43">
        <v>34.9</v>
      </c>
      <c r="GY43">
        <v>32.623399999999997</v>
      </c>
      <c r="GZ43">
        <v>61.8566</v>
      </c>
      <c r="HA43">
        <v>40.208300000000001</v>
      </c>
      <c r="HB43">
        <v>1</v>
      </c>
      <c r="HC43">
        <v>0.28253800000000001</v>
      </c>
      <c r="HD43">
        <v>8.6239099999999999E-2</v>
      </c>
      <c r="HE43">
        <v>20.262499999999999</v>
      </c>
      <c r="HF43">
        <v>5.2223800000000002</v>
      </c>
      <c r="HG43">
        <v>11.908099999999999</v>
      </c>
      <c r="HH43">
        <v>4.9633000000000003</v>
      </c>
      <c r="HI43">
        <v>3.2913999999999999</v>
      </c>
      <c r="HJ43">
        <v>9999</v>
      </c>
      <c r="HK43">
        <v>9999</v>
      </c>
      <c r="HL43">
        <v>9999</v>
      </c>
      <c r="HM43">
        <v>999.9</v>
      </c>
      <c r="HN43">
        <v>1.8772899999999999</v>
      </c>
      <c r="HO43">
        <v>1.87561</v>
      </c>
      <c r="HP43">
        <v>1.8743000000000001</v>
      </c>
      <c r="HQ43">
        <v>1.87351</v>
      </c>
      <c r="HR43">
        <v>1.875</v>
      </c>
      <c r="HS43">
        <v>1.86995</v>
      </c>
      <c r="HT43">
        <v>1.87408</v>
      </c>
      <c r="HU43">
        <v>1.8792500000000001</v>
      </c>
      <c r="HV43">
        <v>0</v>
      </c>
      <c r="HW43">
        <v>0</v>
      </c>
      <c r="HX43">
        <v>0</v>
      </c>
      <c r="HY43">
        <v>0</v>
      </c>
      <c r="HZ43" t="s">
        <v>425</v>
      </c>
      <c r="IA43" t="s">
        <v>426</v>
      </c>
      <c r="IB43" t="s">
        <v>427</v>
      </c>
      <c r="IC43" t="s">
        <v>428</v>
      </c>
      <c r="ID43" t="s">
        <v>428</v>
      </c>
      <c r="IE43" t="s">
        <v>427</v>
      </c>
      <c r="IF43">
        <v>0</v>
      </c>
      <c r="IG43">
        <v>100</v>
      </c>
      <c r="IH43">
        <v>100</v>
      </c>
      <c r="II43">
        <v>37.468000000000004</v>
      </c>
      <c r="IJ43">
        <v>3.7919999999999998</v>
      </c>
      <c r="IK43">
        <v>19.461786688783011</v>
      </c>
      <c r="IL43">
        <v>2.567544948250514E-2</v>
      </c>
      <c r="IM43">
        <v>-9.0104226966469328E-6</v>
      </c>
      <c r="IN43">
        <v>1.300989797722804E-9</v>
      </c>
      <c r="IO43">
        <v>3.7793950000000049</v>
      </c>
      <c r="IP43">
        <v>0</v>
      </c>
      <c r="IQ43">
        <v>0</v>
      </c>
      <c r="IR43">
        <v>0</v>
      </c>
      <c r="IS43">
        <v>-13</v>
      </c>
      <c r="IT43">
        <v>2007</v>
      </c>
      <c r="IU43">
        <v>-1</v>
      </c>
      <c r="IV43">
        <v>20</v>
      </c>
      <c r="IW43">
        <v>1.7</v>
      </c>
      <c r="IX43">
        <v>11.7</v>
      </c>
      <c r="IY43">
        <v>2.2790499999999998</v>
      </c>
      <c r="IZ43">
        <v>2.4133300000000002</v>
      </c>
      <c r="JA43">
        <v>1.42578</v>
      </c>
      <c r="JB43">
        <v>2.2839399999999999</v>
      </c>
      <c r="JC43">
        <v>1.5478499999999999</v>
      </c>
      <c r="JD43">
        <v>2.2949199999999998</v>
      </c>
      <c r="JE43">
        <v>38.134999999999998</v>
      </c>
      <c r="JF43">
        <v>15.235300000000001</v>
      </c>
      <c r="JG43">
        <v>18</v>
      </c>
      <c r="JH43">
        <v>638.94899999999996</v>
      </c>
      <c r="JI43">
        <v>406.29899999999998</v>
      </c>
      <c r="JJ43">
        <v>29.9999</v>
      </c>
      <c r="JK43">
        <v>30.915700000000001</v>
      </c>
      <c r="JL43">
        <v>30.0001</v>
      </c>
      <c r="JM43">
        <v>30.755400000000002</v>
      </c>
      <c r="JN43">
        <v>30.678999999999998</v>
      </c>
      <c r="JO43">
        <v>45.631500000000003</v>
      </c>
      <c r="JP43">
        <v>26.2803</v>
      </c>
      <c r="JQ43">
        <v>0</v>
      </c>
      <c r="JR43">
        <v>30</v>
      </c>
      <c r="JS43">
        <v>1044.19</v>
      </c>
      <c r="JT43">
        <v>24.128299999999999</v>
      </c>
      <c r="JU43">
        <v>94.120800000000003</v>
      </c>
      <c r="JV43">
        <v>100.19499999999999</v>
      </c>
    </row>
    <row r="44" spans="1:282" x14ac:dyDescent="0.2">
      <c r="A44">
        <v>28</v>
      </c>
      <c r="B44">
        <v>1658849324.5</v>
      </c>
      <c r="C44">
        <v>4060</v>
      </c>
      <c r="D44" t="s">
        <v>538</v>
      </c>
      <c r="E44" t="s">
        <v>539</v>
      </c>
      <c r="F44" t="s">
        <v>413</v>
      </c>
      <c r="G44" t="s">
        <v>490</v>
      </c>
      <c r="H44" t="s">
        <v>491</v>
      </c>
      <c r="I44" t="s">
        <v>416</v>
      </c>
      <c r="J44" t="s">
        <v>417</v>
      </c>
      <c r="L44" t="s">
        <v>418</v>
      </c>
      <c r="M44" t="s">
        <v>419</v>
      </c>
      <c r="N44" t="s">
        <v>677</v>
      </c>
      <c r="O44">
        <v>1658849324.5</v>
      </c>
      <c r="P44">
        <f t="shared" si="0"/>
        <v>6.228834562918035E-3</v>
      </c>
      <c r="Q44">
        <f t="shared" si="1"/>
        <v>6.2288345629180348</v>
      </c>
      <c r="R44">
        <f t="shared" si="2"/>
        <v>37.09158251108164</v>
      </c>
      <c r="S44">
        <f t="shared" si="3"/>
        <v>1199.6610000000001</v>
      </c>
      <c r="T44">
        <f t="shared" si="4"/>
        <v>1026.9771392829534</v>
      </c>
      <c r="U44">
        <f t="shared" si="5"/>
        <v>103.54615314586823</v>
      </c>
      <c r="V44">
        <f t="shared" si="6"/>
        <v>120.95720233447199</v>
      </c>
      <c r="W44">
        <f t="shared" si="7"/>
        <v>0.43659613418308235</v>
      </c>
      <c r="X44">
        <f t="shared" si="8"/>
        <v>2.9390660486717919</v>
      </c>
      <c r="Y44">
        <f t="shared" si="9"/>
        <v>0.403502378547272</v>
      </c>
      <c r="Z44">
        <f t="shared" si="10"/>
        <v>0.25495296797747657</v>
      </c>
      <c r="AA44">
        <f t="shared" si="11"/>
        <v>241.73537400000004</v>
      </c>
      <c r="AB44">
        <f t="shared" si="12"/>
        <v>30.997099142798813</v>
      </c>
      <c r="AC44">
        <f t="shared" si="13"/>
        <v>30.997099142798813</v>
      </c>
      <c r="AD44">
        <f t="shared" si="14"/>
        <v>4.5106321824612534</v>
      </c>
      <c r="AE44">
        <f t="shared" si="15"/>
        <v>66.050033630775914</v>
      </c>
      <c r="AF44">
        <f t="shared" si="16"/>
        <v>3.0122518693063998</v>
      </c>
      <c r="AG44">
        <f t="shared" si="17"/>
        <v>4.5605606897115116</v>
      </c>
      <c r="AH44">
        <f t="shared" si="18"/>
        <v>1.4983803131548536</v>
      </c>
      <c r="AI44">
        <f t="shared" si="19"/>
        <v>-274.69160422468536</v>
      </c>
      <c r="AJ44">
        <f t="shared" si="20"/>
        <v>30.612855271574301</v>
      </c>
      <c r="AK44">
        <f t="shared" si="21"/>
        <v>2.341143371205249</v>
      </c>
      <c r="AL44">
        <f t="shared" si="22"/>
        <v>-2.2315819057787678E-3</v>
      </c>
      <c r="AM44">
        <v>0</v>
      </c>
      <c r="AN44">
        <v>0</v>
      </c>
      <c r="AO44">
        <f t="shared" si="23"/>
        <v>1</v>
      </c>
      <c r="AP44">
        <f t="shared" si="24"/>
        <v>0</v>
      </c>
      <c r="AQ44">
        <f t="shared" si="25"/>
        <v>52436.061304891518</v>
      </c>
      <c r="AR44" t="s">
        <v>420</v>
      </c>
      <c r="AS44">
        <v>0</v>
      </c>
      <c r="AT44">
        <v>0</v>
      </c>
      <c r="AU44">
        <v>0</v>
      </c>
      <c r="AV44" t="e">
        <f t="shared" si="26"/>
        <v>#DIV/0!</v>
      </c>
      <c r="AW44">
        <v>-1</v>
      </c>
      <c r="AX44" t="s">
        <v>540</v>
      </c>
      <c r="AY44">
        <v>10399.5</v>
      </c>
      <c r="AZ44">
        <v>2.4366230769230768</v>
      </c>
      <c r="BA44">
        <v>1.72</v>
      </c>
      <c r="BB44">
        <f t="shared" si="27"/>
        <v>-0.41664132379248642</v>
      </c>
      <c r="BC44">
        <v>0.5</v>
      </c>
      <c r="BD44">
        <f t="shared" si="28"/>
        <v>1261.1646000000001</v>
      </c>
      <c r="BE44">
        <f t="shared" si="29"/>
        <v>37.09158251108164</v>
      </c>
      <c r="BF44">
        <f t="shared" si="30"/>
        <v>-262.7266442321108</v>
      </c>
      <c r="BG44">
        <f t="shared" si="31"/>
        <v>3.0203498029584431E-2</v>
      </c>
      <c r="BH44">
        <f t="shared" si="32"/>
        <v>-1</v>
      </c>
      <c r="BI44" t="e">
        <f t="shared" si="33"/>
        <v>#DIV/0!</v>
      </c>
      <c r="BJ44" t="s">
        <v>420</v>
      </c>
      <c r="BK44">
        <v>0</v>
      </c>
      <c r="BL44" t="e">
        <f t="shared" si="34"/>
        <v>#DIV/0!</v>
      </c>
      <c r="BM44" t="e">
        <f t="shared" si="35"/>
        <v>#DIV/0!</v>
      </c>
      <c r="BN44" t="e">
        <f t="shared" si="36"/>
        <v>#DIV/0!</v>
      </c>
      <c r="BO44" t="e">
        <f t="shared" si="37"/>
        <v>#DIV/0!</v>
      </c>
      <c r="BP44">
        <f t="shared" si="38"/>
        <v>-0.41664132379248653</v>
      </c>
      <c r="BQ44" t="e">
        <f t="shared" si="39"/>
        <v>#DIV/0!</v>
      </c>
      <c r="BR44" t="e">
        <f t="shared" si="40"/>
        <v>#DIV/0!</v>
      </c>
      <c r="BS44" t="e">
        <f t="shared" si="41"/>
        <v>#DIV/0!</v>
      </c>
      <c r="BT44" t="s">
        <v>420</v>
      </c>
      <c r="BU44" t="s">
        <v>420</v>
      </c>
      <c r="BV44" t="s">
        <v>420</v>
      </c>
      <c r="BW44" t="s">
        <v>420</v>
      </c>
      <c r="BX44" t="s">
        <v>420</v>
      </c>
      <c r="BY44" t="s">
        <v>420</v>
      </c>
      <c r="BZ44" t="s">
        <v>420</v>
      </c>
      <c r="CA44" t="s">
        <v>420</v>
      </c>
      <c r="CB44" t="s">
        <v>420</v>
      </c>
      <c r="CC44" t="s">
        <v>420</v>
      </c>
      <c r="CD44" t="s">
        <v>420</v>
      </c>
      <c r="CE44" t="s">
        <v>420</v>
      </c>
      <c r="CF44" t="s">
        <v>420</v>
      </c>
      <c r="CG44" t="s">
        <v>420</v>
      </c>
      <c r="CH44" t="s">
        <v>420</v>
      </c>
      <c r="CI44" t="s">
        <v>420</v>
      </c>
      <c r="CJ44" t="s">
        <v>420</v>
      </c>
      <c r="CK44" t="s">
        <v>420</v>
      </c>
      <c r="CL44">
        <f t="shared" si="42"/>
        <v>1499.94</v>
      </c>
      <c r="CM44">
        <f t="shared" si="43"/>
        <v>1261.1646000000001</v>
      </c>
      <c r="CN44">
        <f t="shared" si="44"/>
        <v>0.84081003240129604</v>
      </c>
      <c r="CO44">
        <f t="shared" si="45"/>
        <v>0.16116336253450139</v>
      </c>
      <c r="CP44">
        <v>6</v>
      </c>
      <c r="CQ44">
        <v>0.5</v>
      </c>
      <c r="CR44" t="s">
        <v>422</v>
      </c>
      <c r="CS44">
        <v>2</v>
      </c>
      <c r="CT44">
        <v>1658849324.5</v>
      </c>
      <c r="CU44">
        <v>1199.6610000000001</v>
      </c>
      <c r="CV44">
        <v>1244.21</v>
      </c>
      <c r="CW44">
        <v>29.875699999999998</v>
      </c>
      <c r="CX44">
        <v>23.835000000000001</v>
      </c>
      <c r="CY44">
        <v>1160.7</v>
      </c>
      <c r="CZ44">
        <v>26.0839</v>
      </c>
      <c r="DA44">
        <v>600.20299999999997</v>
      </c>
      <c r="DB44">
        <v>100.726</v>
      </c>
      <c r="DC44">
        <v>0.100152</v>
      </c>
      <c r="DD44">
        <v>31.190300000000001</v>
      </c>
      <c r="DE44">
        <v>30.818100000000001</v>
      </c>
      <c r="DF44">
        <v>999.9</v>
      </c>
      <c r="DG44">
        <v>0</v>
      </c>
      <c r="DH44">
        <v>0</v>
      </c>
      <c r="DI44">
        <v>9981.8799999999992</v>
      </c>
      <c r="DJ44">
        <v>0</v>
      </c>
      <c r="DK44">
        <v>1723.88</v>
      </c>
      <c r="DL44">
        <v>-44.383400000000002</v>
      </c>
      <c r="DM44">
        <v>1236.77</v>
      </c>
      <c r="DN44">
        <v>1274.5899999999999</v>
      </c>
      <c r="DO44">
        <v>6.0407400000000004</v>
      </c>
      <c r="DP44">
        <v>1244.21</v>
      </c>
      <c r="DQ44">
        <v>23.835000000000001</v>
      </c>
      <c r="DR44">
        <v>3.0092599999999998</v>
      </c>
      <c r="DS44">
        <v>2.4007999999999998</v>
      </c>
      <c r="DT44">
        <v>24.0792</v>
      </c>
      <c r="DU44">
        <v>20.369199999999999</v>
      </c>
      <c r="DV44">
        <v>1499.94</v>
      </c>
      <c r="DW44">
        <v>0.97299599999999997</v>
      </c>
      <c r="DX44">
        <v>2.7004E-2</v>
      </c>
      <c r="DY44">
        <v>0</v>
      </c>
      <c r="DZ44">
        <v>2.5497999999999998</v>
      </c>
      <c r="EA44">
        <v>0</v>
      </c>
      <c r="EB44">
        <v>18528.099999999999</v>
      </c>
      <c r="EC44">
        <v>13303</v>
      </c>
      <c r="ED44">
        <v>38.375</v>
      </c>
      <c r="EE44">
        <v>40.811999999999998</v>
      </c>
      <c r="EF44">
        <v>39</v>
      </c>
      <c r="EG44">
        <v>39.311999999999998</v>
      </c>
      <c r="EH44">
        <v>38.75</v>
      </c>
      <c r="EI44">
        <v>1459.44</v>
      </c>
      <c r="EJ44">
        <v>40.5</v>
      </c>
      <c r="EK44">
        <v>0</v>
      </c>
      <c r="EL44">
        <v>159.4000000953674</v>
      </c>
      <c r="EM44">
        <v>0</v>
      </c>
      <c r="EN44">
        <v>2.4366230769230768</v>
      </c>
      <c r="EO44">
        <v>-1.6006848846044489E-2</v>
      </c>
      <c r="EP44">
        <v>-1041.135041624972</v>
      </c>
      <c r="EQ44">
        <v>18593.738461538462</v>
      </c>
      <c r="ER44">
        <v>15</v>
      </c>
      <c r="ES44">
        <v>1658849362.5999999</v>
      </c>
      <c r="ET44" t="s">
        <v>541</v>
      </c>
      <c r="EU44">
        <v>1658849362.5999999</v>
      </c>
      <c r="EV44">
        <v>1658849203.5</v>
      </c>
      <c r="EW44">
        <v>28</v>
      </c>
      <c r="EX44">
        <v>-0.53700000000000003</v>
      </c>
      <c r="EY44">
        <v>1.2E-2</v>
      </c>
      <c r="EZ44">
        <v>38.960999999999999</v>
      </c>
      <c r="FA44">
        <v>3.7919999999999998</v>
      </c>
      <c r="FB44">
        <v>1238</v>
      </c>
      <c r="FC44">
        <v>24</v>
      </c>
      <c r="FD44">
        <v>0.15</v>
      </c>
      <c r="FE44">
        <v>0.02</v>
      </c>
      <c r="FF44">
        <v>-45.229053658536593</v>
      </c>
      <c r="FG44">
        <v>9.014759581881524</v>
      </c>
      <c r="FH44">
        <v>0.92411026189797929</v>
      </c>
      <c r="FI44">
        <v>0</v>
      </c>
      <c r="FJ44">
        <v>1199.90064516129</v>
      </c>
      <c r="FK44">
        <v>3.026612903224922</v>
      </c>
      <c r="FL44">
        <v>0.32798441626898411</v>
      </c>
      <c r="FM44">
        <v>1</v>
      </c>
      <c r="FN44">
        <v>6.0469280487804884</v>
      </c>
      <c r="FO44">
        <v>4.2597909407758637E-3</v>
      </c>
      <c r="FP44">
        <v>3.1981917295691E-3</v>
      </c>
      <c r="FQ44">
        <v>1</v>
      </c>
      <c r="FR44">
        <v>29.889354838709679</v>
      </c>
      <c r="FS44">
        <v>-6.3145161290360227E-2</v>
      </c>
      <c r="FT44">
        <v>5.9883132801922222E-3</v>
      </c>
      <c r="FU44">
        <v>1</v>
      </c>
      <c r="FV44">
        <v>30.83441612903226</v>
      </c>
      <c r="FW44">
        <v>-2.808870967745104E-2</v>
      </c>
      <c r="FX44">
        <v>5.5151461112568374E-3</v>
      </c>
      <c r="FY44">
        <v>1</v>
      </c>
      <c r="FZ44">
        <v>4</v>
      </c>
      <c r="GA44">
        <v>5</v>
      </c>
      <c r="GB44" t="s">
        <v>487</v>
      </c>
      <c r="GC44">
        <v>3.17381</v>
      </c>
      <c r="GD44">
        <v>2.7969599999999999</v>
      </c>
      <c r="GE44">
        <v>0.20888599999999999</v>
      </c>
      <c r="GF44">
        <v>0.21909000000000001</v>
      </c>
      <c r="GG44">
        <v>0.12683900000000001</v>
      </c>
      <c r="GH44">
        <v>0.11912399999999999</v>
      </c>
      <c r="GI44">
        <v>24358.2</v>
      </c>
      <c r="GJ44">
        <v>19256.2</v>
      </c>
      <c r="GK44">
        <v>28928.7</v>
      </c>
      <c r="GL44">
        <v>24132.3</v>
      </c>
      <c r="GM44">
        <v>31617</v>
      </c>
      <c r="GN44">
        <v>31051</v>
      </c>
      <c r="GO44">
        <v>39801.4</v>
      </c>
      <c r="GP44">
        <v>39383.599999999999</v>
      </c>
      <c r="GQ44">
        <v>2.1333000000000002</v>
      </c>
      <c r="GR44">
        <v>1.7963800000000001</v>
      </c>
      <c r="GS44">
        <v>7.6457899999999995E-2</v>
      </c>
      <c r="GT44">
        <v>0</v>
      </c>
      <c r="GU44">
        <v>29.574200000000001</v>
      </c>
      <c r="GV44">
        <v>999.9</v>
      </c>
      <c r="GW44">
        <v>58.1</v>
      </c>
      <c r="GX44">
        <v>35.1</v>
      </c>
      <c r="GY44">
        <v>32.762599999999999</v>
      </c>
      <c r="GZ44">
        <v>62.026600000000002</v>
      </c>
      <c r="HA44">
        <v>39.567300000000003</v>
      </c>
      <c r="HB44">
        <v>1</v>
      </c>
      <c r="HC44">
        <v>0.28296199999999999</v>
      </c>
      <c r="HD44">
        <v>-1.2919399999999999E-2</v>
      </c>
      <c r="HE44">
        <v>20.263000000000002</v>
      </c>
      <c r="HF44">
        <v>5.2252299999999998</v>
      </c>
      <c r="HG44">
        <v>11.908300000000001</v>
      </c>
      <c r="HH44">
        <v>4.9637000000000002</v>
      </c>
      <c r="HI44">
        <v>3.2919999999999998</v>
      </c>
      <c r="HJ44">
        <v>9999</v>
      </c>
      <c r="HK44">
        <v>9999</v>
      </c>
      <c r="HL44">
        <v>9999</v>
      </c>
      <c r="HM44">
        <v>999.9</v>
      </c>
      <c r="HN44">
        <v>1.8772899999999999</v>
      </c>
      <c r="HO44">
        <v>1.87561</v>
      </c>
      <c r="HP44">
        <v>1.87435</v>
      </c>
      <c r="HQ44">
        <v>1.8735299999999999</v>
      </c>
      <c r="HR44">
        <v>1.875</v>
      </c>
      <c r="HS44">
        <v>1.8699600000000001</v>
      </c>
      <c r="HT44">
        <v>1.87409</v>
      </c>
      <c r="HU44">
        <v>1.8791800000000001</v>
      </c>
      <c r="HV44">
        <v>0</v>
      </c>
      <c r="HW44">
        <v>0</v>
      </c>
      <c r="HX44">
        <v>0</v>
      </c>
      <c r="HY44">
        <v>0</v>
      </c>
      <c r="HZ44" t="s">
        <v>425</v>
      </c>
      <c r="IA44" t="s">
        <v>426</v>
      </c>
      <c r="IB44" t="s">
        <v>427</v>
      </c>
      <c r="IC44" t="s">
        <v>428</v>
      </c>
      <c r="ID44" t="s">
        <v>428</v>
      </c>
      <c r="IE44" t="s">
        <v>427</v>
      </c>
      <c r="IF44">
        <v>0</v>
      </c>
      <c r="IG44">
        <v>100</v>
      </c>
      <c r="IH44">
        <v>100</v>
      </c>
      <c r="II44">
        <v>38.960999999999999</v>
      </c>
      <c r="IJ44">
        <v>3.7917999999999998</v>
      </c>
      <c r="IK44">
        <v>19.42285223970622</v>
      </c>
      <c r="IL44">
        <v>2.567544948250514E-2</v>
      </c>
      <c r="IM44">
        <v>-9.0104226966469328E-6</v>
      </c>
      <c r="IN44">
        <v>1.300989797722804E-9</v>
      </c>
      <c r="IO44">
        <v>3.7918100000000021</v>
      </c>
      <c r="IP44">
        <v>0</v>
      </c>
      <c r="IQ44">
        <v>0</v>
      </c>
      <c r="IR44">
        <v>0</v>
      </c>
      <c r="IS44">
        <v>-13</v>
      </c>
      <c r="IT44">
        <v>2007</v>
      </c>
      <c r="IU44">
        <v>-1</v>
      </c>
      <c r="IV44">
        <v>20</v>
      </c>
      <c r="IW44">
        <v>2.2000000000000002</v>
      </c>
      <c r="IX44">
        <v>2</v>
      </c>
      <c r="IY44">
        <v>2.6355</v>
      </c>
      <c r="IZ44">
        <v>2.4023400000000001</v>
      </c>
      <c r="JA44">
        <v>1.42578</v>
      </c>
      <c r="JB44">
        <v>2.2839399999999999</v>
      </c>
      <c r="JC44">
        <v>1.5478499999999999</v>
      </c>
      <c r="JD44">
        <v>2.34497</v>
      </c>
      <c r="JE44">
        <v>38.207999999999998</v>
      </c>
      <c r="JF44">
        <v>15.2178</v>
      </c>
      <c r="JG44">
        <v>18</v>
      </c>
      <c r="JH44">
        <v>639.22799999999995</v>
      </c>
      <c r="JI44">
        <v>405.262</v>
      </c>
      <c r="JJ44">
        <v>30.000900000000001</v>
      </c>
      <c r="JK44">
        <v>30.8995</v>
      </c>
      <c r="JL44">
        <v>30.000299999999999</v>
      </c>
      <c r="JM44">
        <v>30.747499999999999</v>
      </c>
      <c r="JN44">
        <v>30.676300000000001</v>
      </c>
      <c r="JO44">
        <v>52.756599999999999</v>
      </c>
      <c r="JP44">
        <v>28.3383</v>
      </c>
      <c r="JQ44">
        <v>0</v>
      </c>
      <c r="JR44">
        <v>30</v>
      </c>
      <c r="JS44">
        <v>1244.72</v>
      </c>
      <c r="JT44">
        <v>23.869599999999998</v>
      </c>
      <c r="JU44">
        <v>94.116500000000002</v>
      </c>
      <c r="JV44">
        <v>100.188</v>
      </c>
    </row>
    <row r="45" spans="1:282" x14ac:dyDescent="0.2">
      <c r="A45">
        <v>29</v>
      </c>
      <c r="B45">
        <v>1658849483.5999999</v>
      </c>
      <c r="C45">
        <v>4219.0999999046326</v>
      </c>
      <c r="D45" t="s">
        <v>542</v>
      </c>
      <c r="E45" t="s">
        <v>543</v>
      </c>
      <c r="F45" t="s">
        <v>413</v>
      </c>
      <c r="G45" t="s">
        <v>490</v>
      </c>
      <c r="H45" t="s">
        <v>491</v>
      </c>
      <c r="I45" t="s">
        <v>416</v>
      </c>
      <c r="J45" t="s">
        <v>417</v>
      </c>
      <c r="L45" t="s">
        <v>418</v>
      </c>
      <c r="M45" t="s">
        <v>419</v>
      </c>
      <c r="N45" t="s">
        <v>677</v>
      </c>
      <c r="O45">
        <v>1658849483.5999999</v>
      </c>
      <c r="P45">
        <f t="shared" si="0"/>
        <v>6.3640586764345738E-3</v>
      </c>
      <c r="Q45">
        <f t="shared" si="1"/>
        <v>6.3640586764345741</v>
      </c>
      <c r="R45">
        <f t="shared" si="2"/>
        <v>37.572088111265934</v>
      </c>
      <c r="S45">
        <f t="shared" si="3"/>
        <v>1500.24</v>
      </c>
      <c r="T45">
        <f t="shared" si="4"/>
        <v>1318.8216061861083</v>
      </c>
      <c r="U45">
        <f t="shared" si="5"/>
        <v>132.97268154407871</v>
      </c>
      <c r="V45">
        <f t="shared" si="6"/>
        <v>151.26453405369602</v>
      </c>
      <c r="W45">
        <f t="shared" si="7"/>
        <v>0.43947011237506106</v>
      </c>
      <c r="X45">
        <f t="shared" si="8"/>
        <v>2.9436951826823132</v>
      </c>
      <c r="Y45">
        <f t="shared" si="9"/>
        <v>0.40600554611421713</v>
      </c>
      <c r="Z45">
        <f t="shared" si="10"/>
        <v>0.25654744191009438</v>
      </c>
      <c r="AA45">
        <f t="shared" si="11"/>
        <v>241.745529</v>
      </c>
      <c r="AB45">
        <f t="shared" si="12"/>
        <v>30.973834287832084</v>
      </c>
      <c r="AC45">
        <f t="shared" si="13"/>
        <v>30.973834287832084</v>
      </c>
      <c r="AD45">
        <f t="shared" si="14"/>
        <v>4.5046521328180837</v>
      </c>
      <c r="AE45">
        <f t="shared" si="15"/>
        <v>65.36421038313091</v>
      </c>
      <c r="AF45">
        <f t="shared" si="16"/>
        <v>2.9828929736607201</v>
      </c>
      <c r="AG45">
        <f t="shared" si="17"/>
        <v>4.5634957665311902</v>
      </c>
      <c r="AH45">
        <f t="shared" si="18"/>
        <v>1.5217591591573636</v>
      </c>
      <c r="AI45">
        <f t="shared" si="19"/>
        <v>-280.65498763076471</v>
      </c>
      <c r="AJ45">
        <f t="shared" si="20"/>
        <v>36.146531194187936</v>
      </c>
      <c r="AK45">
        <f t="shared" si="21"/>
        <v>2.7598259436411388</v>
      </c>
      <c r="AL45">
        <f t="shared" si="22"/>
        <v>-3.1014929356203425E-3</v>
      </c>
      <c r="AM45">
        <v>0</v>
      </c>
      <c r="AN45">
        <v>0</v>
      </c>
      <c r="AO45">
        <f t="shared" si="23"/>
        <v>1</v>
      </c>
      <c r="AP45">
        <f t="shared" si="24"/>
        <v>0</v>
      </c>
      <c r="AQ45">
        <f t="shared" si="25"/>
        <v>52566.747293706969</v>
      </c>
      <c r="AR45" t="s">
        <v>420</v>
      </c>
      <c r="AS45">
        <v>0</v>
      </c>
      <c r="AT45">
        <v>0</v>
      </c>
      <c r="AU45">
        <v>0</v>
      </c>
      <c r="AV45" t="e">
        <f t="shared" si="26"/>
        <v>#DIV/0!</v>
      </c>
      <c r="AW45">
        <v>-1</v>
      </c>
      <c r="AX45" t="s">
        <v>544</v>
      </c>
      <c r="AY45">
        <v>10400</v>
      </c>
      <c r="AZ45">
        <v>2.4514320000000001</v>
      </c>
      <c r="BA45">
        <v>1.65</v>
      </c>
      <c r="BB45">
        <f t="shared" si="27"/>
        <v>-0.48571636363636372</v>
      </c>
      <c r="BC45">
        <v>0.5</v>
      </c>
      <c r="BD45">
        <f t="shared" si="28"/>
        <v>1261.2152999999998</v>
      </c>
      <c r="BE45">
        <f t="shared" si="29"/>
        <v>37.572088111265934</v>
      </c>
      <c r="BF45">
        <f t="shared" si="30"/>
        <v>-306.29645463927272</v>
      </c>
      <c r="BG45">
        <f t="shared" si="31"/>
        <v>3.0583270050138101E-2</v>
      </c>
      <c r="BH45">
        <f t="shared" si="32"/>
        <v>-1</v>
      </c>
      <c r="BI45" t="e">
        <f t="shared" si="33"/>
        <v>#DIV/0!</v>
      </c>
      <c r="BJ45" t="s">
        <v>420</v>
      </c>
      <c r="BK45">
        <v>0</v>
      </c>
      <c r="BL45" t="e">
        <f t="shared" si="34"/>
        <v>#DIV/0!</v>
      </c>
      <c r="BM45" t="e">
        <f t="shared" si="35"/>
        <v>#DIV/0!</v>
      </c>
      <c r="BN45" t="e">
        <f t="shared" si="36"/>
        <v>#DIV/0!</v>
      </c>
      <c r="BO45" t="e">
        <f t="shared" si="37"/>
        <v>#DIV/0!</v>
      </c>
      <c r="BP45">
        <f t="shared" si="38"/>
        <v>-0.48571636363636372</v>
      </c>
      <c r="BQ45" t="e">
        <f t="shared" si="39"/>
        <v>#DIV/0!</v>
      </c>
      <c r="BR45" t="e">
        <f t="shared" si="40"/>
        <v>#DIV/0!</v>
      </c>
      <c r="BS45" t="e">
        <f t="shared" si="41"/>
        <v>#DIV/0!</v>
      </c>
      <c r="BT45" t="s">
        <v>420</v>
      </c>
      <c r="BU45" t="s">
        <v>420</v>
      </c>
      <c r="BV45" t="s">
        <v>420</v>
      </c>
      <c r="BW45" t="s">
        <v>420</v>
      </c>
      <c r="BX45" t="s">
        <v>420</v>
      </c>
      <c r="BY45" t="s">
        <v>420</v>
      </c>
      <c r="BZ45" t="s">
        <v>420</v>
      </c>
      <c r="CA45" t="s">
        <v>420</v>
      </c>
      <c r="CB45" t="s">
        <v>420</v>
      </c>
      <c r="CC45" t="s">
        <v>420</v>
      </c>
      <c r="CD45" t="s">
        <v>420</v>
      </c>
      <c r="CE45" t="s">
        <v>420</v>
      </c>
      <c r="CF45" t="s">
        <v>420</v>
      </c>
      <c r="CG45" t="s">
        <v>420</v>
      </c>
      <c r="CH45" t="s">
        <v>420</v>
      </c>
      <c r="CI45" t="s">
        <v>420</v>
      </c>
      <c r="CJ45" t="s">
        <v>420</v>
      </c>
      <c r="CK45" t="s">
        <v>420</v>
      </c>
      <c r="CL45">
        <f t="shared" si="42"/>
        <v>1500</v>
      </c>
      <c r="CM45">
        <f t="shared" si="43"/>
        <v>1261.2152999999998</v>
      </c>
      <c r="CN45">
        <f t="shared" si="44"/>
        <v>0.84081019999999995</v>
      </c>
      <c r="CO45">
        <f t="shared" si="45"/>
        <v>0.161163686</v>
      </c>
      <c r="CP45">
        <v>6</v>
      </c>
      <c r="CQ45">
        <v>0.5</v>
      </c>
      <c r="CR45" t="s">
        <v>422</v>
      </c>
      <c r="CS45">
        <v>2</v>
      </c>
      <c r="CT45">
        <v>1658849483.5999999</v>
      </c>
      <c r="CU45">
        <v>1500.24</v>
      </c>
      <c r="CV45">
        <v>1547.34</v>
      </c>
      <c r="CW45">
        <v>29.584299999999999</v>
      </c>
      <c r="CX45">
        <v>23.411100000000001</v>
      </c>
      <c r="CY45">
        <v>1459.04</v>
      </c>
      <c r="CZ45">
        <v>25.7925</v>
      </c>
      <c r="DA45">
        <v>600.25099999999998</v>
      </c>
      <c r="DB45">
        <v>100.727</v>
      </c>
      <c r="DC45">
        <v>9.9890400000000004E-2</v>
      </c>
      <c r="DD45">
        <v>31.201599999999999</v>
      </c>
      <c r="DE45">
        <v>30.792100000000001</v>
      </c>
      <c r="DF45">
        <v>999.9</v>
      </c>
      <c r="DG45">
        <v>0</v>
      </c>
      <c r="DH45">
        <v>0</v>
      </c>
      <c r="DI45">
        <v>10008.1</v>
      </c>
      <c r="DJ45">
        <v>0</v>
      </c>
      <c r="DK45">
        <v>1732.78</v>
      </c>
      <c r="DL45">
        <v>-47.096800000000002</v>
      </c>
      <c r="DM45">
        <v>1545.98</v>
      </c>
      <c r="DN45">
        <v>1584.43</v>
      </c>
      <c r="DO45">
        <v>6.1732399999999998</v>
      </c>
      <c r="DP45">
        <v>1547.34</v>
      </c>
      <c r="DQ45">
        <v>23.411100000000001</v>
      </c>
      <c r="DR45">
        <v>2.97993</v>
      </c>
      <c r="DS45">
        <v>2.35812</v>
      </c>
      <c r="DT45">
        <v>23.9162</v>
      </c>
      <c r="DU45">
        <v>20.079000000000001</v>
      </c>
      <c r="DV45">
        <v>1500</v>
      </c>
      <c r="DW45">
        <v>0.97299599999999997</v>
      </c>
      <c r="DX45">
        <v>2.7004E-2</v>
      </c>
      <c r="DY45">
        <v>0</v>
      </c>
      <c r="DZ45">
        <v>2.1</v>
      </c>
      <c r="EA45">
        <v>0</v>
      </c>
      <c r="EB45">
        <v>18878.599999999999</v>
      </c>
      <c r="EC45">
        <v>13303.6</v>
      </c>
      <c r="ED45">
        <v>38.5</v>
      </c>
      <c r="EE45">
        <v>40.811999999999998</v>
      </c>
      <c r="EF45">
        <v>39</v>
      </c>
      <c r="EG45">
        <v>39.686999999999998</v>
      </c>
      <c r="EH45">
        <v>38.875</v>
      </c>
      <c r="EI45">
        <v>1459.49</v>
      </c>
      <c r="EJ45">
        <v>40.51</v>
      </c>
      <c r="EK45">
        <v>0</v>
      </c>
      <c r="EL45">
        <v>158.80000019073489</v>
      </c>
      <c r="EM45">
        <v>0</v>
      </c>
      <c r="EN45">
        <v>2.4514320000000001</v>
      </c>
      <c r="EO45">
        <v>0.1444615277636935</v>
      </c>
      <c r="EP45">
        <v>1078.569228503168</v>
      </c>
      <c r="EQ45">
        <v>18820.975999999999</v>
      </c>
      <c r="ER45">
        <v>15</v>
      </c>
      <c r="ES45">
        <v>1658849362.5999999</v>
      </c>
      <c r="ET45" t="s">
        <v>541</v>
      </c>
      <c r="EU45">
        <v>1658849362.5999999</v>
      </c>
      <c r="EV45">
        <v>1658849203.5</v>
      </c>
      <c r="EW45">
        <v>28</v>
      </c>
      <c r="EX45">
        <v>-0.53700000000000003</v>
      </c>
      <c r="EY45">
        <v>1.2E-2</v>
      </c>
      <c r="EZ45">
        <v>38.960999999999999</v>
      </c>
      <c r="FA45">
        <v>3.7919999999999998</v>
      </c>
      <c r="FB45">
        <v>1238</v>
      </c>
      <c r="FC45">
        <v>24</v>
      </c>
      <c r="FD45">
        <v>0.15</v>
      </c>
      <c r="FE45">
        <v>0.02</v>
      </c>
      <c r="FF45">
        <v>-47.730224390243897</v>
      </c>
      <c r="FG45">
        <v>-13.86926968641118</v>
      </c>
      <c r="FH45">
        <v>1.7318809659964289</v>
      </c>
      <c r="FI45">
        <v>0</v>
      </c>
      <c r="FJ45">
        <v>1498.17</v>
      </c>
      <c r="FK45">
        <v>8.9603225806405131</v>
      </c>
      <c r="FL45">
        <v>0.76798857518385244</v>
      </c>
      <c r="FM45">
        <v>0</v>
      </c>
      <c r="FN45">
        <v>6.2159492682926816</v>
      </c>
      <c r="FO45">
        <v>-0.5270268292682917</v>
      </c>
      <c r="FP45">
        <v>5.6999127780671233E-2</v>
      </c>
      <c r="FQ45">
        <v>0</v>
      </c>
      <c r="FR45">
        <v>29.52520645161291</v>
      </c>
      <c r="FS45">
        <v>0.45373064516123818</v>
      </c>
      <c r="FT45">
        <v>3.3942930619230108E-2</v>
      </c>
      <c r="FU45">
        <v>1</v>
      </c>
      <c r="FV45">
        <v>30.78542580645161</v>
      </c>
      <c r="FW45">
        <v>5.2843548386983727E-2</v>
      </c>
      <c r="FX45">
        <v>6.1873423208026997E-3</v>
      </c>
      <c r="FY45">
        <v>1</v>
      </c>
      <c r="FZ45">
        <v>2</v>
      </c>
      <c r="GA45">
        <v>5</v>
      </c>
      <c r="GB45" t="s">
        <v>458</v>
      </c>
      <c r="GC45">
        <v>3.1738499999999998</v>
      </c>
      <c r="GD45">
        <v>2.7969200000000001</v>
      </c>
      <c r="GE45">
        <v>0.24072299999999999</v>
      </c>
      <c r="GF45">
        <v>0.25041999999999998</v>
      </c>
      <c r="GG45">
        <v>0.12584999999999999</v>
      </c>
      <c r="GH45">
        <v>0.11765399999999999</v>
      </c>
      <c r="GI45">
        <v>23372.5</v>
      </c>
      <c r="GJ45">
        <v>18480.8</v>
      </c>
      <c r="GK45">
        <v>28924.799999999999</v>
      </c>
      <c r="GL45">
        <v>24131.1</v>
      </c>
      <c r="GM45">
        <v>31650.6</v>
      </c>
      <c r="GN45">
        <v>31102.9</v>
      </c>
      <c r="GO45">
        <v>39796.199999999997</v>
      </c>
      <c r="GP45">
        <v>39381.599999999999</v>
      </c>
      <c r="GQ45">
        <v>2.1329799999999999</v>
      </c>
      <c r="GR45">
        <v>1.7961</v>
      </c>
      <c r="GS45">
        <v>6.9875300000000001E-2</v>
      </c>
      <c r="GT45">
        <v>0</v>
      </c>
      <c r="GU45">
        <v>29.6554</v>
      </c>
      <c r="GV45">
        <v>999.9</v>
      </c>
      <c r="GW45">
        <v>57.6</v>
      </c>
      <c r="GX45">
        <v>35.200000000000003</v>
      </c>
      <c r="GY45">
        <v>32.656100000000002</v>
      </c>
      <c r="GZ45">
        <v>61.832999999999998</v>
      </c>
      <c r="HA45">
        <v>39.471200000000003</v>
      </c>
      <c r="HB45">
        <v>1</v>
      </c>
      <c r="HC45">
        <v>0.28615299999999999</v>
      </c>
      <c r="HD45">
        <v>0.107693</v>
      </c>
      <c r="HE45">
        <v>20.263000000000002</v>
      </c>
      <c r="HF45">
        <v>5.2256799999999997</v>
      </c>
      <c r="HG45">
        <v>11.908099999999999</v>
      </c>
      <c r="HH45">
        <v>4.9638</v>
      </c>
      <c r="HI45">
        <v>3.2919999999999998</v>
      </c>
      <c r="HJ45">
        <v>9999</v>
      </c>
      <c r="HK45">
        <v>9999</v>
      </c>
      <c r="HL45">
        <v>9999</v>
      </c>
      <c r="HM45">
        <v>999.9</v>
      </c>
      <c r="HN45">
        <v>1.8772899999999999</v>
      </c>
      <c r="HO45">
        <v>1.87561</v>
      </c>
      <c r="HP45">
        <v>1.8743300000000001</v>
      </c>
      <c r="HQ45">
        <v>1.8735599999999999</v>
      </c>
      <c r="HR45">
        <v>1.875</v>
      </c>
      <c r="HS45">
        <v>1.8699600000000001</v>
      </c>
      <c r="HT45">
        <v>1.87409</v>
      </c>
      <c r="HU45">
        <v>1.87923</v>
      </c>
      <c r="HV45">
        <v>0</v>
      </c>
      <c r="HW45">
        <v>0</v>
      </c>
      <c r="HX45">
        <v>0</v>
      </c>
      <c r="HY45">
        <v>0</v>
      </c>
      <c r="HZ45" t="s">
        <v>425</v>
      </c>
      <c r="IA45" t="s">
        <v>426</v>
      </c>
      <c r="IB45" t="s">
        <v>427</v>
      </c>
      <c r="IC45" t="s">
        <v>428</v>
      </c>
      <c r="ID45" t="s">
        <v>428</v>
      </c>
      <c r="IE45" t="s">
        <v>427</v>
      </c>
      <c r="IF45">
        <v>0</v>
      </c>
      <c r="IG45">
        <v>100</v>
      </c>
      <c r="IH45">
        <v>100</v>
      </c>
      <c r="II45">
        <v>41.2</v>
      </c>
      <c r="IJ45">
        <v>3.7917999999999998</v>
      </c>
      <c r="IK45">
        <v>18.886041504278221</v>
      </c>
      <c r="IL45">
        <v>2.567544948250514E-2</v>
      </c>
      <c r="IM45">
        <v>-9.0104226966469328E-6</v>
      </c>
      <c r="IN45">
        <v>1.300989797722804E-9</v>
      </c>
      <c r="IO45">
        <v>3.7918100000000021</v>
      </c>
      <c r="IP45">
        <v>0</v>
      </c>
      <c r="IQ45">
        <v>0</v>
      </c>
      <c r="IR45">
        <v>0</v>
      </c>
      <c r="IS45">
        <v>-13</v>
      </c>
      <c r="IT45">
        <v>2007</v>
      </c>
      <c r="IU45">
        <v>-1</v>
      </c>
      <c r="IV45">
        <v>20</v>
      </c>
      <c r="IW45">
        <v>2</v>
      </c>
      <c r="IX45">
        <v>4.7</v>
      </c>
      <c r="IY45">
        <v>3.1518600000000001</v>
      </c>
      <c r="IZ45">
        <v>2.3925800000000002</v>
      </c>
      <c r="JA45">
        <v>1.42578</v>
      </c>
      <c r="JB45">
        <v>2.2851599999999999</v>
      </c>
      <c r="JC45">
        <v>1.5478499999999999</v>
      </c>
      <c r="JD45">
        <v>2.2851599999999999</v>
      </c>
      <c r="JE45">
        <v>38.207999999999998</v>
      </c>
      <c r="JF45">
        <v>15.182700000000001</v>
      </c>
      <c r="JG45">
        <v>18</v>
      </c>
      <c r="JH45">
        <v>639.24300000000005</v>
      </c>
      <c r="JI45">
        <v>405.24900000000002</v>
      </c>
      <c r="JJ45">
        <v>30.0016</v>
      </c>
      <c r="JK45">
        <v>30.939900000000002</v>
      </c>
      <c r="JL45">
        <v>30.0001</v>
      </c>
      <c r="JM45">
        <v>30.773099999999999</v>
      </c>
      <c r="JN45">
        <v>30.697600000000001</v>
      </c>
      <c r="JO45">
        <v>63.107700000000001</v>
      </c>
      <c r="JP45">
        <v>28.084099999999999</v>
      </c>
      <c r="JQ45">
        <v>5.6965000000000003</v>
      </c>
      <c r="JR45">
        <v>30</v>
      </c>
      <c r="JS45">
        <v>1545.61</v>
      </c>
      <c r="JT45">
        <v>23.5244</v>
      </c>
      <c r="JU45">
        <v>94.104100000000003</v>
      </c>
      <c r="JV45">
        <v>100.18300000000001</v>
      </c>
    </row>
    <row r="46" spans="1:282" x14ac:dyDescent="0.2">
      <c r="A46">
        <v>30</v>
      </c>
      <c r="B46">
        <v>1658849606.5999999</v>
      </c>
      <c r="C46">
        <v>4342.0999999046326</v>
      </c>
      <c r="D46" t="s">
        <v>545</v>
      </c>
      <c r="E46" t="s">
        <v>546</v>
      </c>
      <c r="F46" t="s">
        <v>413</v>
      </c>
      <c r="G46" t="s">
        <v>490</v>
      </c>
      <c r="H46" t="s">
        <v>491</v>
      </c>
      <c r="I46" t="s">
        <v>416</v>
      </c>
      <c r="J46" t="s">
        <v>417</v>
      </c>
      <c r="L46" t="s">
        <v>418</v>
      </c>
      <c r="M46" t="s">
        <v>419</v>
      </c>
      <c r="N46" t="s">
        <v>677</v>
      </c>
      <c r="O46">
        <v>1658849606.5999999</v>
      </c>
      <c r="P46">
        <f t="shared" si="0"/>
        <v>6.244601153576554E-3</v>
      </c>
      <c r="Q46">
        <f t="shared" si="1"/>
        <v>6.2446011535765544</v>
      </c>
      <c r="R46">
        <f t="shared" si="2"/>
        <v>39.541467631594408</v>
      </c>
      <c r="S46">
        <f t="shared" si="3"/>
        <v>1993.8040000000001</v>
      </c>
      <c r="T46">
        <f t="shared" si="4"/>
        <v>1795.2369750219502</v>
      </c>
      <c r="U46">
        <f t="shared" si="5"/>
        <v>181.00722389076998</v>
      </c>
      <c r="V46">
        <f t="shared" si="6"/>
        <v>201.02801582387201</v>
      </c>
      <c r="W46">
        <f t="shared" si="7"/>
        <v>0.44359525156749857</v>
      </c>
      <c r="X46">
        <f t="shared" si="8"/>
        <v>2.9295844764918431</v>
      </c>
      <c r="Y46">
        <f t="shared" si="9"/>
        <v>0.40937504323298418</v>
      </c>
      <c r="Z46">
        <f t="shared" si="10"/>
        <v>0.25871361299318735</v>
      </c>
      <c r="AA46">
        <f t="shared" si="11"/>
        <v>241.72956900000003</v>
      </c>
      <c r="AB46">
        <f t="shared" si="12"/>
        <v>30.993096029478171</v>
      </c>
      <c r="AC46">
        <f t="shared" si="13"/>
        <v>30.993096029478171</v>
      </c>
      <c r="AD46">
        <f t="shared" si="14"/>
        <v>4.5096027211118033</v>
      </c>
      <c r="AE46">
        <f t="shared" si="15"/>
        <v>66.416737009742832</v>
      </c>
      <c r="AF46">
        <f t="shared" si="16"/>
        <v>3.0290963259136001</v>
      </c>
      <c r="AG46">
        <f t="shared" si="17"/>
        <v>4.5607424608487683</v>
      </c>
      <c r="AH46">
        <f t="shared" si="18"/>
        <v>1.4805063951982032</v>
      </c>
      <c r="AI46">
        <f t="shared" si="19"/>
        <v>-275.38691087272605</v>
      </c>
      <c r="AJ46">
        <f t="shared" si="20"/>
        <v>31.256905270160622</v>
      </c>
      <c r="AK46">
        <f t="shared" si="21"/>
        <v>2.3980950642384182</v>
      </c>
      <c r="AL46">
        <f t="shared" si="22"/>
        <v>-2.3415383269806966E-3</v>
      </c>
      <c r="AM46">
        <v>0</v>
      </c>
      <c r="AN46">
        <v>0</v>
      </c>
      <c r="AO46">
        <f t="shared" si="23"/>
        <v>1</v>
      </c>
      <c r="AP46">
        <f t="shared" si="24"/>
        <v>0</v>
      </c>
      <c r="AQ46">
        <f t="shared" si="25"/>
        <v>52164.739851832564</v>
      </c>
      <c r="AR46" t="s">
        <v>420</v>
      </c>
      <c r="AS46">
        <v>0</v>
      </c>
      <c r="AT46">
        <v>0</v>
      </c>
      <c r="AU46">
        <v>0</v>
      </c>
      <c r="AV46" t="e">
        <f t="shared" si="26"/>
        <v>#DIV/0!</v>
      </c>
      <c r="AW46">
        <v>-1</v>
      </c>
      <c r="AX46" t="s">
        <v>547</v>
      </c>
      <c r="AY46">
        <v>10400.299999999999</v>
      </c>
      <c r="AZ46">
        <v>2.350192307692307</v>
      </c>
      <c r="BA46">
        <v>1.83</v>
      </c>
      <c r="BB46">
        <f t="shared" si="27"/>
        <v>-0.28425809163514049</v>
      </c>
      <c r="BC46">
        <v>0.5</v>
      </c>
      <c r="BD46">
        <f t="shared" si="28"/>
        <v>1261.1313</v>
      </c>
      <c r="BE46">
        <f t="shared" si="29"/>
        <v>39.541467631594408</v>
      </c>
      <c r="BF46">
        <f t="shared" si="30"/>
        <v>-179.24338831967194</v>
      </c>
      <c r="BG46">
        <f t="shared" si="31"/>
        <v>3.2146904633636807E-2</v>
      </c>
      <c r="BH46">
        <f t="shared" si="32"/>
        <v>-1</v>
      </c>
      <c r="BI46" t="e">
        <f t="shared" si="33"/>
        <v>#DIV/0!</v>
      </c>
      <c r="BJ46" t="s">
        <v>420</v>
      </c>
      <c r="BK46">
        <v>0</v>
      </c>
      <c r="BL46" t="e">
        <f t="shared" si="34"/>
        <v>#DIV/0!</v>
      </c>
      <c r="BM46" t="e">
        <f t="shared" si="35"/>
        <v>#DIV/0!</v>
      </c>
      <c r="BN46" t="e">
        <f t="shared" si="36"/>
        <v>#DIV/0!</v>
      </c>
      <c r="BO46" t="e">
        <f t="shared" si="37"/>
        <v>#DIV/0!</v>
      </c>
      <c r="BP46">
        <f t="shared" si="38"/>
        <v>-0.28425809163514038</v>
      </c>
      <c r="BQ46" t="e">
        <f t="shared" si="39"/>
        <v>#DIV/0!</v>
      </c>
      <c r="BR46" t="e">
        <f t="shared" si="40"/>
        <v>#DIV/0!</v>
      </c>
      <c r="BS46" t="e">
        <f t="shared" si="41"/>
        <v>#DIV/0!</v>
      </c>
      <c r="BT46" t="s">
        <v>420</v>
      </c>
      <c r="BU46" t="s">
        <v>420</v>
      </c>
      <c r="BV46" t="s">
        <v>420</v>
      </c>
      <c r="BW46" t="s">
        <v>420</v>
      </c>
      <c r="BX46" t="s">
        <v>420</v>
      </c>
      <c r="BY46" t="s">
        <v>420</v>
      </c>
      <c r="BZ46" t="s">
        <v>420</v>
      </c>
      <c r="CA46" t="s">
        <v>420</v>
      </c>
      <c r="CB46" t="s">
        <v>420</v>
      </c>
      <c r="CC46" t="s">
        <v>420</v>
      </c>
      <c r="CD46" t="s">
        <v>420</v>
      </c>
      <c r="CE46" t="s">
        <v>420</v>
      </c>
      <c r="CF46" t="s">
        <v>420</v>
      </c>
      <c r="CG46" t="s">
        <v>420</v>
      </c>
      <c r="CH46" t="s">
        <v>420</v>
      </c>
      <c r="CI46" t="s">
        <v>420</v>
      </c>
      <c r="CJ46" t="s">
        <v>420</v>
      </c>
      <c r="CK46" t="s">
        <v>420</v>
      </c>
      <c r="CL46">
        <f t="shared" si="42"/>
        <v>1499.9</v>
      </c>
      <c r="CM46">
        <f t="shared" si="43"/>
        <v>1261.1313</v>
      </c>
      <c r="CN46">
        <f t="shared" si="44"/>
        <v>0.84081025401693443</v>
      </c>
      <c r="CO46">
        <f t="shared" si="45"/>
        <v>0.16116379025268351</v>
      </c>
      <c r="CP46">
        <v>6</v>
      </c>
      <c r="CQ46">
        <v>0.5</v>
      </c>
      <c r="CR46" t="s">
        <v>422</v>
      </c>
      <c r="CS46">
        <v>2</v>
      </c>
      <c r="CT46">
        <v>1658849606.5999999</v>
      </c>
      <c r="CU46">
        <v>1993.8040000000001</v>
      </c>
      <c r="CV46">
        <v>2045.79</v>
      </c>
      <c r="CW46">
        <v>30.0427</v>
      </c>
      <c r="CX46">
        <v>23.9864</v>
      </c>
      <c r="CY46">
        <v>1949.24</v>
      </c>
      <c r="CZ46">
        <v>26.250900000000001</v>
      </c>
      <c r="DA46">
        <v>600.06899999999996</v>
      </c>
      <c r="DB46">
        <v>100.726</v>
      </c>
      <c r="DC46">
        <v>0.100368</v>
      </c>
      <c r="DD46">
        <v>31.190999999999999</v>
      </c>
      <c r="DE46">
        <v>30.8919</v>
      </c>
      <c r="DF46">
        <v>999.9</v>
      </c>
      <c r="DG46">
        <v>0</v>
      </c>
      <c r="DH46">
        <v>0</v>
      </c>
      <c r="DI46">
        <v>9928.1200000000008</v>
      </c>
      <c r="DJ46">
        <v>0</v>
      </c>
      <c r="DK46">
        <v>1735.05</v>
      </c>
      <c r="DL46">
        <v>-52.218499999999999</v>
      </c>
      <c r="DM46">
        <v>2055.3200000000002</v>
      </c>
      <c r="DN46">
        <v>2096.0700000000002</v>
      </c>
      <c r="DO46">
        <v>6.0563200000000004</v>
      </c>
      <c r="DP46">
        <v>2045.79</v>
      </c>
      <c r="DQ46">
        <v>23.9864</v>
      </c>
      <c r="DR46">
        <v>3.0260799999999999</v>
      </c>
      <c r="DS46">
        <v>2.4160499999999998</v>
      </c>
      <c r="DT46">
        <v>24.1721</v>
      </c>
      <c r="DU46">
        <v>20.471800000000002</v>
      </c>
      <c r="DV46">
        <v>1499.9</v>
      </c>
      <c r="DW46">
        <v>0.97299100000000005</v>
      </c>
      <c r="DX46">
        <v>2.7008999999999998E-2</v>
      </c>
      <c r="DY46">
        <v>0</v>
      </c>
      <c r="DZ46">
        <v>2.0971000000000002</v>
      </c>
      <c r="EA46">
        <v>0</v>
      </c>
      <c r="EB46">
        <v>18713.900000000001</v>
      </c>
      <c r="EC46">
        <v>13302.6</v>
      </c>
      <c r="ED46">
        <v>38.436999999999998</v>
      </c>
      <c r="EE46">
        <v>40.811999999999998</v>
      </c>
      <c r="EF46">
        <v>39.061999999999998</v>
      </c>
      <c r="EG46">
        <v>39.686999999999998</v>
      </c>
      <c r="EH46">
        <v>38.875</v>
      </c>
      <c r="EI46">
        <v>1459.39</v>
      </c>
      <c r="EJ46">
        <v>40.51</v>
      </c>
      <c r="EK46">
        <v>0</v>
      </c>
      <c r="EL46">
        <v>122.5</v>
      </c>
      <c r="EM46">
        <v>0</v>
      </c>
      <c r="EN46">
        <v>2.350192307692307</v>
      </c>
      <c r="EO46">
        <v>-0.55566493383015814</v>
      </c>
      <c r="EP46">
        <v>-1759.856410330837</v>
      </c>
      <c r="EQ46">
        <v>18767.538461538461</v>
      </c>
      <c r="ER46">
        <v>15</v>
      </c>
      <c r="ES46">
        <v>1658849639.5999999</v>
      </c>
      <c r="ET46" t="s">
        <v>548</v>
      </c>
      <c r="EU46">
        <v>1658849639.5999999</v>
      </c>
      <c r="EV46">
        <v>1658849203.5</v>
      </c>
      <c r="EW46">
        <v>29</v>
      </c>
      <c r="EX46">
        <v>1.9E-2</v>
      </c>
      <c r="EY46">
        <v>1.2E-2</v>
      </c>
      <c r="EZ46">
        <v>44.564</v>
      </c>
      <c r="FA46">
        <v>3.7919999999999998</v>
      </c>
      <c r="FB46">
        <v>2033</v>
      </c>
      <c r="FC46">
        <v>24</v>
      </c>
      <c r="FD46">
        <v>0.03</v>
      </c>
      <c r="FE46">
        <v>0.02</v>
      </c>
      <c r="FF46">
        <v>-48.966060975609757</v>
      </c>
      <c r="FG46">
        <v>0.87646411149816716</v>
      </c>
      <c r="FH46">
        <v>1.7697620229819859</v>
      </c>
      <c r="FI46">
        <v>1</v>
      </c>
      <c r="FJ46">
        <v>1993.789677419355</v>
      </c>
      <c r="FK46">
        <v>1.407580645165083</v>
      </c>
      <c r="FL46">
        <v>0.33178387709923818</v>
      </c>
      <c r="FM46">
        <v>1</v>
      </c>
      <c r="FN46">
        <v>6.0747587804878043</v>
      </c>
      <c r="FO46">
        <v>4.8113937282239651E-2</v>
      </c>
      <c r="FP46">
        <v>1.721559831496014E-2</v>
      </c>
      <c r="FQ46">
        <v>1</v>
      </c>
      <c r="FR46">
        <v>30.08094516129032</v>
      </c>
      <c r="FS46">
        <v>-0.30949354838720128</v>
      </c>
      <c r="FT46">
        <v>2.3118165441078541E-2</v>
      </c>
      <c r="FU46">
        <v>1</v>
      </c>
      <c r="FV46">
        <v>30.918119354838709</v>
      </c>
      <c r="FW46">
        <v>-0.177498387096824</v>
      </c>
      <c r="FX46">
        <v>1.3314881787050519E-2</v>
      </c>
      <c r="FY46">
        <v>1</v>
      </c>
      <c r="FZ46">
        <v>5</v>
      </c>
      <c r="GA46">
        <v>5</v>
      </c>
      <c r="GB46" t="s">
        <v>424</v>
      </c>
      <c r="GC46">
        <v>3.1734200000000001</v>
      </c>
      <c r="GD46">
        <v>2.7967</v>
      </c>
      <c r="GE46">
        <v>0.285829</v>
      </c>
      <c r="GF46">
        <v>0.29487099999999999</v>
      </c>
      <c r="GG46">
        <v>0.12739</v>
      </c>
      <c r="GH46">
        <v>0.11963699999999999</v>
      </c>
      <c r="GI46">
        <v>21979.7</v>
      </c>
      <c r="GJ46">
        <v>17381.400000000001</v>
      </c>
      <c r="GK46">
        <v>28924.1</v>
      </c>
      <c r="GL46">
        <v>24130.6</v>
      </c>
      <c r="GM46">
        <v>31594.5</v>
      </c>
      <c r="GN46">
        <v>31034.400000000001</v>
      </c>
      <c r="GO46">
        <v>39794.699999999997</v>
      </c>
      <c r="GP46">
        <v>39382.199999999997</v>
      </c>
      <c r="GQ46">
        <v>2.1322999999999999</v>
      </c>
      <c r="GR46">
        <v>1.7992300000000001</v>
      </c>
      <c r="GS46">
        <v>6.0938300000000001E-2</v>
      </c>
      <c r="GT46">
        <v>0</v>
      </c>
      <c r="GU46">
        <v>29.9009</v>
      </c>
      <c r="GV46">
        <v>999.9</v>
      </c>
      <c r="GW46">
        <v>57.2</v>
      </c>
      <c r="GX46">
        <v>35.299999999999997</v>
      </c>
      <c r="GY46">
        <v>32.616399999999999</v>
      </c>
      <c r="GZ46">
        <v>62.912999999999997</v>
      </c>
      <c r="HA46">
        <v>39.839700000000001</v>
      </c>
      <c r="HB46">
        <v>1</v>
      </c>
      <c r="HC46">
        <v>0.286547</v>
      </c>
      <c r="HD46">
        <v>0.119676</v>
      </c>
      <c r="HE46">
        <v>20.262499999999999</v>
      </c>
      <c r="HF46">
        <v>5.2220800000000001</v>
      </c>
      <c r="HG46">
        <v>11.908300000000001</v>
      </c>
      <c r="HH46">
        <v>4.9631999999999996</v>
      </c>
      <c r="HI46">
        <v>3.2913999999999999</v>
      </c>
      <c r="HJ46">
        <v>9999</v>
      </c>
      <c r="HK46">
        <v>9999</v>
      </c>
      <c r="HL46">
        <v>9999</v>
      </c>
      <c r="HM46">
        <v>999.9</v>
      </c>
      <c r="HN46">
        <v>1.8772899999999999</v>
      </c>
      <c r="HO46">
        <v>1.87561</v>
      </c>
      <c r="HP46">
        <v>1.87432</v>
      </c>
      <c r="HQ46">
        <v>1.8735299999999999</v>
      </c>
      <c r="HR46">
        <v>1.875</v>
      </c>
      <c r="HS46">
        <v>1.8699600000000001</v>
      </c>
      <c r="HT46">
        <v>1.87408</v>
      </c>
      <c r="HU46">
        <v>1.87924</v>
      </c>
      <c r="HV46">
        <v>0</v>
      </c>
      <c r="HW46">
        <v>0</v>
      </c>
      <c r="HX46">
        <v>0</v>
      </c>
      <c r="HY46">
        <v>0</v>
      </c>
      <c r="HZ46" t="s">
        <v>425</v>
      </c>
      <c r="IA46" t="s">
        <v>426</v>
      </c>
      <c r="IB46" t="s">
        <v>427</v>
      </c>
      <c r="IC46" t="s">
        <v>428</v>
      </c>
      <c r="ID46" t="s">
        <v>428</v>
      </c>
      <c r="IE46" t="s">
        <v>427</v>
      </c>
      <c r="IF46">
        <v>0</v>
      </c>
      <c r="IG46">
        <v>100</v>
      </c>
      <c r="IH46">
        <v>100</v>
      </c>
      <c r="II46">
        <v>44.564</v>
      </c>
      <c r="IJ46">
        <v>3.7917999999999998</v>
      </c>
      <c r="IK46">
        <v>18.886041504278221</v>
      </c>
      <c r="IL46">
        <v>2.567544948250514E-2</v>
      </c>
      <c r="IM46">
        <v>-9.0104226966469328E-6</v>
      </c>
      <c r="IN46">
        <v>1.300989797722804E-9</v>
      </c>
      <c r="IO46">
        <v>3.7918100000000021</v>
      </c>
      <c r="IP46">
        <v>0</v>
      </c>
      <c r="IQ46">
        <v>0</v>
      </c>
      <c r="IR46">
        <v>0</v>
      </c>
      <c r="IS46">
        <v>-13</v>
      </c>
      <c r="IT46">
        <v>2007</v>
      </c>
      <c r="IU46">
        <v>-1</v>
      </c>
      <c r="IV46">
        <v>20</v>
      </c>
      <c r="IW46">
        <v>4.0999999999999996</v>
      </c>
      <c r="IX46">
        <v>6.7</v>
      </c>
      <c r="IY46">
        <v>3.9563000000000001</v>
      </c>
      <c r="IZ46">
        <v>2.36206</v>
      </c>
      <c r="JA46">
        <v>1.42578</v>
      </c>
      <c r="JB46">
        <v>2.2839399999999999</v>
      </c>
      <c r="JC46">
        <v>1.5478499999999999</v>
      </c>
      <c r="JD46">
        <v>2.32178</v>
      </c>
      <c r="JE46">
        <v>38.207999999999998</v>
      </c>
      <c r="JF46">
        <v>15.1652</v>
      </c>
      <c r="JG46">
        <v>18</v>
      </c>
      <c r="JH46">
        <v>638.81100000000004</v>
      </c>
      <c r="JI46">
        <v>407.02300000000002</v>
      </c>
      <c r="JJ46">
        <v>29.998000000000001</v>
      </c>
      <c r="JK46">
        <v>30.956399999999999</v>
      </c>
      <c r="JL46">
        <v>29.9998</v>
      </c>
      <c r="JM46">
        <v>30.781099999999999</v>
      </c>
      <c r="JN46">
        <v>30.701899999999998</v>
      </c>
      <c r="JO46">
        <v>79.213999999999999</v>
      </c>
      <c r="JP46">
        <v>26.877099999999999</v>
      </c>
      <c r="JQ46">
        <v>3.0203600000000002</v>
      </c>
      <c r="JR46">
        <v>30</v>
      </c>
      <c r="JS46">
        <v>2048.5700000000002</v>
      </c>
      <c r="JT46">
        <v>23.8169</v>
      </c>
      <c r="JU46">
        <v>94.100899999999996</v>
      </c>
      <c r="JV46">
        <v>100.184</v>
      </c>
    </row>
    <row r="47" spans="1:282" x14ac:dyDescent="0.2">
      <c r="A47">
        <v>31</v>
      </c>
      <c r="B47">
        <v>1658850382.5999999</v>
      </c>
      <c r="C47">
        <v>5118.0999999046326</v>
      </c>
      <c r="D47" t="s">
        <v>549</v>
      </c>
      <c r="E47" t="s">
        <v>550</v>
      </c>
      <c r="F47" t="s">
        <v>413</v>
      </c>
      <c r="G47" t="s">
        <v>551</v>
      </c>
      <c r="H47" t="s">
        <v>552</v>
      </c>
      <c r="I47" t="s">
        <v>416</v>
      </c>
      <c r="J47" t="s">
        <v>417</v>
      </c>
      <c r="L47" t="s">
        <v>553</v>
      </c>
      <c r="M47" t="s">
        <v>554</v>
      </c>
      <c r="N47" t="s">
        <v>678</v>
      </c>
      <c r="O47">
        <v>1658850382.5999999</v>
      </c>
      <c r="P47">
        <f t="shared" si="0"/>
        <v>7.0794963120648161E-3</v>
      </c>
      <c r="Q47">
        <f t="shared" si="1"/>
        <v>7.0794963120648164</v>
      </c>
      <c r="R47">
        <f t="shared" si="2"/>
        <v>34.138474382370141</v>
      </c>
      <c r="S47">
        <f t="shared" si="3"/>
        <v>410.58300000000003</v>
      </c>
      <c r="T47">
        <f t="shared" si="4"/>
        <v>285.24188789907868</v>
      </c>
      <c r="U47">
        <f t="shared" si="5"/>
        <v>28.756311649853888</v>
      </c>
      <c r="V47">
        <f t="shared" si="6"/>
        <v>41.392422386116507</v>
      </c>
      <c r="W47">
        <f t="shared" si="7"/>
        <v>0.50505639187853235</v>
      </c>
      <c r="X47">
        <f t="shared" si="8"/>
        <v>2.9489622462548888</v>
      </c>
      <c r="Y47">
        <f t="shared" si="9"/>
        <v>0.46146010880351407</v>
      </c>
      <c r="Z47">
        <f t="shared" si="10"/>
        <v>0.29201527441979114</v>
      </c>
      <c r="AA47">
        <f t="shared" si="11"/>
        <v>241.73537400000004</v>
      </c>
      <c r="AB47">
        <f t="shared" si="12"/>
        <v>31.239198843842107</v>
      </c>
      <c r="AC47">
        <f t="shared" si="13"/>
        <v>31.239198843842107</v>
      </c>
      <c r="AD47">
        <f t="shared" si="14"/>
        <v>4.5732735866747127</v>
      </c>
      <c r="AE47">
        <f t="shared" si="15"/>
        <v>65.905370484353881</v>
      </c>
      <c r="AF47">
        <f t="shared" si="16"/>
        <v>3.0853854364224005</v>
      </c>
      <c r="AG47">
        <f t="shared" si="17"/>
        <v>4.6815387179332824</v>
      </c>
      <c r="AH47">
        <f t="shared" si="18"/>
        <v>1.4878881502523122</v>
      </c>
      <c r="AI47">
        <f t="shared" si="19"/>
        <v>-312.2057873620584</v>
      </c>
      <c r="AJ47">
        <f t="shared" si="20"/>
        <v>65.45408295482224</v>
      </c>
      <c r="AK47">
        <f t="shared" si="21"/>
        <v>5.0061710623511146</v>
      </c>
      <c r="AL47">
        <f t="shared" si="22"/>
        <v>-1.0159344885011024E-2</v>
      </c>
      <c r="AM47">
        <v>0</v>
      </c>
      <c r="AN47">
        <v>0</v>
      </c>
      <c r="AO47">
        <f t="shared" si="23"/>
        <v>1</v>
      </c>
      <c r="AP47">
        <f t="shared" si="24"/>
        <v>0</v>
      </c>
      <c r="AQ47">
        <f t="shared" si="25"/>
        <v>52639.771877590792</v>
      </c>
      <c r="AR47" t="s">
        <v>420</v>
      </c>
      <c r="AS47">
        <v>0</v>
      </c>
      <c r="AT47">
        <v>0</v>
      </c>
      <c r="AU47">
        <v>0</v>
      </c>
      <c r="AV47" t="e">
        <f t="shared" si="26"/>
        <v>#DIV/0!</v>
      </c>
      <c r="AW47">
        <v>-1</v>
      </c>
      <c r="AX47" t="s">
        <v>555</v>
      </c>
      <c r="AY47">
        <v>10390.6</v>
      </c>
      <c r="AZ47">
        <v>2.4534280000000002</v>
      </c>
      <c r="BA47">
        <v>1.53</v>
      </c>
      <c r="BB47">
        <f t="shared" si="27"/>
        <v>-0.60354771241830063</v>
      </c>
      <c r="BC47">
        <v>0.5</v>
      </c>
      <c r="BD47">
        <f t="shared" si="28"/>
        <v>1261.1646000000001</v>
      </c>
      <c r="BE47">
        <f t="shared" si="29"/>
        <v>34.138474382370141</v>
      </c>
      <c r="BF47">
        <f t="shared" si="30"/>
        <v>-380.58650465647059</v>
      </c>
      <c r="BG47">
        <f t="shared" si="31"/>
        <v>2.7861925701347896E-2</v>
      </c>
      <c r="BH47">
        <f t="shared" si="32"/>
        <v>-1</v>
      </c>
      <c r="BI47" t="e">
        <f t="shared" si="33"/>
        <v>#DIV/0!</v>
      </c>
      <c r="BJ47" t="s">
        <v>420</v>
      </c>
      <c r="BK47">
        <v>0</v>
      </c>
      <c r="BL47" t="e">
        <f t="shared" si="34"/>
        <v>#DIV/0!</v>
      </c>
      <c r="BM47" t="e">
        <f t="shared" si="35"/>
        <v>#DIV/0!</v>
      </c>
      <c r="BN47" t="e">
        <f t="shared" si="36"/>
        <v>#DIV/0!</v>
      </c>
      <c r="BO47" t="e">
        <f t="shared" si="37"/>
        <v>#DIV/0!</v>
      </c>
      <c r="BP47">
        <f t="shared" si="38"/>
        <v>-0.60354771241830074</v>
      </c>
      <c r="BQ47" t="e">
        <f t="shared" si="39"/>
        <v>#DIV/0!</v>
      </c>
      <c r="BR47" t="e">
        <f t="shared" si="40"/>
        <v>#DIV/0!</v>
      </c>
      <c r="BS47" t="e">
        <f t="shared" si="41"/>
        <v>#DIV/0!</v>
      </c>
      <c r="BT47" t="s">
        <v>420</v>
      </c>
      <c r="BU47" t="s">
        <v>420</v>
      </c>
      <c r="BV47" t="s">
        <v>420</v>
      </c>
      <c r="BW47" t="s">
        <v>420</v>
      </c>
      <c r="BX47" t="s">
        <v>420</v>
      </c>
      <c r="BY47" t="s">
        <v>420</v>
      </c>
      <c r="BZ47" t="s">
        <v>420</v>
      </c>
      <c r="CA47" t="s">
        <v>420</v>
      </c>
      <c r="CB47" t="s">
        <v>420</v>
      </c>
      <c r="CC47" t="s">
        <v>420</v>
      </c>
      <c r="CD47" t="s">
        <v>420</v>
      </c>
      <c r="CE47" t="s">
        <v>420</v>
      </c>
      <c r="CF47" t="s">
        <v>420</v>
      </c>
      <c r="CG47" t="s">
        <v>420</v>
      </c>
      <c r="CH47" t="s">
        <v>420</v>
      </c>
      <c r="CI47" t="s">
        <v>420</v>
      </c>
      <c r="CJ47" t="s">
        <v>420</v>
      </c>
      <c r="CK47" t="s">
        <v>420</v>
      </c>
      <c r="CL47">
        <f t="shared" si="42"/>
        <v>1499.94</v>
      </c>
      <c r="CM47">
        <f t="shared" si="43"/>
        <v>1261.1646000000001</v>
      </c>
      <c r="CN47">
        <f t="shared" si="44"/>
        <v>0.84081003240129604</v>
      </c>
      <c r="CO47">
        <f t="shared" si="45"/>
        <v>0.16116336253450139</v>
      </c>
      <c r="CP47">
        <v>6</v>
      </c>
      <c r="CQ47">
        <v>0.5</v>
      </c>
      <c r="CR47" t="s">
        <v>422</v>
      </c>
      <c r="CS47">
        <v>2</v>
      </c>
      <c r="CT47">
        <v>1658850382.5999999</v>
      </c>
      <c r="CU47">
        <v>410.58300000000003</v>
      </c>
      <c r="CV47">
        <v>447.61399999999998</v>
      </c>
      <c r="CW47">
        <v>30.604800000000001</v>
      </c>
      <c r="CX47">
        <v>23.744599999999998</v>
      </c>
      <c r="CY47">
        <v>382.33600000000001</v>
      </c>
      <c r="CZ47">
        <v>26.808800000000002</v>
      </c>
      <c r="DA47">
        <v>600.23</v>
      </c>
      <c r="DB47">
        <v>100.714</v>
      </c>
      <c r="DC47">
        <v>9.9775500000000003E-2</v>
      </c>
      <c r="DD47">
        <v>31.6509</v>
      </c>
      <c r="DE47">
        <v>31.444099999999999</v>
      </c>
      <c r="DF47">
        <v>999.9</v>
      </c>
      <c r="DG47">
        <v>0</v>
      </c>
      <c r="DH47">
        <v>0</v>
      </c>
      <c r="DI47">
        <v>10039.4</v>
      </c>
      <c r="DJ47">
        <v>0</v>
      </c>
      <c r="DK47">
        <v>1880.86</v>
      </c>
      <c r="DL47">
        <v>-37.800800000000002</v>
      </c>
      <c r="DM47">
        <v>422.74900000000002</v>
      </c>
      <c r="DN47">
        <v>458.5</v>
      </c>
      <c r="DO47">
        <v>6.8559799999999997</v>
      </c>
      <c r="DP47">
        <v>447.61399999999998</v>
      </c>
      <c r="DQ47">
        <v>23.744599999999998</v>
      </c>
      <c r="DR47">
        <v>3.0819000000000001</v>
      </c>
      <c r="DS47">
        <v>2.39141</v>
      </c>
      <c r="DT47">
        <v>24.4772</v>
      </c>
      <c r="DU47">
        <v>20.305700000000002</v>
      </c>
      <c r="DV47">
        <v>1499.94</v>
      </c>
      <c r="DW47">
        <v>0.973001</v>
      </c>
      <c r="DX47">
        <v>2.6998999999999999E-2</v>
      </c>
      <c r="DY47">
        <v>0</v>
      </c>
      <c r="DZ47">
        <v>2.262</v>
      </c>
      <c r="EA47">
        <v>0</v>
      </c>
      <c r="EB47">
        <v>21138.7</v>
      </c>
      <c r="EC47">
        <v>13303.1</v>
      </c>
      <c r="ED47">
        <v>39</v>
      </c>
      <c r="EE47">
        <v>41.375</v>
      </c>
      <c r="EF47">
        <v>39.5</v>
      </c>
      <c r="EG47">
        <v>40.186999999999998</v>
      </c>
      <c r="EH47">
        <v>39.311999999999998</v>
      </c>
      <c r="EI47">
        <v>1459.44</v>
      </c>
      <c r="EJ47">
        <v>40.5</v>
      </c>
      <c r="EK47">
        <v>0</v>
      </c>
      <c r="EL47">
        <v>775.70000004768372</v>
      </c>
      <c r="EM47">
        <v>0</v>
      </c>
      <c r="EN47">
        <v>2.4534280000000002</v>
      </c>
      <c r="EO47">
        <v>-0.42676924424468138</v>
      </c>
      <c r="EP47">
        <v>-578.89230731419264</v>
      </c>
      <c r="EQ47">
        <v>21260.288</v>
      </c>
      <c r="ER47">
        <v>15</v>
      </c>
      <c r="ES47">
        <v>1658850413.5999999</v>
      </c>
      <c r="ET47" t="s">
        <v>556</v>
      </c>
      <c r="EU47">
        <v>1658850407.0999999</v>
      </c>
      <c r="EV47">
        <v>1658850413.5999999</v>
      </c>
      <c r="EW47">
        <v>30</v>
      </c>
      <c r="EX47">
        <v>6.2E-2</v>
      </c>
      <c r="EY47">
        <v>0.01</v>
      </c>
      <c r="EZ47">
        <v>28.247</v>
      </c>
      <c r="FA47">
        <v>3.7959999999999998</v>
      </c>
      <c r="FB47">
        <v>448</v>
      </c>
      <c r="FC47">
        <v>24</v>
      </c>
      <c r="FD47">
        <v>0.05</v>
      </c>
      <c r="FE47">
        <v>0.01</v>
      </c>
      <c r="FF47">
        <v>-37.729590243902443</v>
      </c>
      <c r="FG47">
        <v>-0.18044529616727309</v>
      </c>
      <c r="FH47">
        <v>3.2640075658075592E-2</v>
      </c>
      <c r="FI47">
        <v>1</v>
      </c>
      <c r="FJ47">
        <v>409.78212903225813</v>
      </c>
      <c r="FK47">
        <v>0.31906451612904491</v>
      </c>
      <c r="FL47">
        <v>2.88116709500599E-2</v>
      </c>
      <c r="FM47">
        <v>1</v>
      </c>
      <c r="FN47">
        <v>6.8666114634146327</v>
      </c>
      <c r="FO47">
        <v>-6.9994285714291379E-2</v>
      </c>
      <c r="FP47">
        <v>7.1608939900312807E-3</v>
      </c>
      <c r="FQ47">
        <v>1</v>
      </c>
      <c r="FR47">
        <v>30.59117419354838</v>
      </c>
      <c r="FS47">
        <v>4.4008064515981007E-2</v>
      </c>
      <c r="FT47">
        <v>3.600803471443253E-3</v>
      </c>
      <c r="FU47">
        <v>1</v>
      </c>
      <c r="FV47">
        <v>31.451835483870969</v>
      </c>
      <c r="FW47">
        <v>-8.6129032258081259E-2</v>
      </c>
      <c r="FX47">
        <v>7.1972462649354634E-3</v>
      </c>
      <c r="FY47">
        <v>1</v>
      </c>
      <c r="FZ47">
        <v>5</v>
      </c>
      <c r="GA47">
        <v>5</v>
      </c>
      <c r="GB47" t="s">
        <v>424</v>
      </c>
      <c r="GC47">
        <v>3.1730100000000001</v>
      </c>
      <c r="GD47">
        <v>2.7970899999999999</v>
      </c>
      <c r="GE47">
        <v>9.6345500000000001E-2</v>
      </c>
      <c r="GF47">
        <v>0.109204</v>
      </c>
      <c r="GG47">
        <v>0.129056</v>
      </c>
      <c r="GH47">
        <v>0.118621</v>
      </c>
      <c r="GI47">
        <v>27787.200000000001</v>
      </c>
      <c r="GJ47">
        <v>21942.799999999999</v>
      </c>
      <c r="GK47">
        <v>28889.8</v>
      </c>
      <c r="GL47">
        <v>24105.599999999999</v>
      </c>
      <c r="GM47">
        <v>31490.2</v>
      </c>
      <c r="GN47">
        <v>31032.2</v>
      </c>
      <c r="GO47">
        <v>39745.800000000003</v>
      </c>
      <c r="GP47">
        <v>39340.199999999997</v>
      </c>
      <c r="GQ47">
        <v>2.1259299999999999</v>
      </c>
      <c r="GR47">
        <v>1.7788999999999999</v>
      </c>
      <c r="GS47">
        <v>4.1611500000000003E-2</v>
      </c>
      <c r="GT47">
        <v>0</v>
      </c>
      <c r="GU47">
        <v>30.7681</v>
      </c>
      <c r="GV47">
        <v>999.9</v>
      </c>
      <c r="GW47">
        <v>56.7</v>
      </c>
      <c r="GX47">
        <v>35.799999999999997</v>
      </c>
      <c r="GY47">
        <v>33.235300000000002</v>
      </c>
      <c r="GZ47">
        <v>61.573</v>
      </c>
      <c r="HA47">
        <v>39.363</v>
      </c>
      <c r="HB47">
        <v>1</v>
      </c>
      <c r="HC47">
        <v>0.274532</v>
      </c>
      <c r="HD47">
        <v>0.53477699999999995</v>
      </c>
      <c r="HE47">
        <v>20.262</v>
      </c>
      <c r="HF47">
        <v>5.2226800000000004</v>
      </c>
      <c r="HG47">
        <v>11.909599999999999</v>
      </c>
      <c r="HH47">
        <v>4.9637000000000002</v>
      </c>
      <c r="HI47">
        <v>3.2919999999999998</v>
      </c>
      <c r="HJ47">
        <v>9999</v>
      </c>
      <c r="HK47">
        <v>9999</v>
      </c>
      <c r="HL47">
        <v>9999</v>
      </c>
      <c r="HM47">
        <v>999.9</v>
      </c>
      <c r="HN47">
        <v>1.8772899999999999</v>
      </c>
      <c r="HO47">
        <v>1.87561</v>
      </c>
      <c r="HP47">
        <v>1.8743099999999999</v>
      </c>
      <c r="HQ47">
        <v>1.87357</v>
      </c>
      <c r="HR47">
        <v>1.875</v>
      </c>
      <c r="HS47">
        <v>1.8699600000000001</v>
      </c>
      <c r="HT47">
        <v>1.87408</v>
      </c>
      <c r="HU47">
        <v>1.8792599999999999</v>
      </c>
      <c r="HV47">
        <v>0</v>
      </c>
      <c r="HW47">
        <v>0</v>
      </c>
      <c r="HX47">
        <v>0</v>
      </c>
      <c r="HY47">
        <v>0</v>
      </c>
      <c r="HZ47" t="s">
        <v>425</v>
      </c>
      <c r="IA47" t="s">
        <v>426</v>
      </c>
      <c r="IB47" t="s">
        <v>427</v>
      </c>
      <c r="IC47" t="s">
        <v>428</v>
      </c>
      <c r="ID47" t="s">
        <v>428</v>
      </c>
      <c r="IE47" t="s">
        <v>427</v>
      </c>
      <c r="IF47">
        <v>0</v>
      </c>
      <c r="IG47">
        <v>100</v>
      </c>
      <c r="IH47">
        <v>100</v>
      </c>
      <c r="II47">
        <v>28.247</v>
      </c>
      <c r="IJ47">
        <v>3.7959999999999998</v>
      </c>
      <c r="IK47">
        <v>18.904387236015712</v>
      </c>
      <c r="IL47">
        <v>2.567544948250514E-2</v>
      </c>
      <c r="IM47">
        <v>-9.0104226966469328E-6</v>
      </c>
      <c r="IN47">
        <v>1.300989797722804E-9</v>
      </c>
      <c r="IO47">
        <v>3.7918100000000021</v>
      </c>
      <c r="IP47">
        <v>0</v>
      </c>
      <c r="IQ47">
        <v>0</v>
      </c>
      <c r="IR47">
        <v>0</v>
      </c>
      <c r="IS47">
        <v>-13</v>
      </c>
      <c r="IT47">
        <v>2007</v>
      </c>
      <c r="IU47">
        <v>-1</v>
      </c>
      <c r="IV47">
        <v>20</v>
      </c>
      <c r="IW47">
        <v>12.4</v>
      </c>
      <c r="IX47">
        <v>19.7</v>
      </c>
      <c r="IY47">
        <v>1.1352500000000001</v>
      </c>
      <c r="IZ47">
        <v>2.4511699999999998</v>
      </c>
      <c r="JA47">
        <v>1.42578</v>
      </c>
      <c r="JB47">
        <v>2.2851599999999999</v>
      </c>
      <c r="JC47">
        <v>1.5478499999999999</v>
      </c>
      <c r="JD47">
        <v>2.2790499999999998</v>
      </c>
      <c r="JE47">
        <v>38.476900000000001</v>
      </c>
      <c r="JF47">
        <v>15.0251</v>
      </c>
      <c r="JG47">
        <v>18</v>
      </c>
      <c r="JH47">
        <v>640.34799999999996</v>
      </c>
      <c r="JI47">
        <v>399.82100000000003</v>
      </c>
      <c r="JJ47">
        <v>30.000499999999999</v>
      </c>
      <c r="JK47">
        <v>31.607199999999999</v>
      </c>
      <c r="JL47">
        <v>30</v>
      </c>
      <c r="JM47">
        <v>31.411799999999999</v>
      </c>
      <c r="JN47">
        <v>31.334800000000001</v>
      </c>
      <c r="JO47">
        <v>22.748999999999999</v>
      </c>
      <c r="JP47">
        <v>28.471499999999999</v>
      </c>
      <c r="JQ47">
        <v>0</v>
      </c>
      <c r="JR47">
        <v>30</v>
      </c>
      <c r="JS47">
        <v>447.74700000000001</v>
      </c>
      <c r="JT47">
        <v>23.691600000000001</v>
      </c>
      <c r="JU47">
        <v>93.987099999999998</v>
      </c>
      <c r="JV47">
        <v>100.078</v>
      </c>
    </row>
    <row r="48" spans="1:282" x14ac:dyDescent="0.2">
      <c r="A48">
        <v>32</v>
      </c>
      <c r="B48">
        <v>1658850628.5999999</v>
      </c>
      <c r="C48">
        <v>5364.0999999046326</v>
      </c>
      <c r="D48" t="s">
        <v>557</v>
      </c>
      <c r="E48" t="s">
        <v>558</v>
      </c>
      <c r="F48" t="s">
        <v>413</v>
      </c>
      <c r="G48" t="s">
        <v>551</v>
      </c>
      <c r="H48" t="s">
        <v>552</v>
      </c>
      <c r="I48" t="s">
        <v>416</v>
      </c>
      <c r="J48" t="s">
        <v>417</v>
      </c>
      <c r="L48" t="s">
        <v>553</v>
      </c>
      <c r="M48" t="s">
        <v>554</v>
      </c>
      <c r="N48" t="s">
        <v>678</v>
      </c>
      <c r="O48">
        <v>1658850628.5999999</v>
      </c>
      <c r="P48">
        <f t="shared" si="0"/>
        <v>8.4420474418908775E-3</v>
      </c>
      <c r="Q48">
        <f t="shared" si="1"/>
        <v>8.4420474418908782</v>
      </c>
      <c r="R48">
        <f t="shared" si="2"/>
        <v>31.547019246464128</v>
      </c>
      <c r="S48">
        <f t="shared" si="3"/>
        <v>400.43799999999999</v>
      </c>
      <c r="T48">
        <f t="shared" si="4"/>
        <v>313.02075549274161</v>
      </c>
      <c r="U48">
        <f t="shared" si="5"/>
        <v>31.557228470719718</v>
      </c>
      <c r="V48">
        <f t="shared" si="6"/>
        <v>40.370209427378001</v>
      </c>
      <c r="W48">
        <f t="shared" si="7"/>
        <v>0.70390669878482559</v>
      </c>
      <c r="X48">
        <f t="shared" si="8"/>
        <v>2.9423959652531537</v>
      </c>
      <c r="Y48">
        <f t="shared" si="9"/>
        <v>0.62203025311203242</v>
      </c>
      <c r="Z48">
        <f t="shared" si="10"/>
        <v>0.39532869941291487</v>
      </c>
      <c r="AA48">
        <f t="shared" si="11"/>
        <v>241.78006199999999</v>
      </c>
      <c r="AB48">
        <f t="shared" si="12"/>
        <v>30.523937108998826</v>
      </c>
      <c r="AC48">
        <f t="shared" si="13"/>
        <v>30.523937108998826</v>
      </c>
      <c r="AD48">
        <f t="shared" si="14"/>
        <v>4.3903597701283648</v>
      </c>
      <c r="AE48">
        <f t="shared" si="15"/>
        <v>67.002508457716871</v>
      </c>
      <c r="AF48">
        <f t="shared" si="16"/>
        <v>3.0727645407752</v>
      </c>
      <c r="AG48">
        <f t="shared" si="17"/>
        <v>4.5860440325369654</v>
      </c>
      <c r="AH48">
        <f t="shared" si="18"/>
        <v>1.3175952293531648</v>
      </c>
      <c r="AI48">
        <f t="shared" si="19"/>
        <v>-372.29429218738767</v>
      </c>
      <c r="AJ48">
        <f t="shared" si="20"/>
        <v>121.23536729510153</v>
      </c>
      <c r="AK48">
        <f t="shared" si="21"/>
        <v>9.2439636232038875</v>
      </c>
      <c r="AL48">
        <f t="shared" si="22"/>
        <v>-3.4899269082274031E-2</v>
      </c>
      <c r="AM48">
        <v>0</v>
      </c>
      <c r="AN48">
        <v>0</v>
      </c>
      <c r="AO48">
        <f t="shared" si="23"/>
        <v>1</v>
      </c>
      <c r="AP48">
        <f t="shared" si="24"/>
        <v>0</v>
      </c>
      <c r="AQ48">
        <f t="shared" si="25"/>
        <v>52514.308315733033</v>
      </c>
      <c r="AR48" t="s">
        <v>420</v>
      </c>
      <c r="AS48">
        <v>0</v>
      </c>
      <c r="AT48">
        <v>0</v>
      </c>
      <c r="AU48">
        <v>0</v>
      </c>
      <c r="AV48" t="e">
        <f t="shared" si="26"/>
        <v>#DIV/0!</v>
      </c>
      <c r="AW48">
        <v>-1</v>
      </c>
      <c r="AX48" t="s">
        <v>559</v>
      </c>
      <c r="AY48">
        <v>10390.4</v>
      </c>
      <c r="AZ48">
        <v>2.4124538461538458</v>
      </c>
      <c r="BA48">
        <v>0.78</v>
      </c>
      <c r="BB48">
        <f t="shared" si="27"/>
        <v>-2.0928895463510844</v>
      </c>
      <c r="BC48">
        <v>0.5</v>
      </c>
      <c r="BD48">
        <f t="shared" si="28"/>
        <v>1261.3998000000001</v>
      </c>
      <c r="BE48">
        <f t="shared" si="29"/>
        <v>31.547019246464128</v>
      </c>
      <c r="BF48">
        <f t="shared" si="30"/>
        <v>-1319.9852275946744</v>
      </c>
      <c r="BG48">
        <f t="shared" si="31"/>
        <v>2.5802302526498046E-2</v>
      </c>
      <c r="BH48">
        <f t="shared" si="32"/>
        <v>-1</v>
      </c>
      <c r="BI48" t="e">
        <f t="shared" si="33"/>
        <v>#DIV/0!</v>
      </c>
      <c r="BJ48" t="s">
        <v>420</v>
      </c>
      <c r="BK48">
        <v>0</v>
      </c>
      <c r="BL48" t="e">
        <f t="shared" si="34"/>
        <v>#DIV/0!</v>
      </c>
      <c r="BM48" t="e">
        <f t="shared" si="35"/>
        <v>#DIV/0!</v>
      </c>
      <c r="BN48" t="e">
        <f t="shared" si="36"/>
        <v>#DIV/0!</v>
      </c>
      <c r="BO48" t="e">
        <f t="shared" si="37"/>
        <v>#DIV/0!</v>
      </c>
      <c r="BP48">
        <f t="shared" si="38"/>
        <v>-2.0928895463510844</v>
      </c>
      <c r="BQ48" t="e">
        <f t="shared" si="39"/>
        <v>#DIV/0!</v>
      </c>
      <c r="BR48" t="e">
        <f t="shared" si="40"/>
        <v>#DIV/0!</v>
      </c>
      <c r="BS48" t="e">
        <f t="shared" si="41"/>
        <v>#DIV/0!</v>
      </c>
      <c r="BT48" t="s">
        <v>420</v>
      </c>
      <c r="BU48" t="s">
        <v>420</v>
      </c>
      <c r="BV48" t="s">
        <v>420</v>
      </c>
      <c r="BW48" t="s">
        <v>420</v>
      </c>
      <c r="BX48" t="s">
        <v>420</v>
      </c>
      <c r="BY48" t="s">
        <v>420</v>
      </c>
      <c r="BZ48" t="s">
        <v>420</v>
      </c>
      <c r="CA48" t="s">
        <v>420</v>
      </c>
      <c r="CB48" t="s">
        <v>420</v>
      </c>
      <c r="CC48" t="s">
        <v>420</v>
      </c>
      <c r="CD48" t="s">
        <v>420</v>
      </c>
      <c r="CE48" t="s">
        <v>420</v>
      </c>
      <c r="CF48" t="s">
        <v>420</v>
      </c>
      <c r="CG48" t="s">
        <v>420</v>
      </c>
      <c r="CH48" t="s">
        <v>420</v>
      </c>
      <c r="CI48" t="s">
        <v>420</v>
      </c>
      <c r="CJ48" t="s">
        <v>420</v>
      </c>
      <c r="CK48" t="s">
        <v>420</v>
      </c>
      <c r="CL48">
        <f t="shared" si="42"/>
        <v>1500.22</v>
      </c>
      <c r="CM48">
        <f t="shared" si="43"/>
        <v>1261.3998000000001</v>
      </c>
      <c r="CN48">
        <f t="shared" si="44"/>
        <v>0.84080988121742151</v>
      </c>
      <c r="CO48">
        <f t="shared" si="45"/>
        <v>0.16116307074962338</v>
      </c>
      <c r="CP48">
        <v>6</v>
      </c>
      <c r="CQ48">
        <v>0.5</v>
      </c>
      <c r="CR48" t="s">
        <v>422</v>
      </c>
      <c r="CS48">
        <v>2</v>
      </c>
      <c r="CT48">
        <v>1658850628.5999999</v>
      </c>
      <c r="CU48">
        <v>400.43799999999999</v>
      </c>
      <c r="CV48">
        <v>435.35</v>
      </c>
      <c r="CW48">
        <v>30.479199999999999</v>
      </c>
      <c r="CX48">
        <v>22.298100000000002</v>
      </c>
      <c r="CY48">
        <v>373.05900000000003</v>
      </c>
      <c r="CZ48">
        <v>26.683800000000002</v>
      </c>
      <c r="DA48">
        <v>600.26700000000005</v>
      </c>
      <c r="DB48">
        <v>100.715</v>
      </c>
      <c r="DC48">
        <v>0.100131</v>
      </c>
      <c r="DD48">
        <v>31.2882</v>
      </c>
      <c r="DE48">
        <v>30.986599999999999</v>
      </c>
      <c r="DF48">
        <v>999.9</v>
      </c>
      <c r="DG48">
        <v>0</v>
      </c>
      <c r="DH48">
        <v>0</v>
      </c>
      <c r="DI48">
        <v>10001.9</v>
      </c>
      <c r="DJ48">
        <v>0</v>
      </c>
      <c r="DK48">
        <v>1895.82</v>
      </c>
      <c r="DL48">
        <v>-34.912300000000002</v>
      </c>
      <c r="DM48">
        <v>413.02699999999999</v>
      </c>
      <c r="DN48">
        <v>445.279</v>
      </c>
      <c r="DO48">
        <v>8.1811500000000006</v>
      </c>
      <c r="DP48">
        <v>435.35</v>
      </c>
      <c r="DQ48">
        <v>22.298100000000002</v>
      </c>
      <c r="DR48">
        <v>3.0697100000000002</v>
      </c>
      <c r="DS48">
        <v>2.2457400000000001</v>
      </c>
      <c r="DT48">
        <v>24.410900000000002</v>
      </c>
      <c r="DU48">
        <v>19.292400000000001</v>
      </c>
      <c r="DV48">
        <v>1500.22</v>
      </c>
      <c r="DW48">
        <v>0.973001</v>
      </c>
      <c r="DX48">
        <v>2.6998999999999999E-2</v>
      </c>
      <c r="DY48">
        <v>0</v>
      </c>
      <c r="DZ48">
        <v>2.3224999999999998</v>
      </c>
      <c r="EA48">
        <v>0</v>
      </c>
      <c r="EB48">
        <v>20647.900000000001</v>
      </c>
      <c r="EC48">
        <v>13305.6</v>
      </c>
      <c r="ED48">
        <v>38.811999999999998</v>
      </c>
      <c r="EE48">
        <v>41.186999999999998</v>
      </c>
      <c r="EF48">
        <v>39.311999999999998</v>
      </c>
      <c r="EG48">
        <v>40.125</v>
      </c>
      <c r="EH48">
        <v>39.186999999999998</v>
      </c>
      <c r="EI48">
        <v>1459.72</v>
      </c>
      <c r="EJ48">
        <v>40.5</v>
      </c>
      <c r="EK48">
        <v>0</v>
      </c>
      <c r="EL48">
        <v>245.5</v>
      </c>
      <c r="EM48">
        <v>0</v>
      </c>
      <c r="EN48">
        <v>2.4124538461538458</v>
      </c>
      <c r="EO48">
        <v>-0.28674870629508892</v>
      </c>
      <c r="EP48">
        <v>-80.516240224583115</v>
      </c>
      <c r="EQ48">
        <v>20670.434615384609</v>
      </c>
      <c r="ER48">
        <v>15</v>
      </c>
      <c r="ES48">
        <v>1658850603.0999999</v>
      </c>
      <c r="ET48" t="s">
        <v>560</v>
      </c>
      <c r="EU48">
        <v>1658850589.5999999</v>
      </c>
      <c r="EV48">
        <v>1658850603.0999999</v>
      </c>
      <c r="EW48">
        <v>31</v>
      </c>
      <c r="EX48">
        <v>0.02</v>
      </c>
      <c r="EY48">
        <v>-6.0000000000000001E-3</v>
      </c>
      <c r="EZ48">
        <v>28.061</v>
      </c>
      <c r="FA48">
        <v>3.7069999999999999</v>
      </c>
      <c r="FB48">
        <v>437</v>
      </c>
      <c r="FC48">
        <v>23</v>
      </c>
      <c r="FD48">
        <v>0.04</v>
      </c>
      <c r="FE48">
        <v>0.35</v>
      </c>
      <c r="FF48">
        <v>-35.373860000000001</v>
      </c>
      <c r="FG48">
        <v>-22.24682026266408</v>
      </c>
      <c r="FH48">
        <v>3.8947906862757078</v>
      </c>
      <c r="FI48">
        <v>0</v>
      </c>
      <c r="FJ48">
        <v>399.25220000000002</v>
      </c>
      <c r="FK48">
        <v>22.073592880979739</v>
      </c>
      <c r="FL48">
        <v>1.692080128126326</v>
      </c>
      <c r="FM48">
        <v>0</v>
      </c>
      <c r="FN48">
        <v>5.7101423249999996</v>
      </c>
      <c r="FO48">
        <v>26.68291129080675</v>
      </c>
      <c r="FP48">
        <v>2.7311542472443442</v>
      </c>
      <c r="FQ48">
        <v>0</v>
      </c>
      <c r="FR48">
        <v>32.061169999999997</v>
      </c>
      <c r="FS48">
        <v>-9.9290989988876941</v>
      </c>
      <c r="FT48">
        <v>0.74821801998704496</v>
      </c>
      <c r="FU48">
        <v>0</v>
      </c>
      <c r="FV48">
        <v>31.10826333333334</v>
      </c>
      <c r="FW48">
        <v>-0.60435951056712878</v>
      </c>
      <c r="FX48">
        <v>4.7061063051694392E-2</v>
      </c>
      <c r="FY48">
        <v>1</v>
      </c>
      <c r="FZ48">
        <v>1</v>
      </c>
      <c r="GA48">
        <v>5</v>
      </c>
      <c r="GB48" t="s">
        <v>561</v>
      </c>
      <c r="GC48">
        <v>3.1732100000000001</v>
      </c>
      <c r="GD48">
        <v>2.79711</v>
      </c>
      <c r="GE48">
        <v>9.4528399999999999E-2</v>
      </c>
      <c r="GF48">
        <v>0.106947</v>
      </c>
      <c r="GG48">
        <v>0.12865599999999999</v>
      </c>
      <c r="GH48">
        <v>0.11359</v>
      </c>
      <c r="GI48">
        <v>27847.5</v>
      </c>
      <c r="GJ48">
        <v>22003.1</v>
      </c>
      <c r="GK48">
        <v>28893.9</v>
      </c>
      <c r="GL48">
        <v>24110.2</v>
      </c>
      <c r="GM48">
        <v>31507.9</v>
      </c>
      <c r="GN48">
        <v>31215.9</v>
      </c>
      <c r="GO48">
        <v>39750.199999999997</v>
      </c>
      <c r="GP48">
        <v>39346.9</v>
      </c>
      <c r="GQ48">
        <v>2.12622</v>
      </c>
      <c r="GR48">
        <v>1.77437</v>
      </c>
      <c r="GS48">
        <v>5.90235E-2</v>
      </c>
      <c r="GT48">
        <v>0</v>
      </c>
      <c r="GU48">
        <v>30.026900000000001</v>
      </c>
      <c r="GV48">
        <v>999.9</v>
      </c>
      <c r="GW48">
        <v>56.9</v>
      </c>
      <c r="GX48">
        <v>36</v>
      </c>
      <c r="GY48">
        <v>33.720100000000002</v>
      </c>
      <c r="GZ48">
        <v>62.353000000000002</v>
      </c>
      <c r="HA48">
        <v>39.302900000000001</v>
      </c>
      <c r="HB48">
        <v>1</v>
      </c>
      <c r="HC48">
        <v>0.33287299999999997</v>
      </c>
      <c r="HD48">
        <v>0.40726000000000001</v>
      </c>
      <c r="HE48">
        <v>20.262699999999999</v>
      </c>
      <c r="HF48">
        <v>5.22403</v>
      </c>
      <c r="HG48">
        <v>11.910399999999999</v>
      </c>
      <c r="HH48">
        <v>4.9634499999999999</v>
      </c>
      <c r="HI48">
        <v>3.2916300000000001</v>
      </c>
      <c r="HJ48">
        <v>9999</v>
      </c>
      <c r="HK48">
        <v>9999</v>
      </c>
      <c r="HL48">
        <v>9999</v>
      </c>
      <c r="HM48">
        <v>999.9</v>
      </c>
      <c r="HN48">
        <v>1.87731</v>
      </c>
      <c r="HO48">
        <v>1.87561</v>
      </c>
      <c r="HP48">
        <v>1.8743799999999999</v>
      </c>
      <c r="HQ48">
        <v>1.8735900000000001</v>
      </c>
      <c r="HR48">
        <v>1.8749899999999999</v>
      </c>
      <c r="HS48">
        <v>1.8699600000000001</v>
      </c>
      <c r="HT48">
        <v>1.87408</v>
      </c>
      <c r="HU48">
        <v>1.87927</v>
      </c>
      <c r="HV48">
        <v>0</v>
      </c>
      <c r="HW48">
        <v>0</v>
      </c>
      <c r="HX48">
        <v>0</v>
      </c>
      <c r="HY48">
        <v>0</v>
      </c>
      <c r="HZ48" t="s">
        <v>425</v>
      </c>
      <c r="IA48" t="s">
        <v>426</v>
      </c>
      <c r="IB48" t="s">
        <v>427</v>
      </c>
      <c r="IC48" t="s">
        <v>428</v>
      </c>
      <c r="ID48" t="s">
        <v>428</v>
      </c>
      <c r="IE48" t="s">
        <v>427</v>
      </c>
      <c r="IF48">
        <v>0</v>
      </c>
      <c r="IG48">
        <v>100</v>
      </c>
      <c r="IH48">
        <v>100</v>
      </c>
      <c r="II48">
        <v>27.379000000000001</v>
      </c>
      <c r="IJ48">
        <v>3.7953999999999999</v>
      </c>
      <c r="IK48">
        <v>18.986616060387949</v>
      </c>
      <c r="IL48">
        <v>2.567544948250514E-2</v>
      </c>
      <c r="IM48">
        <v>-9.0104226966469328E-6</v>
      </c>
      <c r="IN48">
        <v>1.300989797722804E-9</v>
      </c>
      <c r="IO48">
        <v>3.7953869397483562</v>
      </c>
      <c r="IP48">
        <v>0</v>
      </c>
      <c r="IQ48">
        <v>0</v>
      </c>
      <c r="IR48">
        <v>0</v>
      </c>
      <c r="IS48">
        <v>-13</v>
      </c>
      <c r="IT48">
        <v>2007</v>
      </c>
      <c r="IU48">
        <v>-1</v>
      </c>
      <c r="IV48">
        <v>20</v>
      </c>
      <c r="IW48">
        <v>0.7</v>
      </c>
      <c r="IX48">
        <v>0.4</v>
      </c>
      <c r="IY48">
        <v>1.1071800000000001</v>
      </c>
      <c r="IZ48">
        <v>2.4267599999999998</v>
      </c>
      <c r="JA48">
        <v>1.42578</v>
      </c>
      <c r="JB48">
        <v>2.2851599999999999</v>
      </c>
      <c r="JC48">
        <v>1.5478499999999999</v>
      </c>
      <c r="JD48">
        <v>2.36572</v>
      </c>
      <c r="JE48">
        <v>38.624099999999999</v>
      </c>
      <c r="JF48">
        <v>14.981400000000001</v>
      </c>
      <c r="JG48">
        <v>18</v>
      </c>
      <c r="JH48">
        <v>640.01700000000005</v>
      </c>
      <c r="JI48">
        <v>396.91399999999999</v>
      </c>
      <c r="JJ48">
        <v>29.998899999999999</v>
      </c>
      <c r="JK48">
        <v>31.5197</v>
      </c>
      <c r="JL48">
        <v>29.9999</v>
      </c>
      <c r="JM48">
        <v>31.356100000000001</v>
      </c>
      <c r="JN48">
        <v>31.270800000000001</v>
      </c>
      <c r="JO48">
        <v>22.1812</v>
      </c>
      <c r="JP48">
        <v>36.328400000000002</v>
      </c>
      <c r="JQ48">
        <v>0</v>
      </c>
      <c r="JR48">
        <v>30</v>
      </c>
      <c r="JS48">
        <v>435.053</v>
      </c>
      <c r="JT48">
        <v>21.677299999999999</v>
      </c>
      <c r="JU48">
        <v>93.998800000000003</v>
      </c>
      <c r="JV48">
        <v>100.096</v>
      </c>
    </row>
    <row r="49" spans="1:282" x14ac:dyDescent="0.2">
      <c r="A49">
        <v>33</v>
      </c>
      <c r="B49">
        <v>1658850711.0999999</v>
      </c>
      <c r="C49">
        <v>5446.5999999046326</v>
      </c>
      <c r="D49" t="s">
        <v>562</v>
      </c>
      <c r="E49" t="s">
        <v>563</v>
      </c>
      <c r="F49" t="s">
        <v>413</v>
      </c>
      <c r="G49" t="s">
        <v>551</v>
      </c>
      <c r="H49" t="s">
        <v>552</v>
      </c>
      <c r="I49" t="s">
        <v>416</v>
      </c>
      <c r="J49" t="s">
        <v>417</v>
      </c>
      <c r="L49" t="s">
        <v>553</v>
      </c>
      <c r="M49" t="s">
        <v>554</v>
      </c>
      <c r="N49" t="s">
        <v>678</v>
      </c>
      <c r="O49">
        <v>1658850711.0999999</v>
      </c>
      <c r="P49">
        <f t="shared" ref="P49:P80" si="46">(Q49)/1000</f>
        <v>7.5365775521796536E-3</v>
      </c>
      <c r="Q49">
        <f t="shared" ref="Q49:Q76" si="47">1000*DA49*AO49*(CW49-CX49)/(100*CP49*(1000-AO49*CW49))</f>
        <v>7.5365775521796534</v>
      </c>
      <c r="R49">
        <f t="shared" ref="R49:R76" si="48">DA49*AO49*(CV49-CU49*(1000-AO49*CX49)/(1000-AO49*CW49))/(100*CP49)</f>
        <v>22.448489549973303</v>
      </c>
      <c r="S49">
        <f t="shared" ref="S49:S80" si="49">CU49 - IF(AO49&gt;1, R49*CP49*100/(AQ49*DI49), 0)</f>
        <v>301.20400000000001</v>
      </c>
      <c r="T49">
        <f t="shared" ref="T49:T80" si="50">((Z49-P49/2)*S49-R49)/(Z49+P49/2)</f>
        <v>221.83144127263739</v>
      </c>
      <c r="U49">
        <f t="shared" ref="U49:U80" si="51">T49*(DB49+DC49)/1000</f>
        <v>22.363677697143821</v>
      </c>
      <c r="V49">
        <f t="shared" ref="V49:V76" si="52">(CU49 - IF(AO49&gt;1, R49*CP49*100/(AQ49*DI49), 0))*(DB49+DC49)/1000</f>
        <v>30.365529513968799</v>
      </c>
      <c r="W49">
        <f t="shared" ref="W49:W80" si="53">2/((1/Y49-1/X49)+SIGN(Y49)*SQRT((1/Y49-1/X49)*(1/Y49-1/X49) + 4*CQ49/((CQ49+1)*(CQ49+1))*(2*1/Y49*1/X49-1/X49*1/X49)))</f>
        <v>0.53450024887718239</v>
      </c>
      <c r="X49">
        <f t="shared" ref="X49:X76" si="54">IF(LEFT(CR49,1)&lt;&gt;"0",IF(LEFT(CR49,1)="1",3,CS49),$D$5+$E$5*(DI49*DB49/($K$5*1000))+$F$5*(DI49*DB49/($K$5*1000))*MAX(MIN(CP49,$J$5),$I$5)*MAX(MIN(CP49,$J$5),$I$5)+$G$5*MAX(MIN(CP49,$J$5),$I$5)*(DI49*DB49/($K$5*1000))+$H$5*(DI49*DB49/($K$5*1000))*(DI49*DB49/($K$5*1000)))</f>
        <v>2.9431343076217544</v>
      </c>
      <c r="Y49">
        <f t="shared" ref="Y49:Y76" si="55">P49*(1000-(1000*0.61365*EXP(17.502*AC49/(240.97+AC49))/(DB49+DC49)+CW49)/2)/(1000*0.61365*EXP(17.502*AC49/(240.97+AC49))/(DB49+DC49)-CW49)</f>
        <v>0.48584728275058309</v>
      </c>
      <c r="Z49">
        <f t="shared" ref="Z49:Z76" si="56">1/((CQ49+1)/(W49/1.6)+1/(X49/1.37)) + CQ49/((CQ49+1)/(W49/1.6) + CQ49/(X49/1.37))</f>
        <v>0.30765592698978844</v>
      </c>
      <c r="AA49">
        <f t="shared" ref="AA49:AA76" si="57">(CL49*CO49)</f>
        <v>241.72202699999994</v>
      </c>
      <c r="AB49">
        <f t="shared" ref="AB49:AB80" si="58">(DD49+(AA49+2*0.95*0.0000000567*(((DD49+$B$7)+273)^4-(DD49+273)^4)-44100*P49)/(1.84*29.3*X49+8*0.95*0.0000000567*(DD49+273)^3))</f>
        <v>30.790961915743917</v>
      </c>
      <c r="AC49">
        <f t="shared" ref="AC49:AC80" si="59">($C$7*DE49+$D$7*DF49+$E$7*AB49)</f>
        <v>30.790961915743917</v>
      </c>
      <c r="AD49">
        <f t="shared" ref="AD49:AD80" si="60">0.61365*EXP(17.502*AC49/(240.97+AC49))</f>
        <v>4.4578862047912384</v>
      </c>
      <c r="AE49">
        <f t="shared" ref="AE49:AE80" si="61">(AF49/AG49*100)</f>
        <v>64.236267220899279</v>
      </c>
      <c r="AF49">
        <f t="shared" ref="AF49:AF76" si="62">CW49*(DB49+DC49)/1000</f>
        <v>2.95150640255296</v>
      </c>
      <c r="AG49">
        <f t="shared" ref="AG49:AG76" si="63">0.61365*EXP(17.502*DD49/(240.97+DD49))</f>
        <v>4.5947663683556739</v>
      </c>
      <c r="AH49">
        <f t="shared" ref="AH49:AH76" si="64">(AD49-CW49*(DB49+DC49)/1000)</f>
        <v>1.5063798022382784</v>
      </c>
      <c r="AI49">
        <f t="shared" ref="AI49:AI76" si="65">(-P49*44100)</f>
        <v>-332.36307005112275</v>
      </c>
      <c r="AJ49">
        <f t="shared" ref="AJ49:AJ76" si="66">2*29.3*X49*0.92*(DD49-AC49)</f>
        <v>84.19648109279504</v>
      </c>
      <c r="AK49">
        <f t="shared" ref="AK49:AK76" si="67">2*0.95*0.0000000567*(((DD49+$B$7)+273)^4-(AC49+273)^4)</f>
        <v>6.4277257077377543</v>
      </c>
      <c r="AL49">
        <f t="shared" ref="AL49:AL80" si="68">AA49+AK49+AI49+AJ49</f>
        <v>-1.6836250590017698E-2</v>
      </c>
      <c r="AM49">
        <v>0</v>
      </c>
      <c r="AN49">
        <v>0</v>
      </c>
      <c r="AO49">
        <f t="shared" ref="AO49:AO76" si="69">IF(AM49*$H$13&gt;=AQ49,1,(AQ49/(AQ49-AM49*$H$13)))</f>
        <v>1</v>
      </c>
      <c r="AP49">
        <f t="shared" ref="AP49:AP80" si="70">(AO49-1)*100</f>
        <v>0</v>
      </c>
      <c r="AQ49">
        <f t="shared" ref="AQ49:AQ76" si="71">MAX(0,($B$13+$C$13*DI49)/(1+$D$13*DI49)*DB49/(DD49+273)*$E$13)</f>
        <v>52529.67249345524</v>
      </c>
      <c r="AR49" t="s">
        <v>420</v>
      </c>
      <c r="AS49">
        <v>0</v>
      </c>
      <c r="AT49">
        <v>0</v>
      </c>
      <c r="AU49">
        <v>0</v>
      </c>
      <c r="AV49" t="e">
        <f t="shared" ref="AV49:AV80" si="72">1-AT49/AU49</f>
        <v>#DIV/0!</v>
      </c>
      <c r="AW49">
        <v>-1</v>
      </c>
      <c r="AX49" t="s">
        <v>564</v>
      </c>
      <c r="AY49">
        <v>10389.1</v>
      </c>
      <c r="AZ49">
        <v>2.4012199999999999</v>
      </c>
      <c r="BA49">
        <v>2.44</v>
      </c>
      <c r="BB49">
        <f t="shared" ref="BB49:BB80" si="73">1-AZ49/BA49</f>
        <v>1.5893442622950782E-2</v>
      </c>
      <c r="BC49">
        <v>0.5</v>
      </c>
      <c r="BD49">
        <f t="shared" ref="BD49:BD76" si="74">CM49</f>
        <v>1261.0970999999997</v>
      </c>
      <c r="BE49">
        <f t="shared" ref="BE49:BE76" si="75">R49</f>
        <v>22.448489549973303</v>
      </c>
      <c r="BF49">
        <f t="shared" ref="BF49:BF76" si="76">BB49*BC49*BD49</f>
        <v>10.02158720040981</v>
      </c>
      <c r="BG49">
        <f t="shared" ref="BG49:BG76" si="77">(BE49-AW49)/BD49</f>
        <v>1.8593722521424647E-2</v>
      </c>
      <c r="BH49">
        <f t="shared" ref="BH49:BH76" si="78">(AU49-BA49)/BA49</f>
        <v>-1</v>
      </c>
      <c r="BI49" t="e">
        <f t="shared" ref="BI49:BI76" si="79">AT49/(AV49+AT49/BA49)</f>
        <v>#DIV/0!</v>
      </c>
      <c r="BJ49" t="s">
        <v>420</v>
      </c>
      <c r="BK49">
        <v>0</v>
      </c>
      <c r="BL49" t="e">
        <f t="shared" ref="BL49:BL80" si="80">IF(BK49&lt;&gt;0, BK49, BI49)</f>
        <v>#DIV/0!</v>
      </c>
      <c r="BM49" t="e">
        <f t="shared" ref="BM49:BM80" si="81">1-BL49/BA49</f>
        <v>#DIV/0!</v>
      </c>
      <c r="BN49" t="e">
        <f t="shared" ref="BN49:BN76" si="82">(BA49-AZ49)/(BA49-BL49)</f>
        <v>#DIV/0!</v>
      </c>
      <c r="BO49" t="e">
        <f t="shared" ref="BO49:BO76" si="83">(AU49-BA49)/(AU49-BL49)</f>
        <v>#DIV/0!</v>
      </c>
      <c r="BP49">
        <f t="shared" ref="BP49:BP76" si="84">(BA49-AZ49)/(BA49-AT49)</f>
        <v>1.5893442622950834E-2</v>
      </c>
      <c r="BQ49" t="e">
        <f t="shared" ref="BQ49:BQ76" si="85">(AU49-BA49)/(AU49-AT49)</f>
        <v>#DIV/0!</v>
      </c>
      <c r="BR49" t="e">
        <f t="shared" ref="BR49:BR76" si="86">(BN49*BL49/AZ49)</f>
        <v>#DIV/0!</v>
      </c>
      <c r="BS49" t="e">
        <f t="shared" ref="BS49:BS80" si="87">(1-BR49)</f>
        <v>#DIV/0!</v>
      </c>
      <c r="BT49" t="s">
        <v>420</v>
      </c>
      <c r="BU49" t="s">
        <v>420</v>
      </c>
      <c r="BV49" t="s">
        <v>420</v>
      </c>
      <c r="BW49" t="s">
        <v>420</v>
      </c>
      <c r="BX49" t="s">
        <v>420</v>
      </c>
      <c r="BY49" t="s">
        <v>420</v>
      </c>
      <c r="BZ49" t="s">
        <v>420</v>
      </c>
      <c r="CA49" t="s">
        <v>420</v>
      </c>
      <c r="CB49" t="s">
        <v>420</v>
      </c>
      <c r="CC49" t="s">
        <v>420</v>
      </c>
      <c r="CD49" t="s">
        <v>420</v>
      </c>
      <c r="CE49" t="s">
        <v>420</v>
      </c>
      <c r="CF49" t="s">
        <v>420</v>
      </c>
      <c r="CG49" t="s">
        <v>420</v>
      </c>
      <c r="CH49" t="s">
        <v>420</v>
      </c>
      <c r="CI49" t="s">
        <v>420</v>
      </c>
      <c r="CJ49" t="s">
        <v>420</v>
      </c>
      <c r="CK49" t="s">
        <v>420</v>
      </c>
      <c r="CL49">
        <f t="shared" ref="CL49:CL76" si="88">$B$11*DJ49+$C$11*DK49+$F$11*DV49*(1-DY49)</f>
        <v>1499.86</v>
      </c>
      <c r="CM49">
        <f t="shared" ref="CM49:CM80" si="89">CL49*CN49</f>
        <v>1261.0970999999997</v>
      </c>
      <c r="CN49">
        <f t="shared" ref="CN49:CN76" si="90">($B$11*$D$9+$C$11*$D$9+$F$11*((EI49+EA49)/MAX(EI49+EA49+EJ49, 0.1)*$I$9+EJ49/MAX(EI49+EA49+EJ49, 0.1)*$J$9))/($B$11+$C$11+$F$11)</f>
        <v>0.84080987558838816</v>
      </c>
      <c r="CO49">
        <f t="shared" ref="CO49:CO76" si="91">($B$11*$K$9+$C$11*$K$9+$F$11*((EI49+EA49)/MAX(EI49+EA49+EJ49, 0.1)*$P$9+EJ49/MAX(EI49+EA49+EJ49, 0.1)*$Q$9))/($B$11+$C$11+$F$11)</f>
        <v>0.16116305988558929</v>
      </c>
      <c r="CP49">
        <v>6</v>
      </c>
      <c r="CQ49">
        <v>0.5</v>
      </c>
      <c r="CR49" t="s">
        <v>422</v>
      </c>
      <c r="CS49">
        <v>2</v>
      </c>
      <c r="CT49">
        <v>1658850711.0999999</v>
      </c>
      <c r="CU49">
        <v>301.20400000000001</v>
      </c>
      <c r="CV49">
        <v>325.91500000000002</v>
      </c>
      <c r="CW49">
        <v>29.276800000000001</v>
      </c>
      <c r="CX49">
        <v>21.963100000000001</v>
      </c>
      <c r="CY49">
        <v>275.79399999999998</v>
      </c>
      <c r="CZ49">
        <v>25.481400000000001</v>
      </c>
      <c r="DA49">
        <v>600.18299999999999</v>
      </c>
      <c r="DB49">
        <v>100.714</v>
      </c>
      <c r="DC49">
        <v>9.9832199999999996E-2</v>
      </c>
      <c r="DD49">
        <v>31.3216</v>
      </c>
      <c r="DE49">
        <v>30.9117</v>
      </c>
      <c r="DF49">
        <v>999.9</v>
      </c>
      <c r="DG49">
        <v>0</v>
      </c>
      <c r="DH49">
        <v>0</v>
      </c>
      <c r="DI49">
        <v>10006.200000000001</v>
      </c>
      <c r="DJ49">
        <v>0</v>
      </c>
      <c r="DK49">
        <v>1897.26</v>
      </c>
      <c r="DL49">
        <v>-24.7117</v>
      </c>
      <c r="DM49">
        <v>310.28800000000001</v>
      </c>
      <c r="DN49">
        <v>333.23399999999998</v>
      </c>
      <c r="DO49">
        <v>7.3137100000000004</v>
      </c>
      <c r="DP49">
        <v>325.91500000000002</v>
      </c>
      <c r="DQ49">
        <v>21.963100000000001</v>
      </c>
      <c r="DR49">
        <v>2.9485899999999998</v>
      </c>
      <c r="DS49">
        <v>2.2120000000000002</v>
      </c>
      <c r="DT49">
        <v>23.740400000000001</v>
      </c>
      <c r="DU49">
        <v>19.049499999999998</v>
      </c>
      <c r="DV49">
        <v>1499.86</v>
      </c>
      <c r="DW49">
        <v>0.973001</v>
      </c>
      <c r="DX49">
        <v>2.6998999999999999E-2</v>
      </c>
      <c r="DY49">
        <v>0</v>
      </c>
      <c r="DZ49">
        <v>2.2162000000000002</v>
      </c>
      <c r="EA49">
        <v>0</v>
      </c>
      <c r="EB49">
        <v>19706</v>
      </c>
      <c r="EC49">
        <v>13302.3</v>
      </c>
      <c r="ED49">
        <v>38.811999999999998</v>
      </c>
      <c r="EE49">
        <v>41.186999999999998</v>
      </c>
      <c r="EF49">
        <v>39.311999999999998</v>
      </c>
      <c r="EG49">
        <v>40.125</v>
      </c>
      <c r="EH49">
        <v>39.186999999999998</v>
      </c>
      <c r="EI49">
        <v>1459.37</v>
      </c>
      <c r="EJ49">
        <v>40.49</v>
      </c>
      <c r="EK49">
        <v>0</v>
      </c>
      <c r="EL49">
        <v>82.099999904632568</v>
      </c>
      <c r="EM49">
        <v>0</v>
      </c>
      <c r="EN49">
        <v>2.4012199999999999</v>
      </c>
      <c r="EO49">
        <v>0.32974615128452411</v>
      </c>
      <c r="EP49">
        <v>-280.86153964769687</v>
      </c>
      <c r="EQ49">
        <v>19730.52</v>
      </c>
      <c r="ER49">
        <v>15</v>
      </c>
      <c r="ES49">
        <v>1658850603.0999999</v>
      </c>
      <c r="ET49" t="s">
        <v>560</v>
      </c>
      <c r="EU49">
        <v>1658850589.5999999</v>
      </c>
      <c r="EV49">
        <v>1658850603.0999999</v>
      </c>
      <c r="EW49">
        <v>31</v>
      </c>
      <c r="EX49">
        <v>0.02</v>
      </c>
      <c r="EY49">
        <v>-6.0000000000000001E-3</v>
      </c>
      <c r="EZ49">
        <v>28.061</v>
      </c>
      <c r="FA49">
        <v>3.7069999999999999</v>
      </c>
      <c r="FB49">
        <v>437</v>
      </c>
      <c r="FC49">
        <v>23</v>
      </c>
      <c r="FD49">
        <v>0.04</v>
      </c>
      <c r="FE49">
        <v>0.35</v>
      </c>
      <c r="FF49">
        <v>-24.656382499999999</v>
      </c>
      <c r="FG49">
        <v>-0.71114409005628154</v>
      </c>
      <c r="FH49">
        <v>8.1814921889285866E-2</v>
      </c>
      <c r="FI49">
        <v>1</v>
      </c>
      <c r="FJ49">
        <v>301.6977</v>
      </c>
      <c r="FK49">
        <v>-4.767830923247188</v>
      </c>
      <c r="FL49">
        <v>0.35237850388467029</v>
      </c>
      <c r="FM49">
        <v>1</v>
      </c>
      <c r="FN49">
        <v>7.3069604999999997</v>
      </c>
      <c r="FO49">
        <v>-4.1200750469164588E-4</v>
      </c>
      <c r="FP49">
        <v>3.261479687197187E-3</v>
      </c>
      <c r="FQ49">
        <v>1</v>
      </c>
      <c r="FR49">
        <v>29.27042333333333</v>
      </c>
      <c r="FS49">
        <v>1.3810011123412879E-2</v>
      </c>
      <c r="FT49">
        <v>2.545935758986742E-3</v>
      </c>
      <c r="FU49">
        <v>1</v>
      </c>
      <c r="FV49">
        <v>30.906243333333329</v>
      </c>
      <c r="FW49">
        <v>2.507052280316693E-2</v>
      </c>
      <c r="FX49">
        <v>2.8195369990280769E-3</v>
      </c>
      <c r="FY49">
        <v>1</v>
      </c>
      <c r="FZ49">
        <v>5</v>
      </c>
      <c r="GA49">
        <v>5</v>
      </c>
      <c r="GB49" t="s">
        <v>424</v>
      </c>
      <c r="GC49">
        <v>3.17306</v>
      </c>
      <c r="GD49">
        <v>2.7968500000000001</v>
      </c>
      <c r="GE49">
        <v>7.3993199999999995E-2</v>
      </c>
      <c r="GF49">
        <v>8.5321300000000003E-2</v>
      </c>
      <c r="GG49">
        <v>0.124623</v>
      </c>
      <c r="GH49">
        <v>0.112409</v>
      </c>
      <c r="GI49">
        <v>28481.599999999999</v>
      </c>
      <c r="GJ49">
        <v>22537.8</v>
      </c>
      <c r="GK49">
        <v>28895.9</v>
      </c>
      <c r="GL49">
        <v>24111.7</v>
      </c>
      <c r="GM49">
        <v>31656.1</v>
      </c>
      <c r="GN49">
        <v>31259.5</v>
      </c>
      <c r="GO49">
        <v>39751.9</v>
      </c>
      <c r="GP49">
        <v>39350.1</v>
      </c>
      <c r="GQ49">
        <v>2.1278299999999999</v>
      </c>
      <c r="GR49">
        <v>1.7736700000000001</v>
      </c>
      <c r="GS49">
        <v>6.3262899999999997E-2</v>
      </c>
      <c r="GT49">
        <v>0</v>
      </c>
      <c r="GU49">
        <v>29.882899999999999</v>
      </c>
      <c r="GV49">
        <v>999.9</v>
      </c>
      <c r="GW49">
        <v>57</v>
      </c>
      <c r="GX49">
        <v>36</v>
      </c>
      <c r="GY49">
        <v>33.782200000000003</v>
      </c>
      <c r="GZ49">
        <v>62.033000000000001</v>
      </c>
      <c r="HA49">
        <v>40.036099999999998</v>
      </c>
      <c r="HB49">
        <v>1</v>
      </c>
      <c r="HC49">
        <v>0.329596</v>
      </c>
      <c r="HD49">
        <v>0.40962700000000002</v>
      </c>
      <c r="HE49">
        <v>20.262899999999998</v>
      </c>
      <c r="HF49">
        <v>5.2261300000000004</v>
      </c>
      <c r="HG49">
        <v>11.909000000000001</v>
      </c>
      <c r="HH49">
        <v>4.9637500000000001</v>
      </c>
      <c r="HI49">
        <v>3.2919999999999998</v>
      </c>
      <c r="HJ49">
        <v>9999</v>
      </c>
      <c r="HK49">
        <v>9999</v>
      </c>
      <c r="HL49">
        <v>9999</v>
      </c>
      <c r="HM49">
        <v>999.9</v>
      </c>
      <c r="HN49">
        <v>1.8772899999999999</v>
      </c>
      <c r="HO49">
        <v>1.87561</v>
      </c>
      <c r="HP49">
        <v>1.8743399999999999</v>
      </c>
      <c r="HQ49">
        <v>1.87355</v>
      </c>
      <c r="HR49">
        <v>1.875</v>
      </c>
      <c r="HS49">
        <v>1.8699600000000001</v>
      </c>
      <c r="HT49">
        <v>1.87408</v>
      </c>
      <c r="HU49">
        <v>1.87921</v>
      </c>
      <c r="HV49">
        <v>0</v>
      </c>
      <c r="HW49">
        <v>0</v>
      </c>
      <c r="HX49">
        <v>0</v>
      </c>
      <c r="HY49">
        <v>0</v>
      </c>
      <c r="HZ49" t="s">
        <v>425</v>
      </c>
      <c r="IA49" t="s">
        <v>426</v>
      </c>
      <c r="IB49" t="s">
        <v>427</v>
      </c>
      <c r="IC49" t="s">
        <v>428</v>
      </c>
      <c r="ID49" t="s">
        <v>428</v>
      </c>
      <c r="IE49" t="s">
        <v>427</v>
      </c>
      <c r="IF49">
        <v>0</v>
      </c>
      <c r="IG49">
        <v>100</v>
      </c>
      <c r="IH49">
        <v>100</v>
      </c>
      <c r="II49">
        <v>25.41</v>
      </c>
      <c r="IJ49">
        <v>3.7953999999999999</v>
      </c>
      <c r="IK49">
        <v>18.986616060387949</v>
      </c>
      <c r="IL49">
        <v>2.567544948250514E-2</v>
      </c>
      <c r="IM49">
        <v>-9.0104226966469328E-6</v>
      </c>
      <c r="IN49">
        <v>1.300989797722804E-9</v>
      </c>
      <c r="IO49">
        <v>3.7953869397483562</v>
      </c>
      <c r="IP49">
        <v>0</v>
      </c>
      <c r="IQ49">
        <v>0</v>
      </c>
      <c r="IR49">
        <v>0</v>
      </c>
      <c r="IS49">
        <v>-13</v>
      </c>
      <c r="IT49">
        <v>2007</v>
      </c>
      <c r="IU49">
        <v>-1</v>
      </c>
      <c r="IV49">
        <v>20</v>
      </c>
      <c r="IW49">
        <v>2</v>
      </c>
      <c r="IX49">
        <v>1.8</v>
      </c>
      <c r="IY49">
        <v>0.87524400000000002</v>
      </c>
      <c r="IZ49">
        <v>2.4389599999999998</v>
      </c>
      <c r="JA49">
        <v>1.42578</v>
      </c>
      <c r="JB49">
        <v>2.2839399999999999</v>
      </c>
      <c r="JC49">
        <v>1.5478499999999999</v>
      </c>
      <c r="JD49">
        <v>2.4011200000000001</v>
      </c>
      <c r="JE49">
        <v>38.624099999999999</v>
      </c>
      <c r="JF49">
        <v>14.9726</v>
      </c>
      <c r="JG49">
        <v>18</v>
      </c>
      <c r="JH49">
        <v>640.91300000000001</v>
      </c>
      <c r="JI49">
        <v>396.38200000000001</v>
      </c>
      <c r="JJ49">
        <v>30.0002</v>
      </c>
      <c r="JK49">
        <v>31.4849</v>
      </c>
      <c r="JL49">
        <v>29.9999</v>
      </c>
      <c r="JM49">
        <v>31.324200000000001</v>
      </c>
      <c r="JN49">
        <v>31.247800000000002</v>
      </c>
      <c r="JO49">
        <v>17.523499999999999</v>
      </c>
      <c r="JP49">
        <v>35.451300000000003</v>
      </c>
      <c r="JQ49">
        <v>0</v>
      </c>
      <c r="JR49">
        <v>30</v>
      </c>
      <c r="JS49">
        <v>325.60399999999998</v>
      </c>
      <c r="JT49">
        <v>21.956</v>
      </c>
      <c r="JU49">
        <v>94.003799999999998</v>
      </c>
      <c r="JV49">
        <v>100.10299999999999</v>
      </c>
    </row>
    <row r="50" spans="1:282" x14ac:dyDescent="0.2">
      <c r="A50">
        <v>34</v>
      </c>
      <c r="B50">
        <v>1658850834.5999999</v>
      </c>
      <c r="C50">
        <v>5570.0999999046326</v>
      </c>
      <c r="D50" t="s">
        <v>565</v>
      </c>
      <c r="E50" t="s">
        <v>566</v>
      </c>
      <c r="F50" t="s">
        <v>413</v>
      </c>
      <c r="G50" t="s">
        <v>551</v>
      </c>
      <c r="H50" t="s">
        <v>552</v>
      </c>
      <c r="I50" t="s">
        <v>416</v>
      </c>
      <c r="J50" t="s">
        <v>417</v>
      </c>
      <c r="L50" t="s">
        <v>553</v>
      </c>
      <c r="M50" t="s">
        <v>554</v>
      </c>
      <c r="N50" t="s">
        <v>678</v>
      </c>
      <c r="O50">
        <v>1658850834.5999999</v>
      </c>
      <c r="P50">
        <f t="shared" si="46"/>
        <v>7.7094315163757417E-3</v>
      </c>
      <c r="Q50">
        <f t="shared" si="47"/>
        <v>7.7094315163757416</v>
      </c>
      <c r="R50">
        <f t="shared" si="48"/>
        <v>12.256841957319889</v>
      </c>
      <c r="S50">
        <f t="shared" si="49"/>
        <v>200.089</v>
      </c>
      <c r="T50">
        <f t="shared" si="50"/>
        <v>156.60909075036201</v>
      </c>
      <c r="U50">
        <f t="shared" si="51"/>
        <v>15.788397331797896</v>
      </c>
      <c r="V50">
        <f t="shared" si="52"/>
        <v>20.171783250805998</v>
      </c>
      <c r="W50">
        <f t="shared" si="53"/>
        <v>0.54558301623555483</v>
      </c>
      <c r="X50">
        <f t="shared" si="54"/>
        <v>2.9425894508338613</v>
      </c>
      <c r="Y50">
        <f t="shared" si="55"/>
        <v>0.49498518473739339</v>
      </c>
      <c r="Z50">
        <f t="shared" si="56"/>
        <v>0.31351978290443006</v>
      </c>
      <c r="AA50">
        <f t="shared" si="57"/>
        <v>241.73479499999999</v>
      </c>
      <c r="AB50">
        <f t="shared" si="58"/>
        <v>30.937188360031712</v>
      </c>
      <c r="AC50">
        <f t="shared" si="59"/>
        <v>30.937188360031712</v>
      </c>
      <c r="AD50">
        <f t="shared" si="60"/>
        <v>4.4952465883402768</v>
      </c>
      <c r="AE50">
        <f t="shared" si="61"/>
        <v>64.227825322599756</v>
      </c>
      <c r="AF50">
        <f t="shared" si="62"/>
        <v>2.9832995673734</v>
      </c>
      <c r="AG50">
        <f t="shared" si="63"/>
        <v>4.6448708988496152</v>
      </c>
      <c r="AH50">
        <f t="shared" si="64"/>
        <v>1.5119470209668768</v>
      </c>
      <c r="AI50">
        <f t="shared" si="65"/>
        <v>-339.98592987217023</v>
      </c>
      <c r="AJ50">
        <f t="shared" si="66"/>
        <v>91.252082173514978</v>
      </c>
      <c r="AK50">
        <f t="shared" si="67"/>
        <v>6.9792462683392129</v>
      </c>
      <c r="AL50">
        <f t="shared" si="68"/>
        <v>-1.9806430316052115E-2</v>
      </c>
      <c r="AM50">
        <v>0</v>
      </c>
      <c r="AN50">
        <v>0</v>
      </c>
      <c r="AO50">
        <f t="shared" si="69"/>
        <v>1</v>
      </c>
      <c r="AP50">
        <f t="shared" si="70"/>
        <v>0</v>
      </c>
      <c r="AQ50">
        <f t="shared" si="71"/>
        <v>52481.161249305624</v>
      </c>
      <c r="AR50" t="s">
        <v>420</v>
      </c>
      <c r="AS50">
        <v>0</v>
      </c>
      <c r="AT50">
        <v>0</v>
      </c>
      <c r="AU50">
        <v>0</v>
      </c>
      <c r="AV50" t="e">
        <f t="shared" si="72"/>
        <v>#DIV/0!</v>
      </c>
      <c r="AW50">
        <v>-1</v>
      </c>
      <c r="AX50" t="s">
        <v>567</v>
      </c>
      <c r="AY50">
        <v>10387</v>
      </c>
      <c r="AZ50">
        <v>2.3348</v>
      </c>
      <c r="BA50">
        <v>1.86</v>
      </c>
      <c r="BB50">
        <f t="shared" si="73"/>
        <v>-0.25526881720430095</v>
      </c>
      <c r="BC50">
        <v>0.5</v>
      </c>
      <c r="BD50">
        <f t="shared" si="74"/>
        <v>1261.1642999999999</v>
      </c>
      <c r="BE50">
        <f t="shared" si="75"/>
        <v>12.256841957319889</v>
      </c>
      <c r="BF50">
        <f t="shared" si="76"/>
        <v>-160.96795958064507</v>
      </c>
      <c r="BG50">
        <f t="shared" si="77"/>
        <v>1.0511589931081851E-2</v>
      </c>
      <c r="BH50">
        <f t="shared" si="78"/>
        <v>-1</v>
      </c>
      <c r="BI50" t="e">
        <f t="shared" si="79"/>
        <v>#DIV/0!</v>
      </c>
      <c r="BJ50" t="s">
        <v>420</v>
      </c>
      <c r="BK50">
        <v>0</v>
      </c>
      <c r="BL50" t="e">
        <f t="shared" si="80"/>
        <v>#DIV/0!</v>
      </c>
      <c r="BM50" t="e">
        <f t="shared" si="81"/>
        <v>#DIV/0!</v>
      </c>
      <c r="BN50" t="e">
        <f t="shared" si="82"/>
        <v>#DIV/0!</v>
      </c>
      <c r="BO50" t="e">
        <f t="shared" si="83"/>
        <v>#DIV/0!</v>
      </c>
      <c r="BP50">
        <f t="shared" si="84"/>
        <v>-0.255268817204301</v>
      </c>
      <c r="BQ50" t="e">
        <f t="shared" si="85"/>
        <v>#DIV/0!</v>
      </c>
      <c r="BR50" t="e">
        <f t="shared" si="86"/>
        <v>#DIV/0!</v>
      </c>
      <c r="BS50" t="e">
        <f t="shared" si="87"/>
        <v>#DIV/0!</v>
      </c>
      <c r="BT50" t="s">
        <v>420</v>
      </c>
      <c r="BU50" t="s">
        <v>420</v>
      </c>
      <c r="BV50" t="s">
        <v>420</v>
      </c>
      <c r="BW50" t="s">
        <v>420</v>
      </c>
      <c r="BX50" t="s">
        <v>420</v>
      </c>
      <c r="BY50" t="s">
        <v>420</v>
      </c>
      <c r="BZ50" t="s">
        <v>420</v>
      </c>
      <c r="CA50" t="s">
        <v>420</v>
      </c>
      <c r="CB50" t="s">
        <v>420</v>
      </c>
      <c r="CC50" t="s">
        <v>420</v>
      </c>
      <c r="CD50" t="s">
        <v>420</v>
      </c>
      <c r="CE50" t="s">
        <v>420</v>
      </c>
      <c r="CF50" t="s">
        <v>420</v>
      </c>
      <c r="CG50" t="s">
        <v>420</v>
      </c>
      <c r="CH50" t="s">
        <v>420</v>
      </c>
      <c r="CI50" t="s">
        <v>420</v>
      </c>
      <c r="CJ50" t="s">
        <v>420</v>
      </c>
      <c r="CK50" t="s">
        <v>420</v>
      </c>
      <c r="CL50">
        <f t="shared" si="88"/>
        <v>1499.94</v>
      </c>
      <c r="CM50">
        <f t="shared" si="89"/>
        <v>1261.1642999999999</v>
      </c>
      <c r="CN50">
        <f t="shared" si="90"/>
        <v>0.84080983239329565</v>
      </c>
      <c r="CO50">
        <f t="shared" si="91"/>
        <v>0.16116297651906075</v>
      </c>
      <c r="CP50">
        <v>6</v>
      </c>
      <c r="CQ50">
        <v>0.5</v>
      </c>
      <c r="CR50" t="s">
        <v>422</v>
      </c>
      <c r="CS50">
        <v>2</v>
      </c>
      <c r="CT50">
        <v>1658850834.5999999</v>
      </c>
      <c r="CU50">
        <v>200.089</v>
      </c>
      <c r="CV50">
        <v>213.88399999999999</v>
      </c>
      <c r="CW50">
        <v>29.592099999999999</v>
      </c>
      <c r="CX50">
        <v>22.113199999999999</v>
      </c>
      <c r="CY50">
        <v>177.80799999999999</v>
      </c>
      <c r="CZ50">
        <v>25.796700000000001</v>
      </c>
      <c r="DA50">
        <v>600.19200000000001</v>
      </c>
      <c r="DB50">
        <v>100.714</v>
      </c>
      <c r="DC50">
        <v>0.100054</v>
      </c>
      <c r="DD50">
        <v>31.5124</v>
      </c>
      <c r="DE50">
        <v>31.1236</v>
      </c>
      <c r="DF50">
        <v>999.9</v>
      </c>
      <c r="DG50">
        <v>0</v>
      </c>
      <c r="DH50">
        <v>0</v>
      </c>
      <c r="DI50">
        <v>10003.1</v>
      </c>
      <c r="DJ50">
        <v>0</v>
      </c>
      <c r="DK50">
        <v>1899.12</v>
      </c>
      <c r="DL50">
        <v>-12.8012</v>
      </c>
      <c r="DM50">
        <v>207.214</v>
      </c>
      <c r="DN50">
        <v>218.72</v>
      </c>
      <c r="DO50">
        <v>7.4788800000000002</v>
      </c>
      <c r="DP50">
        <v>213.88399999999999</v>
      </c>
      <c r="DQ50">
        <v>22.113199999999999</v>
      </c>
      <c r="DR50">
        <v>2.98034</v>
      </c>
      <c r="DS50">
        <v>2.2271100000000001</v>
      </c>
      <c r="DT50">
        <v>23.918500000000002</v>
      </c>
      <c r="DU50">
        <v>19.1587</v>
      </c>
      <c r="DV50">
        <v>1499.94</v>
      </c>
      <c r="DW50">
        <v>0.97300600000000004</v>
      </c>
      <c r="DX50">
        <v>2.6993900000000001E-2</v>
      </c>
      <c r="DY50">
        <v>0</v>
      </c>
      <c r="DZ50">
        <v>2.3264</v>
      </c>
      <c r="EA50">
        <v>0</v>
      </c>
      <c r="EB50">
        <v>18731.8</v>
      </c>
      <c r="EC50">
        <v>13303</v>
      </c>
      <c r="ED50">
        <v>39</v>
      </c>
      <c r="EE50">
        <v>41.5</v>
      </c>
      <c r="EF50">
        <v>39.5</v>
      </c>
      <c r="EG50">
        <v>40.375</v>
      </c>
      <c r="EH50">
        <v>39.375</v>
      </c>
      <c r="EI50">
        <v>1459.45</v>
      </c>
      <c r="EJ50">
        <v>40.49</v>
      </c>
      <c r="EK50">
        <v>0</v>
      </c>
      <c r="EL50">
        <v>123</v>
      </c>
      <c r="EM50">
        <v>0</v>
      </c>
      <c r="EN50">
        <v>2.3348</v>
      </c>
      <c r="EO50">
        <v>-0.46261197696943201</v>
      </c>
      <c r="EP50">
        <v>-703.07008614713243</v>
      </c>
      <c r="EQ50">
        <v>18746.31538461538</v>
      </c>
      <c r="ER50">
        <v>15</v>
      </c>
      <c r="ES50">
        <v>1658850867.5999999</v>
      </c>
      <c r="ET50" t="s">
        <v>568</v>
      </c>
      <c r="EU50">
        <v>1658850867.5999999</v>
      </c>
      <c r="EV50">
        <v>1658850603.0999999</v>
      </c>
      <c r="EW50">
        <v>32</v>
      </c>
      <c r="EX50">
        <v>-1.234</v>
      </c>
      <c r="EY50">
        <v>-6.0000000000000001E-3</v>
      </c>
      <c r="EZ50">
        <v>22.280999999999999</v>
      </c>
      <c r="FA50">
        <v>3.7069999999999999</v>
      </c>
      <c r="FB50">
        <v>211</v>
      </c>
      <c r="FC50">
        <v>23</v>
      </c>
      <c r="FD50">
        <v>0.1</v>
      </c>
      <c r="FE50">
        <v>0.35</v>
      </c>
      <c r="FF50">
        <v>-12.688129268292681</v>
      </c>
      <c r="FG50">
        <v>-0.50024738675957747</v>
      </c>
      <c r="FH50">
        <v>8.9677667350438001E-2</v>
      </c>
      <c r="FI50">
        <v>1</v>
      </c>
      <c r="FJ50">
        <v>201.62600000000009</v>
      </c>
      <c r="FK50">
        <v>-4.7514193548389674</v>
      </c>
      <c r="FL50">
        <v>0.35667388194892541</v>
      </c>
      <c r="FM50">
        <v>1</v>
      </c>
      <c r="FN50">
        <v>7.5510712195121954</v>
      </c>
      <c r="FO50">
        <v>-0.4389045993031277</v>
      </c>
      <c r="FP50">
        <v>4.5284618785110572E-2</v>
      </c>
      <c r="FQ50">
        <v>1</v>
      </c>
      <c r="FR50">
        <v>29.630616129032251</v>
      </c>
      <c r="FS50">
        <v>-0.45849193548391087</v>
      </c>
      <c r="FT50">
        <v>3.6411546349973442E-2</v>
      </c>
      <c r="FU50">
        <v>1</v>
      </c>
      <c r="FV50">
        <v>31.129864516129029</v>
      </c>
      <c r="FW50">
        <v>-4.2827419354849239E-2</v>
      </c>
      <c r="FX50">
        <v>3.8014893844470908E-3</v>
      </c>
      <c r="FY50">
        <v>1</v>
      </c>
      <c r="FZ50">
        <v>5</v>
      </c>
      <c r="GA50">
        <v>5</v>
      </c>
      <c r="GB50" t="s">
        <v>424</v>
      </c>
      <c r="GC50">
        <v>3.1730700000000001</v>
      </c>
      <c r="GD50">
        <v>2.79704</v>
      </c>
      <c r="GE50">
        <v>5.0353200000000001E-2</v>
      </c>
      <c r="GF50">
        <v>5.9756999999999998E-2</v>
      </c>
      <c r="GG50">
        <v>0.12568799999999999</v>
      </c>
      <c r="GH50">
        <v>0.112939</v>
      </c>
      <c r="GI50">
        <v>29205</v>
      </c>
      <c r="GJ50">
        <v>23166.400000000001</v>
      </c>
      <c r="GK50">
        <v>28892.1</v>
      </c>
      <c r="GL50">
        <v>24110.2</v>
      </c>
      <c r="GM50">
        <v>31612.5</v>
      </c>
      <c r="GN50">
        <v>31236.799999999999</v>
      </c>
      <c r="GO50">
        <v>39747.199999999997</v>
      </c>
      <c r="GP50">
        <v>39346.400000000001</v>
      </c>
      <c r="GQ50">
        <v>2.1280000000000001</v>
      </c>
      <c r="GR50">
        <v>1.7736000000000001</v>
      </c>
      <c r="GS50">
        <v>6.1556699999999999E-2</v>
      </c>
      <c r="GT50">
        <v>0</v>
      </c>
      <c r="GU50">
        <v>30.122900000000001</v>
      </c>
      <c r="GV50">
        <v>999.9</v>
      </c>
      <c r="GW50">
        <v>56.9</v>
      </c>
      <c r="GX50">
        <v>36.1</v>
      </c>
      <c r="GY50">
        <v>33.905799999999999</v>
      </c>
      <c r="GZ50">
        <v>61.643000000000001</v>
      </c>
      <c r="HA50">
        <v>40.1282</v>
      </c>
      <c r="HB50">
        <v>1</v>
      </c>
      <c r="HC50">
        <v>0.33155000000000001</v>
      </c>
      <c r="HD50">
        <v>0.48683599999999999</v>
      </c>
      <c r="HE50">
        <v>20.262</v>
      </c>
      <c r="HF50">
        <v>5.2234299999999996</v>
      </c>
      <c r="HG50">
        <v>11.9095</v>
      </c>
      <c r="HH50">
        <v>4.9638</v>
      </c>
      <c r="HI50">
        <v>3.2919999999999998</v>
      </c>
      <c r="HJ50">
        <v>9999</v>
      </c>
      <c r="HK50">
        <v>9999</v>
      </c>
      <c r="HL50">
        <v>9999</v>
      </c>
      <c r="HM50">
        <v>999.9</v>
      </c>
      <c r="HN50">
        <v>1.87731</v>
      </c>
      <c r="HO50">
        <v>1.87561</v>
      </c>
      <c r="HP50">
        <v>1.8743700000000001</v>
      </c>
      <c r="HQ50">
        <v>1.8736200000000001</v>
      </c>
      <c r="HR50">
        <v>1.875</v>
      </c>
      <c r="HS50">
        <v>1.8699600000000001</v>
      </c>
      <c r="HT50">
        <v>1.8741099999999999</v>
      </c>
      <c r="HU50">
        <v>1.8791800000000001</v>
      </c>
      <c r="HV50">
        <v>0</v>
      </c>
      <c r="HW50">
        <v>0</v>
      </c>
      <c r="HX50">
        <v>0</v>
      </c>
      <c r="HY50">
        <v>0</v>
      </c>
      <c r="HZ50" t="s">
        <v>425</v>
      </c>
      <c r="IA50" t="s">
        <v>426</v>
      </c>
      <c r="IB50" t="s">
        <v>427</v>
      </c>
      <c r="IC50" t="s">
        <v>428</v>
      </c>
      <c r="ID50" t="s">
        <v>428</v>
      </c>
      <c r="IE50" t="s">
        <v>427</v>
      </c>
      <c r="IF50">
        <v>0</v>
      </c>
      <c r="IG50">
        <v>100</v>
      </c>
      <c r="IH50">
        <v>100</v>
      </c>
      <c r="II50">
        <v>22.280999999999999</v>
      </c>
      <c r="IJ50">
        <v>3.7953999999999999</v>
      </c>
      <c r="IK50">
        <v>18.986616060387949</v>
      </c>
      <c r="IL50">
        <v>2.567544948250514E-2</v>
      </c>
      <c r="IM50">
        <v>-9.0104226966469328E-6</v>
      </c>
      <c r="IN50">
        <v>1.300989797722804E-9</v>
      </c>
      <c r="IO50">
        <v>3.7953869397483562</v>
      </c>
      <c r="IP50">
        <v>0</v>
      </c>
      <c r="IQ50">
        <v>0</v>
      </c>
      <c r="IR50">
        <v>0</v>
      </c>
      <c r="IS50">
        <v>-13</v>
      </c>
      <c r="IT50">
        <v>2007</v>
      </c>
      <c r="IU50">
        <v>-1</v>
      </c>
      <c r="IV50">
        <v>20</v>
      </c>
      <c r="IW50">
        <v>4.0999999999999996</v>
      </c>
      <c r="IX50">
        <v>3.9</v>
      </c>
      <c r="IY50">
        <v>0.625</v>
      </c>
      <c r="IZ50">
        <v>2.4499499999999999</v>
      </c>
      <c r="JA50">
        <v>1.42578</v>
      </c>
      <c r="JB50">
        <v>2.2851599999999999</v>
      </c>
      <c r="JC50">
        <v>1.5478499999999999</v>
      </c>
      <c r="JD50">
        <v>2.3901400000000002</v>
      </c>
      <c r="JE50">
        <v>38.648699999999998</v>
      </c>
      <c r="JF50">
        <v>14.946300000000001</v>
      </c>
      <c r="JG50">
        <v>18</v>
      </c>
      <c r="JH50">
        <v>641.11699999999996</v>
      </c>
      <c r="JI50">
        <v>396.42200000000003</v>
      </c>
      <c r="JJ50">
        <v>30.000900000000001</v>
      </c>
      <c r="JK50">
        <v>31.503599999999999</v>
      </c>
      <c r="JL50">
        <v>30.000299999999999</v>
      </c>
      <c r="JM50">
        <v>31.331099999999999</v>
      </c>
      <c r="JN50">
        <v>31.2607</v>
      </c>
      <c r="JO50">
        <v>12.529199999999999</v>
      </c>
      <c r="JP50">
        <v>34.421900000000001</v>
      </c>
      <c r="JQ50">
        <v>1.83969</v>
      </c>
      <c r="JR50">
        <v>30</v>
      </c>
      <c r="JS50">
        <v>213.52</v>
      </c>
      <c r="JT50">
        <v>22.244800000000001</v>
      </c>
      <c r="JU50">
        <v>93.9923</v>
      </c>
      <c r="JV50">
        <v>100.095</v>
      </c>
    </row>
    <row r="51" spans="1:282" x14ac:dyDescent="0.2">
      <c r="A51">
        <v>35</v>
      </c>
      <c r="B51">
        <v>1658850949.0999999</v>
      </c>
      <c r="C51">
        <v>5684.5999999046326</v>
      </c>
      <c r="D51" t="s">
        <v>569</v>
      </c>
      <c r="E51" t="s">
        <v>570</v>
      </c>
      <c r="F51" t="s">
        <v>413</v>
      </c>
      <c r="G51" t="s">
        <v>551</v>
      </c>
      <c r="H51" t="s">
        <v>552</v>
      </c>
      <c r="I51" t="s">
        <v>416</v>
      </c>
      <c r="J51" t="s">
        <v>417</v>
      </c>
      <c r="L51" t="s">
        <v>553</v>
      </c>
      <c r="M51" t="s">
        <v>554</v>
      </c>
      <c r="N51" t="s">
        <v>678</v>
      </c>
      <c r="O51">
        <v>1658850949.0999999</v>
      </c>
      <c r="P51">
        <f t="shared" si="46"/>
        <v>7.4280540857587941E-3</v>
      </c>
      <c r="Q51">
        <f t="shared" si="47"/>
        <v>7.4280540857587942</v>
      </c>
      <c r="R51">
        <f t="shared" si="48"/>
        <v>2.276044116415723</v>
      </c>
      <c r="S51">
        <f t="shared" si="49"/>
        <v>101.7141</v>
      </c>
      <c r="T51">
        <f t="shared" si="50"/>
        <v>91.935257989746731</v>
      </c>
      <c r="U51">
        <f t="shared" si="51"/>
        <v>9.268002919213199</v>
      </c>
      <c r="V51">
        <f t="shared" si="52"/>
        <v>10.253808999266399</v>
      </c>
      <c r="W51">
        <f t="shared" si="53"/>
        <v>0.53200709841156668</v>
      </c>
      <c r="X51">
        <f t="shared" si="54"/>
        <v>2.939116064305705</v>
      </c>
      <c r="Y51">
        <f t="shared" si="55"/>
        <v>0.48372552636293653</v>
      </c>
      <c r="Z51">
        <f t="shared" si="56"/>
        <v>0.30630038461458825</v>
      </c>
      <c r="AA51">
        <f t="shared" si="57"/>
        <v>241.705488</v>
      </c>
      <c r="AB51">
        <f t="shared" si="58"/>
        <v>31.202780562080523</v>
      </c>
      <c r="AC51">
        <f t="shared" si="59"/>
        <v>31.202780562080523</v>
      </c>
      <c r="AD51">
        <f t="shared" si="60"/>
        <v>4.5638025021692714</v>
      </c>
      <c r="AE51">
        <f t="shared" si="61"/>
        <v>65.466083481738437</v>
      </c>
      <c r="AF51">
        <f t="shared" si="62"/>
        <v>3.0744158226984002</v>
      </c>
      <c r="AG51">
        <f t="shared" si="63"/>
        <v>4.6961963496044472</v>
      </c>
      <c r="AH51">
        <f t="shared" si="64"/>
        <v>1.4893866794708712</v>
      </c>
      <c r="AI51">
        <f t="shared" si="65"/>
        <v>-327.57718518196282</v>
      </c>
      <c r="AJ51">
        <f t="shared" si="66"/>
        <v>79.736944239061415</v>
      </c>
      <c r="AK51">
        <f t="shared" si="67"/>
        <v>6.1195724274803576</v>
      </c>
      <c r="AL51">
        <f t="shared" si="68"/>
        <v>-1.5180515421036489E-2</v>
      </c>
      <c r="AM51">
        <v>0</v>
      </c>
      <c r="AN51">
        <v>0</v>
      </c>
      <c r="AO51">
        <f t="shared" si="69"/>
        <v>1</v>
      </c>
      <c r="AP51">
        <f t="shared" si="70"/>
        <v>0</v>
      </c>
      <c r="AQ51">
        <f t="shared" si="71"/>
        <v>52348.409056221375</v>
      </c>
      <c r="AR51" t="s">
        <v>420</v>
      </c>
      <c r="AS51">
        <v>0</v>
      </c>
      <c r="AT51">
        <v>0</v>
      </c>
      <c r="AU51">
        <v>0</v>
      </c>
      <c r="AV51" t="e">
        <f t="shared" si="72"/>
        <v>#DIV/0!</v>
      </c>
      <c r="AW51">
        <v>-1</v>
      </c>
      <c r="AX51" t="s">
        <v>571</v>
      </c>
      <c r="AY51">
        <v>10385</v>
      </c>
      <c r="AZ51">
        <v>2.3532615384615392</v>
      </c>
      <c r="BA51">
        <v>2.74</v>
      </c>
      <c r="BB51">
        <f t="shared" si="73"/>
        <v>0.14114542391914631</v>
      </c>
      <c r="BC51">
        <v>0.5</v>
      </c>
      <c r="BD51">
        <f t="shared" si="74"/>
        <v>1261.0128</v>
      </c>
      <c r="BE51">
        <f t="shared" si="75"/>
        <v>2.276044116415723</v>
      </c>
      <c r="BF51">
        <f t="shared" si="76"/>
        <v>88.993093111734822</v>
      </c>
      <c r="BG51">
        <f t="shared" si="77"/>
        <v>2.5979467586813737E-3</v>
      </c>
      <c r="BH51">
        <f t="shared" si="78"/>
        <v>-1</v>
      </c>
      <c r="BI51" t="e">
        <f t="shared" si="79"/>
        <v>#DIV/0!</v>
      </c>
      <c r="BJ51" t="s">
        <v>420</v>
      </c>
      <c r="BK51">
        <v>0</v>
      </c>
      <c r="BL51" t="e">
        <f t="shared" si="80"/>
        <v>#DIV/0!</v>
      </c>
      <c r="BM51" t="e">
        <f t="shared" si="81"/>
        <v>#DIV/0!</v>
      </c>
      <c r="BN51" t="e">
        <f t="shared" si="82"/>
        <v>#DIV/0!</v>
      </c>
      <c r="BO51" t="e">
        <f t="shared" si="83"/>
        <v>#DIV/0!</v>
      </c>
      <c r="BP51">
        <f t="shared" si="84"/>
        <v>0.14114542391914636</v>
      </c>
      <c r="BQ51" t="e">
        <f t="shared" si="85"/>
        <v>#DIV/0!</v>
      </c>
      <c r="BR51" t="e">
        <f t="shared" si="86"/>
        <v>#DIV/0!</v>
      </c>
      <c r="BS51" t="e">
        <f t="shared" si="87"/>
        <v>#DIV/0!</v>
      </c>
      <c r="BT51" t="s">
        <v>420</v>
      </c>
      <c r="BU51" t="s">
        <v>420</v>
      </c>
      <c r="BV51" t="s">
        <v>420</v>
      </c>
      <c r="BW51" t="s">
        <v>420</v>
      </c>
      <c r="BX51" t="s">
        <v>420</v>
      </c>
      <c r="BY51" t="s">
        <v>420</v>
      </c>
      <c r="BZ51" t="s">
        <v>420</v>
      </c>
      <c r="CA51" t="s">
        <v>420</v>
      </c>
      <c r="CB51" t="s">
        <v>420</v>
      </c>
      <c r="CC51" t="s">
        <v>420</v>
      </c>
      <c r="CD51" t="s">
        <v>420</v>
      </c>
      <c r="CE51" t="s">
        <v>420</v>
      </c>
      <c r="CF51" t="s">
        <v>420</v>
      </c>
      <c r="CG51" t="s">
        <v>420</v>
      </c>
      <c r="CH51" t="s">
        <v>420</v>
      </c>
      <c r="CI51" t="s">
        <v>420</v>
      </c>
      <c r="CJ51" t="s">
        <v>420</v>
      </c>
      <c r="CK51" t="s">
        <v>420</v>
      </c>
      <c r="CL51">
        <f t="shared" si="88"/>
        <v>1499.76</v>
      </c>
      <c r="CM51">
        <f t="shared" si="89"/>
        <v>1261.0128</v>
      </c>
      <c r="CN51">
        <f t="shared" si="90"/>
        <v>0.84080972955672906</v>
      </c>
      <c r="CO51">
        <f t="shared" si="91"/>
        <v>0.16116277804448711</v>
      </c>
      <c r="CP51">
        <v>6</v>
      </c>
      <c r="CQ51">
        <v>0.5</v>
      </c>
      <c r="CR51" t="s">
        <v>422</v>
      </c>
      <c r="CS51">
        <v>2</v>
      </c>
      <c r="CT51">
        <v>1658850949.0999999</v>
      </c>
      <c r="CU51">
        <v>101.7141</v>
      </c>
      <c r="CV51">
        <v>104.745</v>
      </c>
      <c r="CW51">
        <v>30.4971</v>
      </c>
      <c r="CX51">
        <v>23.2972</v>
      </c>
      <c r="CY51">
        <v>81.2971</v>
      </c>
      <c r="CZ51">
        <v>26.701699999999999</v>
      </c>
      <c r="DA51">
        <v>600.13499999999999</v>
      </c>
      <c r="DB51">
        <v>100.71</v>
      </c>
      <c r="DC51">
        <v>0.100104</v>
      </c>
      <c r="DD51">
        <v>31.706</v>
      </c>
      <c r="DE51">
        <v>31.412500000000001</v>
      </c>
      <c r="DF51">
        <v>999.9</v>
      </c>
      <c r="DG51">
        <v>0</v>
      </c>
      <c r="DH51">
        <v>0</v>
      </c>
      <c r="DI51">
        <v>9983.75</v>
      </c>
      <c r="DJ51">
        <v>0</v>
      </c>
      <c r="DK51">
        <v>1904.27</v>
      </c>
      <c r="DL51">
        <v>-3.6668400000000001</v>
      </c>
      <c r="DM51">
        <v>104.258</v>
      </c>
      <c r="DN51">
        <v>107.244</v>
      </c>
      <c r="DO51">
        <v>7.1998499999999996</v>
      </c>
      <c r="DP51">
        <v>104.745</v>
      </c>
      <c r="DQ51">
        <v>23.2972</v>
      </c>
      <c r="DR51">
        <v>3.0713599999999999</v>
      </c>
      <c r="DS51">
        <v>2.34626</v>
      </c>
      <c r="DT51">
        <v>24.419899999999998</v>
      </c>
      <c r="DU51">
        <v>19.997599999999998</v>
      </c>
      <c r="DV51">
        <v>1499.76</v>
      </c>
      <c r="DW51">
        <v>0.97300600000000004</v>
      </c>
      <c r="DX51">
        <v>2.6993900000000001E-2</v>
      </c>
      <c r="DY51">
        <v>0</v>
      </c>
      <c r="DZ51">
        <v>2.5055999999999998</v>
      </c>
      <c r="EA51">
        <v>0</v>
      </c>
      <c r="EB51">
        <v>18205.3</v>
      </c>
      <c r="EC51">
        <v>13301.5</v>
      </c>
      <c r="ED51">
        <v>39.25</v>
      </c>
      <c r="EE51">
        <v>41.811999999999998</v>
      </c>
      <c r="EF51">
        <v>39.811999999999998</v>
      </c>
      <c r="EG51">
        <v>40.561999999999998</v>
      </c>
      <c r="EH51">
        <v>39.561999999999998</v>
      </c>
      <c r="EI51">
        <v>1459.28</v>
      </c>
      <c r="EJ51">
        <v>40.479999999999997</v>
      </c>
      <c r="EK51">
        <v>0</v>
      </c>
      <c r="EL51">
        <v>113.8999998569489</v>
      </c>
      <c r="EM51">
        <v>0</v>
      </c>
      <c r="EN51">
        <v>2.3532615384615392</v>
      </c>
      <c r="EO51">
        <v>0.40438292029737882</v>
      </c>
      <c r="EP51">
        <v>-179.71282037514871</v>
      </c>
      <c r="EQ51">
        <v>18213.415384615389</v>
      </c>
      <c r="ER51">
        <v>15</v>
      </c>
      <c r="ES51">
        <v>1658850979.0999999</v>
      </c>
      <c r="ET51" t="s">
        <v>572</v>
      </c>
      <c r="EU51">
        <v>1658850979.0999999</v>
      </c>
      <c r="EV51">
        <v>1658850603.0999999</v>
      </c>
      <c r="EW51">
        <v>33</v>
      </c>
      <c r="EX51">
        <v>0.56799999999999995</v>
      </c>
      <c r="EY51">
        <v>-6.0000000000000001E-3</v>
      </c>
      <c r="EZ51">
        <v>20.417000000000002</v>
      </c>
      <c r="FA51">
        <v>3.7069999999999999</v>
      </c>
      <c r="FB51">
        <v>104</v>
      </c>
      <c r="FC51">
        <v>23</v>
      </c>
      <c r="FD51">
        <v>0.65</v>
      </c>
      <c r="FE51">
        <v>0.35</v>
      </c>
      <c r="FF51">
        <v>-3.57308125</v>
      </c>
      <c r="FG51">
        <v>-0.87204889305814903</v>
      </c>
      <c r="FH51">
        <v>9.4997948140670405E-2</v>
      </c>
      <c r="FI51">
        <v>1</v>
      </c>
      <c r="FJ51">
        <v>101.5985</v>
      </c>
      <c r="FK51">
        <v>-4.9817753058954288</v>
      </c>
      <c r="FL51">
        <v>0.36093921464239109</v>
      </c>
      <c r="FM51">
        <v>1</v>
      </c>
      <c r="FN51">
        <v>7.2250007500000013</v>
      </c>
      <c r="FO51">
        <v>-0.1923240900563031</v>
      </c>
      <c r="FP51">
        <v>1.969030477005115E-2</v>
      </c>
      <c r="FQ51">
        <v>1</v>
      </c>
      <c r="FR51">
        <v>30.510126666666672</v>
      </c>
      <c r="FS51">
        <v>-0.15787141268072449</v>
      </c>
      <c r="FT51">
        <v>1.2554227265038071E-2</v>
      </c>
      <c r="FU51">
        <v>1</v>
      </c>
      <c r="FV51">
        <v>31.40277</v>
      </c>
      <c r="FW51">
        <v>4.4964627363721643E-2</v>
      </c>
      <c r="FX51">
        <v>5.1791987797341977E-3</v>
      </c>
      <c r="FY51">
        <v>1</v>
      </c>
      <c r="FZ51">
        <v>5</v>
      </c>
      <c r="GA51">
        <v>5</v>
      </c>
      <c r="GB51" t="s">
        <v>424</v>
      </c>
      <c r="GC51">
        <v>3.1728000000000001</v>
      </c>
      <c r="GD51">
        <v>2.7969200000000001</v>
      </c>
      <c r="GE51">
        <v>2.3845499999999999E-2</v>
      </c>
      <c r="GF51">
        <v>3.07225E-2</v>
      </c>
      <c r="GG51">
        <v>0.128692</v>
      </c>
      <c r="GH51">
        <v>0.117065</v>
      </c>
      <c r="GI51">
        <v>30013.9</v>
      </c>
      <c r="GJ51">
        <v>23875.599999999999</v>
      </c>
      <c r="GK51">
        <v>28886.6</v>
      </c>
      <c r="GL51">
        <v>24104.5</v>
      </c>
      <c r="GM51">
        <v>31495.8</v>
      </c>
      <c r="GN51">
        <v>31082.9</v>
      </c>
      <c r="GO51">
        <v>39739.599999999999</v>
      </c>
      <c r="GP51">
        <v>39338</v>
      </c>
      <c r="GQ51">
        <v>2.12703</v>
      </c>
      <c r="GR51">
        <v>1.77288</v>
      </c>
      <c r="GS51">
        <v>5.5186499999999999E-2</v>
      </c>
      <c r="GT51">
        <v>0</v>
      </c>
      <c r="GU51">
        <v>30.515899999999998</v>
      </c>
      <c r="GV51">
        <v>999.9</v>
      </c>
      <c r="GW51">
        <v>56.8</v>
      </c>
      <c r="GX51">
        <v>36.1</v>
      </c>
      <c r="GY51">
        <v>33.849400000000003</v>
      </c>
      <c r="GZ51">
        <v>62.713000000000001</v>
      </c>
      <c r="HA51">
        <v>39.907899999999998</v>
      </c>
      <c r="HB51">
        <v>1</v>
      </c>
      <c r="HC51">
        <v>0.34186499999999997</v>
      </c>
      <c r="HD51">
        <v>0.58327899999999999</v>
      </c>
      <c r="HE51">
        <v>20.261399999999998</v>
      </c>
      <c r="HF51">
        <v>5.22403</v>
      </c>
      <c r="HG51">
        <v>11.909599999999999</v>
      </c>
      <c r="HH51">
        <v>4.9637500000000001</v>
      </c>
      <c r="HI51">
        <v>3.2919999999999998</v>
      </c>
      <c r="HJ51">
        <v>9999</v>
      </c>
      <c r="HK51">
        <v>9999</v>
      </c>
      <c r="HL51">
        <v>9999</v>
      </c>
      <c r="HM51">
        <v>999.9</v>
      </c>
      <c r="HN51">
        <v>1.8772899999999999</v>
      </c>
      <c r="HO51">
        <v>1.87561</v>
      </c>
      <c r="HP51">
        <v>1.8743799999999999</v>
      </c>
      <c r="HQ51">
        <v>1.87361</v>
      </c>
      <c r="HR51">
        <v>1.875</v>
      </c>
      <c r="HS51">
        <v>1.8699600000000001</v>
      </c>
      <c r="HT51">
        <v>1.8741099999999999</v>
      </c>
      <c r="HU51">
        <v>1.87927</v>
      </c>
      <c r="HV51">
        <v>0</v>
      </c>
      <c r="HW51">
        <v>0</v>
      </c>
      <c r="HX51">
        <v>0</v>
      </c>
      <c r="HY51">
        <v>0</v>
      </c>
      <c r="HZ51" t="s">
        <v>425</v>
      </c>
      <c r="IA51" t="s">
        <v>426</v>
      </c>
      <c r="IB51" t="s">
        <v>427</v>
      </c>
      <c r="IC51" t="s">
        <v>428</v>
      </c>
      <c r="ID51" t="s">
        <v>428</v>
      </c>
      <c r="IE51" t="s">
        <v>427</v>
      </c>
      <c r="IF51">
        <v>0</v>
      </c>
      <c r="IG51">
        <v>100</v>
      </c>
      <c r="IH51">
        <v>100</v>
      </c>
      <c r="II51">
        <v>20.417000000000002</v>
      </c>
      <c r="IJ51">
        <v>3.7953999999999999</v>
      </c>
      <c r="IK51">
        <v>17.753067345596271</v>
      </c>
      <c r="IL51">
        <v>2.567544948250514E-2</v>
      </c>
      <c r="IM51">
        <v>-9.0104226966469328E-6</v>
      </c>
      <c r="IN51">
        <v>1.300989797722804E-9</v>
      </c>
      <c r="IO51">
        <v>3.7953869397483562</v>
      </c>
      <c r="IP51">
        <v>0</v>
      </c>
      <c r="IQ51">
        <v>0</v>
      </c>
      <c r="IR51">
        <v>0</v>
      </c>
      <c r="IS51">
        <v>-13</v>
      </c>
      <c r="IT51">
        <v>2007</v>
      </c>
      <c r="IU51">
        <v>-1</v>
      </c>
      <c r="IV51">
        <v>20</v>
      </c>
      <c r="IW51">
        <v>1.4</v>
      </c>
      <c r="IX51">
        <v>5.8</v>
      </c>
      <c r="IY51">
        <v>0.37231399999999998</v>
      </c>
      <c r="IZ51">
        <v>2.4670399999999999</v>
      </c>
      <c r="JA51">
        <v>1.42578</v>
      </c>
      <c r="JB51">
        <v>2.2827099999999998</v>
      </c>
      <c r="JC51">
        <v>1.5478499999999999</v>
      </c>
      <c r="JD51">
        <v>2.4157700000000002</v>
      </c>
      <c r="JE51">
        <v>38.722499999999997</v>
      </c>
      <c r="JF51">
        <v>14.928800000000001</v>
      </c>
      <c r="JG51">
        <v>18</v>
      </c>
      <c r="JH51">
        <v>641.27200000000005</v>
      </c>
      <c r="JI51">
        <v>396.601</v>
      </c>
      <c r="JJ51">
        <v>30.000499999999999</v>
      </c>
      <c r="JK51">
        <v>31.610800000000001</v>
      </c>
      <c r="JL51">
        <v>30.000699999999998</v>
      </c>
      <c r="JM51">
        <v>31.420100000000001</v>
      </c>
      <c r="JN51">
        <v>31.351800000000001</v>
      </c>
      <c r="JO51">
        <v>7.4793200000000004</v>
      </c>
      <c r="JP51">
        <v>31.125599999999999</v>
      </c>
      <c r="JQ51">
        <v>0</v>
      </c>
      <c r="JR51">
        <v>30</v>
      </c>
      <c r="JS51">
        <v>104.387</v>
      </c>
      <c r="JT51">
        <v>23.239100000000001</v>
      </c>
      <c r="JU51">
        <v>93.974199999999996</v>
      </c>
      <c r="JV51">
        <v>100.07299999999999</v>
      </c>
    </row>
    <row r="52" spans="1:282" x14ac:dyDescent="0.2">
      <c r="A52">
        <v>36</v>
      </c>
      <c r="B52">
        <v>1658851055.0999999</v>
      </c>
      <c r="C52">
        <v>5790.5999999046326</v>
      </c>
      <c r="D52" t="s">
        <v>573</v>
      </c>
      <c r="E52" t="s">
        <v>574</v>
      </c>
      <c r="F52" t="s">
        <v>413</v>
      </c>
      <c r="G52" t="s">
        <v>551</v>
      </c>
      <c r="H52" t="s">
        <v>552</v>
      </c>
      <c r="I52" t="s">
        <v>416</v>
      </c>
      <c r="J52" t="s">
        <v>417</v>
      </c>
      <c r="L52" t="s">
        <v>553</v>
      </c>
      <c r="M52" t="s">
        <v>554</v>
      </c>
      <c r="N52" t="s">
        <v>678</v>
      </c>
      <c r="O52">
        <v>1658851055.0999999</v>
      </c>
      <c r="P52">
        <f t="shared" si="46"/>
        <v>7.6100305824646853E-3</v>
      </c>
      <c r="Q52">
        <f t="shared" si="47"/>
        <v>7.6100305824646854</v>
      </c>
      <c r="R52">
        <f t="shared" si="48"/>
        <v>-1.9674877646179902</v>
      </c>
      <c r="S52">
        <f t="shared" si="49"/>
        <v>51.683799999999998</v>
      </c>
      <c r="T52">
        <f t="shared" si="50"/>
        <v>56.690815132111922</v>
      </c>
      <c r="U52">
        <f t="shared" si="51"/>
        <v>5.7150075929119426</v>
      </c>
      <c r="V52">
        <f t="shared" si="52"/>
        <v>5.2102498216369995</v>
      </c>
      <c r="W52">
        <f t="shared" si="53"/>
        <v>0.54010608555439099</v>
      </c>
      <c r="X52">
        <f t="shared" si="54"/>
        <v>2.9385650895046558</v>
      </c>
      <c r="Y52">
        <f t="shared" si="55"/>
        <v>0.49040831991149436</v>
      </c>
      <c r="Z52">
        <f t="shared" si="56"/>
        <v>0.31058837567422048</v>
      </c>
      <c r="AA52">
        <f t="shared" si="57"/>
        <v>241.7406</v>
      </c>
      <c r="AB52">
        <f t="shared" si="58"/>
        <v>31.051321614100534</v>
      </c>
      <c r="AC52">
        <f t="shared" si="59"/>
        <v>31.051321614100534</v>
      </c>
      <c r="AD52">
        <f t="shared" si="60"/>
        <v>4.5245964916661059</v>
      </c>
      <c r="AE52">
        <f t="shared" si="61"/>
        <v>64.66367131498032</v>
      </c>
      <c r="AF52">
        <f t="shared" si="62"/>
        <v>3.0187790556979999</v>
      </c>
      <c r="AG52">
        <f t="shared" si="63"/>
        <v>4.668431275721046</v>
      </c>
      <c r="AH52">
        <f t="shared" si="64"/>
        <v>1.505817435968106</v>
      </c>
      <c r="AI52">
        <f t="shared" si="65"/>
        <v>-335.60234868669261</v>
      </c>
      <c r="AJ52">
        <f t="shared" si="66"/>
        <v>87.161417201619841</v>
      </c>
      <c r="AK52">
        <f t="shared" si="67"/>
        <v>6.6821998904248217</v>
      </c>
      <c r="AL52">
        <f t="shared" si="68"/>
        <v>-1.813159464795433E-2</v>
      </c>
      <c r="AM52">
        <v>0</v>
      </c>
      <c r="AN52">
        <v>0</v>
      </c>
      <c r="AO52">
        <f t="shared" si="69"/>
        <v>1</v>
      </c>
      <c r="AP52">
        <f t="shared" si="70"/>
        <v>0</v>
      </c>
      <c r="AQ52">
        <f t="shared" si="71"/>
        <v>52350.614807921644</v>
      </c>
      <c r="AR52" t="s">
        <v>420</v>
      </c>
      <c r="AS52">
        <v>0</v>
      </c>
      <c r="AT52">
        <v>0</v>
      </c>
      <c r="AU52">
        <v>0</v>
      </c>
      <c r="AV52" t="e">
        <f t="shared" si="72"/>
        <v>#DIV/0!</v>
      </c>
      <c r="AW52">
        <v>-1</v>
      </c>
      <c r="AX52" t="s">
        <v>575</v>
      </c>
      <c r="AY52">
        <v>10384</v>
      </c>
      <c r="AZ52">
        <v>2.341511538461539</v>
      </c>
      <c r="BA52">
        <v>1.64</v>
      </c>
      <c r="BB52">
        <f t="shared" si="73"/>
        <v>-0.42775093808630427</v>
      </c>
      <c r="BC52">
        <v>0.5</v>
      </c>
      <c r="BD52">
        <f t="shared" si="74"/>
        <v>1261.1976</v>
      </c>
      <c r="BE52">
        <f t="shared" si="75"/>
        <v>-1.9674877646179902</v>
      </c>
      <c r="BF52">
        <f t="shared" si="76"/>
        <v>-269.73922825609776</v>
      </c>
      <c r="BG52">
        <f t="shared" si="77"/>
        <v>-7.6711830455274436E-4</v>
      </c>
      <c r="BH52">
        <f t="shared" si="78"/>
        <v>-1</v>
      </c>
      <c r="BI52" t="e">
        <f t="shared" si="79"/>
        <v>#DIV/0!</v>
      </c>
      <c r="BJ52" t="s">
        <v>420</v>
      </c>
      <c r="BK52">
        <v>0</v>
      </c>
      <c r="BL52" t="e">
        <f t="shared" si="80"/>
        <v>#DIV/0!</v>
      </c>
      <c r="BM52" t="e">
        <f t="shared" si="81"/>
        <v>#DIV/0!</v>
      </c>
      <c r="BN52" t="e">
        <f t="shared" si="82"/>
        <v>#DIV/0!</v>
      </c>
      <c r="BO52" t="e">
        <f t="shared" si="83"/>
        <v>#DIV/0!</v>
      </c>
      <c r="BP52">
        <f t="shared" si="84"/>
        <v>-0.42775093808630438</v>
      </c>
      <c r="BQ52" t="e">
        <f t="shared" si="85"/>
        <v>#DIV/0!</v>
      </c>
      <c r="BR52" t="e">
        <f t="shared" si="86"/>
        <v>#DIV/0!</v>
      </c>
      <c r="BS52" t="e">
        <f t="shared" si="87"/>
        <v>#DIV/0!</v>
      </c>
      <c r="BT52" t="s">
        <v>420</v>
      </c>
      <c r="BU52" t="s">
        <v>420</v>
      </c>
      <c r="BV52" t="s">
        <v>420</v>
      </c>
      <c r="BW52" t="s">
        <v>420</v>
      </c>
      <c r="BX52" t="s">
        <v>420</v>
      </c>
      <c r="BY52" t="s">
        <v>420</v>
      </c>
      <c r="BZ52" t="s">
        <v>420</v>
      </c>
      <c r="CA52" t="s">
        <v>420</v>
      </c>
      <c r="CB52" t="s">
        <v>420</v>
      </c>
      <c r="CC52" t="s">
        <v>420</v>
      </c>
      <c r="CD52" t="s">
        <v>420</v>
      </c>
      <c r="CE52" t="s">
        <v>420</v>
      </c>
      <c r="CF52" t="s">
        <v>420</v>
      </c>
      <c r="CG52" t="s">
        <v>420</v>
      </c>
      <c r="CH52" t="s">
        <v>420</v>
      </c>
      <c r="CI52" t="s">
        <v>420</v>
      </c>
      <c r="CJ52" t="s">
        <v>420</v>
      </c>
      <c r="CK52" t="s">
        <v>420</v>
      </c>
      <c r="CL52">
        <f t="shared" si="88"/>
        <v>1499.98</v>
      </c>
      <c r="CM52">
        <f t="shared" si="89"/>
        <v>1261.1976</v>
      </c>
      <c r="CN52">
        <f t="shared" si="90"/>
        <v>0.84080961079481054</v>
      </c>
      <c r="CO52">
        <f t="shared" si="91"/>
        <v>0.16116254883398445</v>
      </c>
      <c r="CP52">
        <v>6</v>
      </c>
      <c r="CQ52">
        <v>0.5</v>
      </c>
      <c r="CR52" t="s">
        <v>422</v>
      </c>
      <c r="CS52">
        <v>2</v>
      </c>
      <c r="CT52">
        <v>1658851055.0999999</v>
      </c>
      <c r="CU52">
        <v>51.683799999999998</v>
      </c>
      <c r="CV52">
        <v>50.11</v>
      </c>
      <c r="CW52">
        <v>29.9452</v>
      </c>
      <c r="CX52">
        <v>22.564800000000002</v>
      </c>
      <c r="CY52">
        <v>31.4758</v>
      </c>
      <c r="CZ52">
        <v>26.149799999999999</v>
      </c>
      <c r="DA52">
        <v>600.14200000000005</v>
      </c>
      <c r="DB52">
        <v>100.71</v>
      </c>
      <c r="DC52">
        <v>0.100115</v>
      </c>
      <c r="DD52">
        <v>31.601500000000001</v>
      </c>
      <c r="DE52">
        <v>31.2546</v>
      </c>
      <c r="DF52">
        <v>999.9</v>
      </c>
      <c r="DG52">
        <v>0</v>
      </c>
      <c r="DH52">
        <v>0</v>
      </c>
      <c r="DI52">
        <v>9980.6200000000008</v>
      </c>
      <c r="DJ52">
        <v>0</v>
      </c>
      <c r="DK52">
        <v>1908.57</v>
      </c>
      <c r="DL52">
        <v>0.48590899999999998</v>
      </c>
      <c r="DM52">
        <v>52.157800000000002</v>
      </c>
      <c r="DN52">
        <v>51.2669</v>
      </c>
      <c r="DO52">
        <v>7.3803200000000002</v>
      </c>
      <c r="DP52">
        <v>50.11</v>
      </c>
      <c r="DQ52">
        <v>22.564800000000002</v>
      </c>
      <c r="DR52">
        <v>3.0157799999999999</v>
      </c>
      <c r="DS52">
        <v>2.2725</v>
      </c>
      <c r="DT52">
        <v>24.115300000000001</v>
      </c>
      <c r="DU52">
        <v>19.482800000000001</v>
      </c>
      <c r="DV52">
        <v>1499.98</v>
      </c>
      <c r="DW52">
        <v>0.97301099999999996</v>
      </c>
      <c r="DX52">
        <v>2.6989300000000001E-2</v>
      </c>
      <c r="DY52">
        <v>0</v>
      </c>
      <c r="DZ52">
        <v>2.1423000000000001</v>
      </c>
      <c r="EA52">
        <v>0</v>
      </c>
      <c r="EB52">
        <v>17947.7</v>
      </c>
      <c r="EC52">
        <v>13303.5</v>
      </c>
      <c r="ED52">
        <v>39.436999999999998</v>
      </c>
      <c r="EE52">
        <v>42.061999999999998</v>
      </c>
      <c r="EF52">
        <v>40.061999999999998</v>
      </c>
      <c r="EG52">
        <v>40.561999999999998</v>
      </c>
      <c r="EH52">
        <v>39.75</v>
      </c>
      <c r="EI52">
        <v>1459.5</v>
      </c>
      <c r="EJ52">
        <v>40.479999999999997</v>
      </c>
      <c r="EK52">
        <v>0</v>
      </c>
      <c r="EL52">
        <v>105.5</v>
      </c>
      <c r="EM52">
        <v>0</v>
      </c>
      <c r="EN52">
        <v>2.341511538461539</v>
      </c>
      <c r="EO52">
        <v>-0.49741195530403992</v>
      </c>
      <c r="EP52">
        <v>-222.8444444845353</v>
      </c>
      <c r="EQ52">
        <v>17961.86153846154</v>
      </c>
      <c r="ER52">
        <v>15</v>
      </c>
      <c r="ES52">
        <v>1658851073.0999999</v>
      </c>
      <c r="ET52" t="s">
        <v>576</v>
      </c>
      <c r="EU52">
        <v>1658851073.0999999</v>
      </c>
      <c r="EV52">
        <v>1658850603.0999999</v>
      </c>
      <c r="EW52">
        <v>34</v>
      </c>
      <c r="EX52">
        <v>1.1299999999999999</v>
      </c>
      <c r="EY52">
        <v>-6.0000000000000001E-3</v>
      </c>
      <c r="EZ52">
        <v>20.207999999999998</v>
      </c>
      <c r="FA52">
        <v>3.7069999999999999</v>
      </c>
      <c r="FB52">
        <v>49</v>
      </c>
      <c r="FC52">
        <v>23</v>
      </c>
      <c r="FD52">
        <v>0.52</v>
      </c>
      <c r="FE52">
        <v>0.35</v>
      </c>
      <c r="FF52">
        <v>0.58210399999999995</v>
      </c>
      <c r="FG52">
        <v>-0.33717849906191533</v>
      </c>
      <c r="FH52">
        <v>4.2747173110043203E-2</v>
      </c>
      <c r="FI52">
        <v>1</v>
      </c>
      <c r="FJ52">
        <v>50.969153333333317</v>
      </c>
      <c r="FK52">
        <v>-3.1710060066740851</v>
      </c>
      <c r="FL52">
        <v>0.22905616157518149</v>
      </c>
      <c r="FM52">
        <v>1</v>
      </c>
      <c r="FN52">
        <v>7.4053065</v>
      </c>
      <c r="FO52">
        <v>-0.30458881801127891</v>
      </c>
      <c r="FP52">
        <v>3.1465609921785993E-2</v>
      </c>
      <c r="FQ52">
        <v>1</v>
      </c>
      <c r="FR52">
        <v>29.913356666666669</v>
      </c>
      <c r="FS52">
        <v>0.2503127919911351</v>
      </c>
      <c r="FT52">
        <v>1.8276044125819051E-2</v>
      </c>
      <c r="FU52">
        <v>1</v>
      </c>
      <c r="FV52">
        <v>31.25284666666667</v>
      </c>
      <c r="FW52">
        <v>1.5820244716391971E-2</v>
      </c>
      <c r="FX52">
        <v>3.7792180261120661E-3</v>
      </c>
      <c r="FY52">
        <v>1</v>
      </c>
      <c r="FZ52">
        <v>5</v>
      </c>
      <c r="GA52">
        <v>5</v>
      </c>
      <c r="GB52" t="s">
        <v>424</v>
      </c>
      <c r="GC52">
        <v>3.1726700000000001</v>
      </c>
      <c r="GD52">
        <v>2.7968999999999999</v>
      </c>
      <c r="GE52">
        <v>9.26103E-3</v>
      </c>
      <c r="GF52">
        <v>1.48343E-2</v>
      </c>
      <c r="GG52">
        <v>0.12681000000000001</v>
      </c>
      <c r="GH52">
        <v>0.11447300000000001</v>
      </c>
      <c r="GI52">
        <v>30450.799999999999</v>
      </c>
      <c r="GJ52">
        <v>24259.3</v>
      </c>
      <c r="GK52">
        <v>28876.5</v>
      </c>
      <c r="GL52">
        <v>24097.5</v>
      </c>
      <c r="GM52">
        <v>31553.1</v>
      </c>
      <c r="GN52">
        <v>31165.7</v>
      </c>
      <c r="GO52">
        <v>39724.9</v>
      </c>
      <c r="GP52">
        <v>39326.9</v>
      </c>
      <c r="GQ52">
        <v>2.1255000000000002</v>
      </c>
      <c r="GR52">
        <v>1.7683500000000001</v>
      </c>
      <c r="GS52">
        <v>4.7579400000000001E-2</v>
      </c>
      <c r="GT52">
        <v>0</v>
      </c>
      <c r="GU52">
        <v>30.481400000000001</v>
      </c>
      <c r="GV52">
        <v>999.9</v>
      </c>
      <c r="GW52">
        <v>57</v>
      </c>
      <c r="GX52">
        <v>36.1</v>
      </c>
      <c r="GY52">
        <v>33.967700000000001</v>
      </c>
      <c r="GZ52">
        <v>62.643000000000001</v>
      </c>
      <c r="HA52">
        <v>39.831699999999998</v>
      </c>
      <c r="HB52">
        <v>1</v>
      </c>
      <c r="HC52">
        <v>0.355993</v>
      </c>
      <c r="HD52">
        <v>0.50726000000000004</v>
      </c>
      <c r="HE52">
        <v>20.261600000000001</v>
      </c>
      <c r="HF52">
        <v>5.22403</v>
      </c>
      <c r="HG52">
        <v>11.9125</v>
      </c>
      <c r="HH52">
        <v>4.9637000000000002</v>
      </c>
      <c r="HI52">
        <v>3.2919999999999998</v>
      </c>
      <c r="HJ52">
        <v>9999</v>
      </c>
      <c r="HK52">
        <v>9999</v>
      </c>
      <c r="HL52">
        <v>9999</v>
      </c>
      <c r="HM52">
        <v>999.9</v>
      </c>
      <c r="HN52">
        <v>1.8773</v>
      </c>
      <c r="HO52">
        <v>1.87561</v>
      </c>
      <c r="HP52">
        <v>1.87436</v>
      </c>
      <c r="HQ52">
        <v>1.8736299999999999</v>
      </c>
      <c r="HR52">
        <v>1.875</v>
      </c>
      <c r="HS52">
        <v>1.8699600000000001</v>
      </c>
      <c r="HT52">
        <v>1.8741000000000001</v>
      </c>
      <c r="HU52">
        <v>1.8792599999999999</v>
      </c>
      <c r="HV52">
        <v>0</v>
      </c>
      <c r="HW52">
        <v>0</v>
      </c>
      <c r="HX52">
        <v>0</v>
      </c>
      <c r="HY52">
        <v>0</v>
      </c>
      <c r="HZ52" t="s">
        <v>425</v>
      </c>
      <c r="IA52" t="s">
        <v>426</v>
      </c>
      <c r="IB52" t="s">
        <v>427</v>
      </c>
      <c r="IC52" t="s">
        <v>428</v>
      </c>
      <c r="ID52" t="s">
        <v>428</v>
      </c>
      <c r="IE52" t="s">
        <v>427</v>
      </c>
      <c r="IF52">
        <v>0</v>
      </c>
      <c r="IG52">
        <v>100</v>
      </c>
      <c r="IH52">
        <v>100</v>
      </c>
      <c r="II52">
        <v>20.207999999999998</v>
      </c>
      <c r="IJ52">
        <v>3.7953999999999999</v>
      </c>
      <c r="IK52">
        <v>18.32087452595243</v>
      </c>
      <c r="IL52">
        <v>2.567544948250514E-2</v>
      </c>
      <c r="IM52">
        <v>-9.0104226966469328E-6</v>
      </c>
      <c r="IN52">
        <v>1.300989797722804E-9</v>
      </c>
      <c r="IO52">
        <v>3.7953869397483562</v>
      </c>
      <c r="IP52">
        <v>0</v>
      </c>
      <c r="IQ52">
        <v>0</v>
      </c>
      <c r="IR52">
        <v>0</v>
      </c>
      <c r="IS52">
        <v>-13</v>
      </c>
      <c r="IT52">
        <v>2007</v>
      </c>
      <c r="IU52">
        <v>-1</v>
      </c>
      <c r="IV52">
        <v>20</v>
      </c>
      <c r="IW52">
        <v>1.3</v>
      </c>
      <c r="IX52">
        <v>7.5</v>
      </c>
      <c r="IY52">
        <v>0.246582</v>
      </c>
      <c r="IZ52">
        <v>2.5146500000000001</v>
      </c>
      <c r="JA52">
        <v>1.42578</v>
      </c>
      <c r="JB52">
        <v>2.2839399999999999</v>
      </c>
      <c r="JC52">
        <v>1.5478499999999999</v>
      </c>
      <c r="JD52">
        <v>2.3107899999999999</v>
      </c>
      <c r="JE52">
        <v>38.796399999999998</v>
      </c>
      <c r="JF52">
        <v>14.893800000000001</v>
      </c>
      <c r="JG52">
        <v>18</v>
      </c>
      <c r="JH52">
        <v>641.39300000000003</v>
      </c>
      <c r="JI52">
        <v>394.90600000000001</v>
      </c>
      <c r="JJ52">
        <v>29.999099999999999</v>
      </c>
      <c r="JK52">
        <v>31.749199999999998</v>
      </c>
      <c r="JL52">
        <v>30.000699999999998</v>
      </c>
      <c r="JM52">
        <v>31.547599999999999</v>
      </c>
      <c r="JN52">
        <v>31.477399999999999</v>
      </c>
      <c r="JO52">
        <v>4.9622299999999999</v>
      </c>
      <c r="JP52">
        <v>33.340800000000002</v>
      </c>
      <c r="JQ52">
        <v>0</v>
      </c>
      <c r="JR52">
        <v>30</v>
      </c>
      <c r="JS52">
        <v>50.0565</v>
      </c>
      <c r="JT52">
        <v>22.606400000000001</v>
      </c>
      <c r="JU52">
        <v>93.940299999999993</v>
      </c>
      <c r="JV52">
        <v>100.044</v>
      </c>
    </row>
    <row r="53" spans="1:282" x14ac:dyDescent="0.2">
      <c r="A53">
        <v>37</v>
      </c>
      <c r="B53">
        <v>1658851149.0999999</v>
      </c>
      <c r="C53">
        <v>5884.5999999046326</v>
      </c>
      <c r="D53" t="s">
        <v>577</v>
      </c>
      <c r="E53" t="s">
        <v>578</v>
      </c>
      <c r="F53" t="s">
        <v>413</v>
      </c>
      <c r="G53" t="s">
        <v>551</v>
      </c>
      <c r="H53" t="s">
        <v>552</v>
      </c>
      <c r="I53" t="s">
        <v>416</v>
      </c>
      <c r="J53" t="s">
        <v>417</v>
      </c>
      <c r="L53" t="s">
        <v>553</v>
      </c>
      <c r="M53" t="s">
        <v>554</v>
      </c>
      <c r="N53" t="s">
        <v>678</v>
      </c>
      <c r="O53">
        <v>1658851149.0999999</v>
      </c>
      <c r="P53">
        <f t="shared" si="46"/>
        <v>7.5264225083641369E-3</v>
      </c>
      <c r="Q53">
        <f t="shared" si="47"/>
        <v>7.5264225083641367</v>
      </c>
      <c r="R53">
        <f t="shared" si="48"/>
        <v>-5.4455124724222737</v>
      </c>
      <c r="S53">
        <f t="shared" si="49"/>
        <v>10.3447</v>
      </c>
      <c r="T53">
        <f t="shared" si="50"/>
        <v>27.139884825926142</v>
      </c>
      <c r="U53">
        <f t="shared" si="51"/>
        <v>2.7360319855661581</v>
      </c>
      <c r="V53">
        <f t="shared" si="52"/>
        <v>1.0428721515446</v>
      </c>
      <c r="W53">
        <f t="shared" si="53"/>
        <v>0.54999184500146769</v>
      </c>
      <c r="X53">
        <f t="shared" si="54"/>
        <v>2.9405815418689638</v>
      </c>
      <c r="Y53">
        <f t="shared" si="55"/>
        <v>0.49858254895598408</v>
      </c>
      <c r="Z53">
        <f t="shared" si="56"/>
        <v>0.31583159792077503</v>
      </c>
      <c r="AA53">
        <f t="shared" si="57"/>
        <v>241.72362299999995</v>
      </c>
      <c r="AB53">
        <f t="shared" si="58"/>
        <v>31.001644561094629</v>
      </c>
      <c r="AC53">
        <f t="shared" si="59"/>
        <v>31.001644561094629</v>
      </c>
      <c r="AD53">
        <f t="shared" si="60"/>
        <v>4.5118013539331221</v>
      </c>
      <c r="AE53">
        <f t="shared" si="61"/>
        <v>65.534321176084816</v>
      </c>
      <c r="AF53">
        <f t="shared" si="62"/>
        <v>3.0470291266064002</v>
      </c>
      <c r="AG53">
        <f t="shared" si="63"/>
        <v>4.6495165768472786</v>
      </c>
      <c r="AH53">
        <f t="shared" si="64"/>
        <v>1.4647722273267219</v>
      </c>
      <c r="AI53">
        <f t="shared" si="65"/>
        <v>-331.91523261885845</v>
      </c>
      <c r="AJ53">
        <f t="shared" si="66"/>
        <v>83.761578406220607</v>
      </c>
      <c r="AK53">
        <f t="shared" si="67"/>
        <v>6.4133165337569293</v>
      </c>
      <c r="AL53">
        <f t="shared" si="68"/>
        <v>-1.6714678880973111E-2</v>
      </c>
      <c r="AM53">
        <v>0</v>
      </c>
      <c r="AN53">
        <v>0</v>
      </c>
      <c r="AO53">
        <f t="shared" si="69"/>
        <v>1</v>
      </c>
      <c r="AP53">
        <f t="shared" si="70"/>
        <v>0</v>
      </c>
      <c r="AQ53">
        <f t="shared" si="71"/>
        <v>52420.625946703818</v>
      </c>
      <c r="AR53" t="s">
        <v>420</v>
      </c>
      <c r="AS53">
        <v>0</v>
      </c>
      <c r="AT53">
        <v>0</v>
      </c>
      <c r="AU53">
        <v>0</v>
      </c>
      <c r="AV53" t="e">
        <f t="shared" si="72"/>
        <v>#DIV/0!</v>
      </c>
      <c r="AW53">
        <v>-1</v>
      </c>
      <c r="AX53" t="s">
        <v>579</v>
      </c>
      <c r="AY53">
        <v>10384.4</v>
      </c>
      <c r="AZ53">
        <v>2.3433076923076919</v>
      </c>
      <c r="BA53">
        <v>1.77</v>
      </c>
      <c r="BB53">
        <f t="shared" si="73"/>
        <v>-0.32390265102129479</v>
      </c>
      <c r="BC53">
        <v>0.5</v>
      </c>
      <c r="BD53">
        <f t="shared" si="74"/>
        <v>1261.1054999999999</v>
      </c>
      <c r="BE53">
        <f t="shared" si="75"/>
        <v>-5.4455124724222737</v>
      </c>
      <c r="BF53">
        <f t="shared" si="76"/>
        <v>-204.23770733376773</v>
      </c>
      <c r="BG53">
        <f t="shared" si="77"/>
        <v>-3.5250916536501298E-3</v>
      </c>
      <c r="BH53">
        <f t="shared" si="78"/>
        <v>-1</v>
      </c>
      <c r="BI53" t="e">
        <f t="shared" si="79"/>
        <v>#DIV/0!</v>
      </c>
      <c r="BJ53" t="s">
        <v>420</v>
      </c>
      <c r="BK53">
        <v>0</v>
      </c>
      <c r="BL53" t="e">
        <f t="shared" si="80"/>
        <v>#DIV/0!</v>
      </c>
      <c r="BM53" t="e">
        <f t="shared" si="81"/>
        <v>#DIV/0!</v>
      </c>
      <c r="BN53" t="e">
        <f t="shared" si="82"/>
        <v>#DIV/0!</v>
      </c>
      <c r="BO53" t="e">
        <f t="shared" si="83"/>
        <v>#DIV/0!</v>
      </c>
      <c r="BP53">
        <f t="shared" si="84"/>
        <v>-0.32390265102129484</v>
      </c>
      <c r="BQ53" t="e">
        <f t="shared" si="85"/>
        <v>#DIV/0!</v>
      </c>
      <c r="BR53" t="e">
        <f t="shared" si="86"/>
        <v>#DIV/0!</v>
      </c>
      <c r="BS53" t="e">
        <f t="shared" si="87"/>
        <v>#DIV/0!</v>
      </c>
      <c r="BT53" t="s">
        <v>420</v>
      </c>
      <c r="BU53" t="s">
        <v>420</v>
      </c>
      <c r="BV53" t="s">
        <v>420</v>
      </c>
      <c r="BW53" t="s">
        <v>420</v>
      </c>
      <c r="BX53" t="s">
        <v>420</v>
      </c>
      <c r="BY53" t="s">
        <v>420</v>
      </c>
      <c r="BZ53" t="s">
        <v>420</v>
      </c>
      <c r="CA53" t="s">
        <v>420</v>
      </c>
      <c r="CB53" t="s">
        <v>420</v>
      </c>
      <c r="CC53" t="s">
        <v>420</v>
      </c>
      <c r="CD53" t="s">
        <v>420</v>
      </c>
      <c r="CE53" t="s">
        <v>420</v>
      </c>
      <c r="CF53" t="s">
        <v>420</v>
      </c>
      <c r="CG53" t="s">
        <v>420</v>
      </c>
      <c r="CH53" t="s">
        <v>420</v>
      </c>
      <c r="CI53" t="s">
        <v>420</v>
      </c>
      <c r="CJ53" t="s">
        <v>420</v>
      </c>
      <c r="CK53" t="s">
        <v>420</v>
      </c>
      <c r="CL53">
        <f t="shared" si="88"/>
        <v>1499.87</v>
      </c>
      <c r="CM53">
        <f t="shared" si="89"/>
        <v>1261.1054999999999</v>
      </c>
      <c r="CN53">
        <f t="shared" si="90"/>
        <v>0.84080987018874964</v>
      </c>
      <c r="CO53">
        <f t="shared" si="91"/>
        <v>0.16116304946428689</v>
      </c>
      <c r="CP53">
        <v>6</v>
      </c>
      <c r="CQ53">
        <v>0.5</v>
      </c>
      <c r="CR53" t="s">
        <v>422</v>
      </c>
      <c r="CS53">
        <v>2</v>
      </c>
      <c r="CT53">
        <v>1658851149.0999999</v>
      </c>
      <c r="CU53">
        <v>10.3447</v>
      </c>
      <c r="CV53">
        <v>4.9780300000000004</v>
      </c>
      <c r="CW53">
        <v>30.224799999999998</v>
      </c>
      <c r="CX53">
        <v>22.927199999999999</v>
      </c>
      <c r="CY53">
        <v>-10.324299999999999</v>
      </c>
      <c r="CZ53">
        <v>26.429400000000001</v>
      </c>
      <c r="DA53">
        <v>600.11</v>
      </c>
      <c r="DB53">
        <v>100.712</v>
      </c>
      <c r="DC53">
        <v>0.100218</v>
      </c>
      <c r="DD53">
        <v>31.53</v>
      </c>
      <c r="DE53">
        <v>31.185099999999998</v>
      </c>
      <c r="DF53">
        <v>999.9</v>
      </c>
      <c r="DG53">
        <v>0</v>
      </c>
      <c r="DH53">
        <v>0</v>
      </c>
      <c r="DI53">
        <v>9991.8799999999992</v>
      </c>
      <c r="DJ53">
        <v>0</v>
      </c>
      <c r="DK53">
        <v>1905.88</v>
      </c>
      <c r="DL53">
        <v>3.8829699999999998</v>
      </c>
      <c r="DM53">
        <v>9.1371699999999993</v>
      </c>
      <c r="DN53">
        <v>5.0948399999999996</v>
      </c>
      <c r="DO53">
        <v>7.2976000000000001</v>
      </c>
      <c r="DP53">
        <v>4.9780300000000004</v>
      </c>
      <c r="DQ53">
        <v>22.927199999999999</v>
      </c>
      <c r="DR53">
        <v>3.0440100000000001</v>
      </c>
      <c r="DS53">
        <v>2.30905</v>
      </c>
      <c r="DT53">
        <v>24.270600000000002</v>
      </c>
      <c r="DU53">
        <v>19.739699999999999</v>
      </c>
      <c r="DV53">
        <v>1499.87</v>
      </c>
      <c r="DW53">
        <v>0.97300600000000004</v>
      </c>
      <c r="DX53">
        <v>2.6993900000000001E-2</v>
      </c>
      <c r="DY53">
        <v>0</v>
      </c>
      <c r="DZ53">
        <v>2.2583000000000002</v>
      </c>
      <c r="EA53">
        <v>0</v>
      </c>
      <c r="EB53">
        <v>17979.599999999999</v>
      </c>
      <c r="EC53">
        <v>13302.5</v>
      </c>
      <c r="ED53">
        <v>39.561999999999998</v>
      </c>
      <c r="EE53">
        <v>42.186999999999998</v>
      </c>
      <c r="EF53">
        <v>40.186999999999998</v>
      </c>
      <c r="EG53">
        <v>40.625</v>
      </c>
      <c r="EH53">
        <v>39.811999999999998</v>
      </c>
      <c r="EI53">
        <v>1459.38</v>
      </c>
      <c r="EJ53">
        <v>40.49</v>
      </c>
      <c r="EK53">
        <v>0</v>
      </c>
      <c r="EL53">
        <v>93.5</v>
      </c>
      <c r="EM53">
        <v>0</v>
      </c>
      <c r="EN53">
        <v>2.3433076923076919</v>
      </c>
      <c r="EO53">
        <v>0.69603419555055801</v>
      </c>
      <c r="EP53">
        <v>-200.56751995615539</v>
      </c>
      <c r="EQ53">
        <v>18071.43076923077</v>
      </c>
      <c r="ER53">
        <v>15</v>
      </c>
      <c r="ES53">
        <v>1658851177.0999999</v>
      </c>
      <c r="ET53" t="s">
        <v>580</v>
      </c>
      <c r="EU53">
        <v>1658851177.0999999</v>
      </c>
      <c r="EV53">
        <v>1658850603.0999999</v>
      </c>
      <c r="EW53">
        <v>35</v>
      </c>
      <c r="EX53">
        <v>1.6419999999999999</v>
      </c>
      <c r="EY53">
        <v>-6.0000000000000001E-3</v>
      </c>
      <c r="EZ53">
        <v>20.669</v>
      </c>
      <c r="FA53">
        <v>3.7069999999999999</v>
      </c>
      <c r="FB53">
        <v>4</v>
      </c>
      <c r="FC53">
        <v>23</v>
      </c>
      <c r="FD53">
        <v>0.51</v>
      </c>
      <c r="FE53">
        <v>0.35</v>
      </c>
      <c r="FF53">
        <v>3.9147278048780492</v>
      </c>
      <c r="FG53">
        <v>-0.22082738675957281</v>
      </c>
      <c r="FH53">
        <v>2.5904892419753439E-2</v>
      </c>
      <c r="FI53">
        <v>1</v>
      </c>
      <c r="FJ53">
        <v>8.8581429032258061</v>
      </c>
      <c r="FK53">
        <v>-0.1548300000000519</v>
      </c>
      <c r="FL53">
        <v>1.51106062288559E-2</v>
      </c>
      <c r="FM53">
        <v>1</v>
      </c>
      <c r="FN53">
        <v>7.1774314634146332</v>
      </c>
      <c r="FO53">
        <v>0.26473839721255399</v>
      </c>
      <c r="FP53">
        <v>3.1603443356772953E-2</v>
      </c>
      <c r="FQ53">
        <v>1</v>
      </c>
      <c r="FR53">
        <v>30.295054838709682</v>
      </c>
      <c r="FS53">
        <v>-0.52285645161289951</v>
      </c>
      <c r="FT53">
        <v>3.9260173028965388E-2</v>
      </c>
      <c r="FU53">
        <v>1</v>
      </c>
      <c r="FV53">
        <v>31.18344193548387</v>
      </c>
      <c r="FW53">
        <v>-7.9983870968931906E-3</v>
      </c>
      <c r="FX53">
        <v>3.3491235438495109E-3</v>
      </c>
      <c r="FY53">
        <v>1</v>
      </c>
      <c r="FZ53">
        <v>5</v>
      </c>
      <c r="GA53">
        <v>5</v>
      </c>
      <c r="GB53" t="s">
        <v>424</v>
      </c>
      <c r="GC53">
        <v>3.1724600000000001</v>
      </c>
      <c r="GD53">
        <v>2.79711</v>
      </c>
      <c r="GE53">
        <v>-3.0130999999999999E-3</v>
      </c>
      <c r="GF53">
        <v>1.46751E-3</v>
      </c>
      <c r="GG53">
        <v>0.127719</v>
      </c>
      <c r="GH53">
        <v>0.115719</v>
      </c>
      <c r="GI53">
        <v>30818</v>
      </c>
      <c r="GJ53">
        <v>24582.7</v>
      </c>
      <c r="GK53">
        <v>28867.8</v>
      </c>
      <c r="GL53">
        <v>24092.5</v>
      </c>
      <c r="GM53">
        <v>31510.400000000001</v>
      </c>
      <c r="GN53">
        <v>31114.799999999999</v>
      </c>
      <c r="GO53">
        <v>39713</v>
      </c>
      <c r="GP53">
        <v>39318.699999999997</v>
      </c>
      <c r="GQ53">
        <v>2.1242299999999998</v>
      </c>
      <c r="GR53">
        <v>1.7666299999999999</v>
      </c>
      <c r="GS53">
        <v>5.8710600000000002E-2</v>
      </c>
      <c r="GT53">
        <v>0</v>
      </c>
      <c r="GU53">
        <v>30.230699999999999</v>
      </c>
      <c r="GV53">
        <v>999.9</v>
      </c>
      <c r="GW53">
        <v>57</v>
      </c>
      <c r="GX53">
        <v>36.200000000000003</v>
      </c>
      <c r="GY53">
        <v>34.156300000000002</v>
      </c>
      <c r="GZ53">
        <v>61.823</v>
      </c>
      <c r="HA53">
        <v>40.1402</v>
      </c>
      <c r="HB53">
        <v>1</v>
      </c>
      <c r="HC53">
        <v>0.366255</v>
      </c>
      <c r="HD53">
        <v>0.41186600000000001</v>
      </c>
      <c r="HE53">
        <v>20.261099999999999</v>
      </c>
      <c r="HF53">
        <v>5.2202799999999998</v>
      </c>
      <c r="HG53">
        <v>11.9131</v>
      </c>
      <c r="HH53">
        <v>4.9631499999999997</v>
      </c>
      <c r="HI53">
        <v>3.2913700000000001</v>
      </c>
      <c r="HJ53">
        <v>9999</v>
      </c>
      <c r="HK53">
        <v>9999</v>
      </c>
      <c r="HL53">
        <v>9999</v>
      </c>
      <c r="HM53">
        <v>999.9</v>
      </c>
      <c r="HN53">
        <v>1.87731</v>
      </c>
      <c r="HO53">
        <v>1.8756299999999999</v>
      </c>
      <c r="HP53">
        <v>1.87439</v>
      </c>
      <c r="HQ53">
        <v>1.8736299999999999</v>
      </c>
      <c r="HR53">
        <v>1.8750100000000001</v>
      </c>
      <c r="HS53">
        <v>1.86998</v>
      </c>
      <c r="HT53">
        <v>1.87422</v>
      </c>
      <c r="HU53">
        <v>1.87927</v>
      </c>
      <c r="HV53">
        <v>0</v>
      </c>
      <c r="HW53">
        <v>0</v>
      </c>
      <c r="HX53">
        <v>0</v>
      </c>
      <c r="HY53">
        <v>0</v>
      </c>
      <c r="HZ53" t="s">
        <v>425</v>
      </c>
      <c r="IA53" t="s">
        <v>426</v>
      </c>
      <c r="IB53" t="s">
        <v>427</v>
      </c>
      <c r="IC53" t="s">
        <v>428</v>
      </c>
      <c r="ID53" t="s">
        <v>428</v>
      </c>
      <c r="IE53" t="s">
        <v>427</v>
      </c>
      <c r="IF53">
        <v>0</v>
      </c>
      <c r="IG53">
        <v>100</v>
      </c>
      <c r="IH53">
        <v>100</v>
      </c>
      <c r="II53">
        <v>20.669</v>
      </c>
      <c r="IJ53">
        <v>3.7953999999999999</v>
      </c>
      <c r="IK53">
        <v>19.45135482155856</v>
      </c>
      <c r="IL53">
        <v>2.567544948250514E-2</v>
      </c>
      <c r="IM53">
        <v>-9.0104226966469328E-6</v>
      </c>
      <c r="IN53">
        <v>1.300989797722804E-9</v>
      </c>
      <c r="IO53">
        <v>3.7953869397483562</v>
      </c>
      <c r="IP53">
        <v>0</v>
      </c>
      <c r="IQ53">
        <v>0</v>
      </c>
      <c r="IR53">
        <v>0</v>
      </c>
      <c r="IS53">
        <v>-13</v>
      </c>
      <c r="IT53">
        <v>2007</v>
      </c>
      <c r="IU53">
        <v>-1</v>
      </c>
      <c r="IV53">
        <v>20</v>
      </c>
      <c r="IW53">
        <v>1.3</v>
      </c>
      <c r="IX53">
        <v>9.1</v>
      </c>
      <c r="IY53">
        <v>3.1738299999999997E-2</v>
      </c>
      <c r="IZ53">
        <v>4.99756</v>
      </c>
      <c r="JA53">
        <v>1.42578</v>
      </c>
      <c r="JB53">
        <v>2.2839399999999999</v>
      </c>
      <c r="JC53">
        <v>1.5478499999999999</v>
      </c>
      <c r="JD53">
        <v>2.34985</v>
      </c>
      <c r="JE53">
        <v>38.895099999999999</v>
      </c>
      <c r="JF53">
        <v>14.8675</v>
      </c>
      <c r="JG53">
        <v>18</v>
      </c>
      <c r="JH53">
        <v>641.495</v>
      </c>
      <c r="JI53">
        <v>394.60500000000002</v>
      </c>
      <c r="JJ53">
        <v>29.999099999999999</v>
      </c>
      <c r="JK53">
        <v>31.852900000000002</v>
      </c>
      <c r="JL53">
        <v>30.000299999999999</v>
      </c>
      <c r="JM53">
        <v>31.654399999999999</v>
      </c>
      <c r="JN53">
        <v>31.580200000000001</v>
      </c>
      <c r="JO53">
        <v>0</v>
      </c>
      <c r="JP53">
        <v>32.6496</v>
      </c>
      <c r="JQ53">
        <v>0</v>
      </c>
      <c r="JR53">
        <v>30</v>
      </c>
      <c r="JS53">
        <v>52.749899999999997</v>
      </c>
      <c r="JT53">
        <v>22.766300000000001</v>
      </c>
      <c r="JU53">
        <v>93.912000000000006</v>
      </c>
      <c r="JV53">
        <v>100.023</v>
      </c>
    </row>
    <row r="54" spans="1:282" x14ac:dyDescent="0.2">
      <c r="A54">
        <v>38</v>
      </c>
      <c r="B54">
        <v>1658851288</v>
      </c>
      <c r="C54">
        <v>6023.5</v>
      </c>
      <c r="D54" t="s">
        <v>581</v>
      </c>
      <c r="E54" t="s">
        <v>582</v>
      </c>
      <c r="F54" t="s">
        <v>413</v>
      </c>
      <c r="G54" t="s">
        <v>551</v>
      </c>
      <c r="H54" t="s">
        <v>552</v>
      </c>
      <c r="I54" t="s">
        <v>416</v>
      </c>
      <c r="J54" t="s">
        <v>417</v>
      </c>
      <c r="L54" t="s">
        <v>553</v>
      </c>
      <c r="M54" t="s">
        <v>554</v>
      </c>
      <c r="N54" t="s">
        <v>678</v>
      </c>
      <c r="O54">
        <v>1658851288</v>
      </c>
      <c r="P54">
        <f t="shared" si="46"/>
        <v>7.2988022842272121E-3</v>
      </c>
      <c r="Q54">
        <f t="shared" si="47"/>
        <v>7.2988022842272118</v>
      </c>
      <c r="R54">
        <f t="shared" si="48"/>
        <v>24.154129142153892</v>
      </c>
      <c r="S54">
        <f t="shared" si="49"/>
        <v>397.09100000000001</v>
      </c>
      <c r="T54">
        <f t="shared" si="50"/>
        <v>307.46129212791578</v>
      </c>
      <c r="U54">
        <f t="shared" si="51"/>
        <v>30.997100026794246</v>
      </c>
      <c r="V54">
        <f t="shared" si="52"/>
        <v>40.033232676387996</v>
      </c>
      <c r="W54">
        <f t="shared" si="53"/>
        <v>0.51673685962705429</v>
      </c>
      <c r="X54">
        <f t="shared" si="54"/>
        <v>2.9385606140634364</v>
      </c>
      <c r="Y54">
        <f t="shared" si="55"/>
        <v>0.4710520745614325</v>
      </c>
      <c r="Z54">
        <f t="shared" si="56"/>
        <v>0.2981748319414978</v>
      </c>
      <c r="AA54">
        <f t="shared" si="57"/>
        <v>241.73914499999998</v>
      </c>
      <c r="AB54">
        <f t="shared" si="58"/>
        <v>31.169075945545625</v>
      </c>
      <c r="AC54">
        <f t="shared" si="59"/>
        <v>31.169075945545625</v>
      </c>
      <c r="AD54">
        <f t="shared" si="60"/>
        <v>4.5550523697265017</v>
      </c>
      <c r="AE54">
        <f t="shared" si="61"/>
        <v>65.23423634890618</v>
      </c>
      <c r="AF54">
        <f t="shared" si="62"/>
        <v>3.0518697383887998</v>
      </c>
      <c r="AG54">
        <f t="shared" si="63"/>
        <v>4.6783252310425372</v>
      </c>
      <c r="AH54">
        <f t="shared" si="64"/>
        <v>1.5031826313377019</v>
      </c>
      <c r="AI54">
        <f t="shared" si="65"/>
        <v>-321.87718073442005</v>
      </c>
      <c r="AJ54">
        <f t="shared" si="66"/>
        <v>74.415413209162949</v>
      </c>
      <c r="AK54">
        <f t="shared" si="67"/>
        <v>5.7094005159237842</v>
      </c>
      <c r="AL54">
        <f t="shared" si="68"/>
        <v>-1.3222009333333062E-2</v>
      </c>
      <c r="AM54">
        <v>0</v>
      </c>
      <c r="AN54">
        <v>0</v>
      </c>
      <c r="AO54">
        <f t="shared" si="69"/>
        <v>1</v>
      </c>
      <c r="AP54">
        <f t="shared" si="70"/>
        <v>0</v>
      </c>
      <c r="AQ54">
        <f t="shared" si="71"/>
        <v>52344.203032990088</v>
      </c>
      <c r="AR54" t="s">
        <v>420</v>
      </c>
      <c r="AS54">
        <v>0</v>
      </c>
      <c r="AT54">
        <v>0</v>
      </c>
      <c r="AU54">
        <v>0</v>
      </c>
      <c r="AV54" t="e">
        <f t="shared" si="72"/>
        <v>#DIV/0!</v>
      </c>
      <c r="AW54">
        <v>-1</v>
      </c>
      <c r="AX54" t="s">
        <v>583</v>
      </c>
      <c r="AY54">
        <v>10384</v>
      </c>
      <c r="AZ54">
        <v>2.3133360000000001</v>
      </c>
      <c r="BA54">
        <v>1.75</v>
      </c>
      <c r="BB54">
        <f t="shared" si="73"/>
        <v>-0.32190628571428581</v>
      </c>
      <c r="BC54">
        <v>0.5</v>
      </c>
      <c r="BD54">
        <f t="shared" si="74"/>
        <v>1261.1817000000001</v>
      </c>
      <c r="BE54">
        <f t="shared" si="75"/>
        <v>24.154129142153892</v>
      </c>
      <c r="BF54">
        <f t="shared" si="76"/>
        <v>-202.99115832891437</v>
      </c>
      <c r="BG54">
        <f t="shared" si="77"/>
        <v>1.9944889100558541E-2</v>
      </c>
      <c r="BH54">
        <f t="shared" si="78"/>
        <v>-1</v>
      </c>
      <c r="BI54" t="e">
        <f t="shared" si="79"/>
        <v>#DIV/0!</v>
      </c>
      <c r="BJ54" t="s">
        <v>420</v>
      </c>
      <c r="BK54">
        <v>0</v>
      </c>
      <c r="BL54" t="e">
        <f t="shared" si="80"/>
        <v>#DIV/0!</v>
      </c>
      <c r="BM54" t="e">
        <f t="shared" si="81"/>
        <v>#DIV/0!</v>
      </c>
      <c r="BN54" t="e">
        <f t="shared" si="82"/>
        <v>#DIV/0!</v>
      </c>
      <c r="BO54" t="e">
        <f t="shared" si="83"/>
        <v>#DIV/0!</v>
      </c>
      <c r="BP54">
        <f t="shared" si="84"/>
        <v>-0.32190628571428576</v>
      </c>
      <c r="BQ54" t="e">
        <f t="shared" si="85"/>
        <v>#DIV/0!</v>
      </c>
      <c r="BR54" t="e">
        <f t="shared" si="86"/>
        <v>#DIV/0!</v>
      </c>
      <c r="BS54" t="e">
        <f t="shared" si="87"/>
        <v>#DIV/0!</v>
      </c>
      <c r="BT54" t="s">
        <v>420</v>
      </c>
      <c r="BU54" t="s">
        <v>420</v>
      </c>
      <c r="BV54" t="s">
        <v>420</v>
      </c>
      <c r="BW54" t="s">
        <v>420</v>
      </c>
      <c r="BX54" t="s">
        <v>420</v>
      </c>
      <c r="BY54" t="s">
        <v>420</v>
      </c>
      <c r="BZ54" t="s">
        <v>420</v>
      </c>
      <c r="CA54" t="s">
        <v>420</v>
      </c>
      <c r="CB54" t="s">
        <v>420</v>
      </c>
      <c r="CC54" t="s">
        <v>420</v>
      </c>
      <c r="CD54" t="s">
        <v>420</v>
      </c>
      <c r="CE54" t="s">
        <v>420</v>
      </c>
      <c r="CF54" t="s">
        <v>420</v>
      </c>
      <c r="CG54" t="s">
        <v>420</v>
      </c>
      <c r="CH54" t="s">
        <v>420</v>
      </c>
      <c r="CI54" t="s">
        <v>420</v>
      </c>
      <c r="CJ54" t="s">
        <v>420</v>
      </c>
      <c r="CK54" t="s">
        <v>420</v>
      </c>
      <c r="CL54">
        <f t="shared" si="88"/>
        <v>1499.96</v>
      </c>
      <c r="CM54">
        <f t="shared" si="89"/>
        <v>1261.1817000000001</v>
      </c>
      <c r="CN54">
        <f t="shared" si="90"/>
        <v>0.84081022160590946</v>
      </c>
      <c r="CO54">
        <f t="shared" si="91"/>
        <v>0.16116372769940529</v>
      </c>
      <c r="CP54">
        <v>6</v>
      </c>
      <c r="CQ54">
        <v>0.5</v>
      </c>
      <c r="CR54" t="s">
        <v>422</v>
      </c>
      <c r="CS54">
        <v>2</v>
      </c>
      <c r="CT54">
        <v>1658851288</v>
      </c>
      <c r="CU54">
        <v>397.09100000000001</v>
      </c>
      <c r="CV54">
        <v>424.13900000000001</v>
      </c>
      <c r="CW54">
        <v>30.271599999999999</v>
      </c>
      <c r="CX54">
        <v>23.194900000000001</v>
      </c>
      <c r="CY54">
        <v>369.23200000000003</v>
      </c>
      <c r="CZ54">
        <v>26.514600000000002</v>
      </c>
      <c r="DA54">
        <v>600.09799999999996</v>
      </c>
      <c r="DB54">
        <v>100.71599999999999</v>
      </c>
      <c r="DC54">
        <v>0.100268</v>
      </c>
      <c r="DD54">
        <v>31.6388</v>
      </c>
      <c r="DE54">
        <v>31.251999999999999</v>
      </c>
      <c r="DF54">
        <v>999.9</v>
      </c>
      <c r="DG54">
        <v>0</v>
      </c>
      <c r="DH54">
        <v>0</v>
      </c>
      <c r="DI54">
        <v>9980</v>
      </c>
      <c r="DJ54">
        <v>0</v>
      </c>
      <c r="DK54">
        <v>1907.61</v>
      </c>
      <c r="DL54">
        <v>-25.4955</v>
      </c>
      <c r="DM54">
        <v>411.10399999999998</v>
      </c>
      <c r="DN54">
        <v>434.21</v>
      </c>
      <c r="DO54">
        <v>7.1150900000000004</v>
      </c>
      <c r="DP54">
        <v>424.13900000000001</v>
      </c>
      <c r="DQ54">
        <v>23.194900000000001</v>
      </c>
      <c r="DR54">
        <v>3.0527000000000002</v>
      </c>
      <c r="DS54">
        <v>2.33609</v>
      </c>
      <c r="DT54">
        <v>24.318200000000001</v>
      </c>
      <c r="DU54">
        <v>19.927499999999998</v>
      </c>
      <c r="DV54">
        <v>1499.96</v>
      </c>
      <c r="DW54">
        <v>0.97299100000000005</v>
      </c>
      <c r="DX54">
        <v>2.7009100000000001E-2</v>
      </c>
      <c r="DY54">
        <v>0</v>
      </c>
      <c r="DZ54">
        <v>2.1095999999999999</v>
      </c>
      <c r="EA54">
        <v>0</v>
      </c>
      <c r="EB54">
        <v>17619.599999999999</v>
      </c>
      <c r="EC54">
        <v>13303.2</v>
      </c>
      <c r="ED54">
        <v>39.75</v>
      </c>
      <c r="EE54">
        <v>42.311999999999998</v>
      </c>
      <c r="EF54">
        <v>40.375</v>
      </c>
      <c r="EG54">
        <v>40.811999999999998</v>
      </c>
      <c r="EH54">
        <v>39.936999999999998</v>
      </c>
      <c r="EI54">
        <v>1459.45</v>
      </c>
      <c r="EJ54">
        <v>40.51</v>
      </c>
      <c r="EK54">
        <v>0</v>
      </c>
      <c r="EL54">
        <v>138.5</v>
      </c>
      <c r="EM54">
        <v>0</v>
      </c>
      <c r="EN54">
        <v>2.3133360000000001</v>
      </c>
      <c r="EO54">
        <v>0.29353077604831612</v>
      </c>
      <c r="EP54">
        <v>297.94615263816962</v>
      </c>
      <c r="EQ54">
        <v>17582.748</v>
      </c>
      <c r="ER54">
        <v>15</v>
      </c>
      <c r="ES54">
        <v>1658851323</v>
      </c>
      <c r="ET54" t="s">
        <v>584</v>
      </c>
      <c r="EU54">
        <v>1658851315.5</v>
      </c>
      <c r="EV54">
        <v>1658851323</v>
      </c>
      <c r="EW54">
        <v>36</v>
      </c>
      <c r="EX54">
        <v>-2.0859999999999999</v>
      </c>
      <c r="EY54">
        <v>1.4E-2</v>
      </c>
      <c r="EZ54">
        <v>27.859000000000002</v>
      </c>
      <c r="FA54">
        <v>3.7570000000000001</v>
      </c>
      <c r="FB54">
        <v>425</v>
      </c>
      <c r="FC54">
        <v>23</v>
      </c>
      <c r="FD54">
        <v>7.0000000000000007E-2</v>
      </c>
      <c r="FE54">
        <v>0.01</v>
      </c>
      <c r="FF54">
        <v>-25.377167499999999</v>
      </c>
      <c r="FG54">
        <v>-0.48267129455907432</v>
      </c>
      <c r="FH54">
        <v>5.5485035764159023E-2</v>
      </c>
      <c r="FI54">
        <v>1</v>
      </c>
      <c r="FJ54">
        <v>398.11616666666657</v>
      </c>
      <c r="FK54">
        <v>4.8604137931039588</v>
      </c>
      <c r="FL54">
        <v>0.35200076546634151</v>
      </c>
      <c r="FM54">
        <v>1</v>
      </c>
      <c r="FN54">
        <v>7.1152525000000004</v>
      </c>
      <c r="FO54">
        <v>5.7478424014816478E-3</v>
      </c>
      <c r="FP54">
        <v>2.9466640035810091E-3</v>
      </c>
      <c r="FQ54">
        <v>1</v>
      </c>
      <c r="FR54">
        <v>30.307553333333331</v>
      </c>
      <c r="FS54">
        <v>8.996662958819018E-3</v>
      </c>
      <c r="FT54">
        <v>1.6117761079701249E-3</v>
      </c>
      <c r="FU54">
        <v>1</v>
      </c>
      <c r="FV54">
        <v>31.256356666666662</v>
      </c>
      <c r="FW54">
        <v>-3.531924360401297E-3</v>
      </c>
      <c r="FX54">
        <v>1.4734728440735771E-3</v>
      </c>
      <c r="FY54">
        <v>1</v>
      </c>
      <c r="FZ54">
        <v>5</v>
      </c>
      <c r="GA54">
        <v>5</v>
      </c>
      <c r="GB54" t="s">
        <v>424</v>
      </c>
      <c r="GC54">
        <v>3.1722899999999998</v>
      </c>
      <c r="GD54">
        <v>2.79705</v>
      </c>
      <c r="GE54">
        <v>9.36636E-2</v>
      </c>
      <c r="GF54">
        <v>0.104751</v>
      </c>
      <c r="GG54">
        <v>0.12797</v>
      </c>
      <c r="GH54">
        <v>0.11662</v>
      </c>
      <c r="GI54">
        <v>27840.1</v>
      </c>
      <c r="GJ54">
        <v>22034.9</v>
      </c>
      <c r="GK54">
        <v>28861</v>
      </c>
      <c r="GL54">
        <v>24087.8</v>
      </c>
      <c r="GM54">
        <v>31496.5</v>
      </c>
      <c r="GN54">
        <v>31081</v>
      </c>
      <c r="GO54">
        <v>39701.9</v>
      </c>
      <c r="GP54">
        <v>39311.4</v>
      </c>
      <c r="GQ54">
        <v>2.1227499999999999</v>
      </c>
      <c r="GR54">
        <v>1.7664200000000001</v>
      </c>
      <c r="GS54">
        <v>5.3290299999999999E-2</v>
      </c>
      <c r="GT54">
        <v>0</v>
      </c>
      <c r="GU54">
        <v>30.385899999999999</v>
      </c>
      <c r="GV54">
        <v>999.9</v>
      </c>
      <c r="GW54">
        <v>57</v>
      </c>
      <c r="GX54">
        <v>36.299999999999997</v>
      </c>
      <c r="GY54">
        <v>34.3444</v>
      </c>
      <c r="GZ54">
        <v>62.383000000000003</v>
      </c>
      <c r="HA54">
        <v>39.947899999999997</v>
      </c>
      <c r="HB54">
        <v>1</v>
      </c>
      <c r="HC54">
        <v>0.37696400000000002</v>
      </c>
      <c r="HD54">
        <v>0.46938999999999997</v>
      </c>
      <c r="HE54">
        <v>20.260999999999999</v>
      </c>
      <c r="HF54">
        <v>5.2211800000000004</v>
      </c>
      <c r="HG54">
        <v>11.912000000000001</v>
      </c>
      <c r="HH54">
        <v>4.9631999999999996</v>
      </c>
      <c r="HI54">
        <v>3.29135</v>
      </c>
      <c r="HJ54">
        <v>9999</v>
      </c>
      <c r="HK54">
        <v>9999</v>
      </c>
      <c r="HL54">
        <v>9999</v>
      </c>
      <c r="HM54">
        <v>999.9</v>
      </c>
      <c r="HN54">
        <v>1.8773</v>
      </c>
      <c r="HO54">
        <v>1.87561</v>
      </c>
      <c r="HP54">
        <v>1.87439</v>
      </c>
      <c r="HQ54">
        <v>1.8736299999999999</v>
      </c>
      <c r="HR54">
        <v>1.875</v>
      </c>
      <c r="HS54">
        <v>1.8699699999999999</v>
      </c>
      <c r="HT54">
        <v>1.8741399999999999</v>
      </c>
      <c r="HU54">
        <v>1.87927</v>
      </c>
      <c r="HV54">
        <v>0</v>
      </c>
      <c r="HW54">
        <v>0</v>
      </c>
      <c r="HX54">
        <v>0</v>
      </c>
      <c r="HY54">
        <v>0</v>
      </c>
      <c r="HZ54" t="s">
        <v>425</v>
      </c>
      <c r="IA54" t="s">
        <v>426</v>
      </c>
      <c r="IB54" t="s">
        <v>427</v>
      </c>
      <c r="IC54" t="s">
        <v>428</v>
      </c>
      <c r="ID54" t="s">
        <v>428</v>
      </c>
      <c r="IE54" t="s">
        <v>427</v>
      </c>
      <c r="IF54">
        <v>0</v>
      </c>
      <c r="IG54">
        <v>100</v>
      </c>
      <c r="IH54">
        <v>100</v>
      </c>
      <c r="II54">
        <v>27.859000000000002</v>
      </c>
      <c r="IJ54">
        <v>3.7570000000000001</v>
      </c>
      <c r="IK54">
        <v>21.09358506088028</v>
      </c>
      <c r="IL54">
        <v>2.567544948250514E-2</v>
      </c>
      <c r="IM54">
        <v>-9.0104226966469328E-6</v>
      </c>
      <c r="IN54">
        <v>1.300989797722804E-9</v>
      </c>
      <c r="IO54">
        <v>3.7953869397483562</v>
      </c>
      <c r="IP54">
        <v>0</v>
      </c>
      <c r="IQ54">
        <v>0</v>
      </c>
      <c r="IR54">
        <v>0</v>
      </c>
      <c r="IS54">
        <v>-13</v>
      </c>
      <c r="IT54">
        <v>2007</v>
      </c>
      <c r="IU54">
        <v>-1</v>
      </c>
      <c r="IV54">
        <v>20</v>
      </c>
      <c r="IW54">
        <v>1.8</v>
      </c>
      <c r="IX54">
        <v>11.4</v>
      </c>
      <c r="IY54">
        <v>1.09131</v>
      </c>
      <c r="IZ54">
        <v>2.4731399999999999</v>
      </c>
      <c r="JA54">
        <v>1.42578</v>
      </c>
      <c r="JB54">
        <v>2.2827099999999998</v>
      </c>
      <c r="JC54">
        <v>1.5478499999999999</v>
      </c>
      <c r="JD54">
        <v>2.36206</v>
      </c>
      <c r="JE54">
        <v>39.018799999999999</v>
      </c>
      <c r="JF54">
        <v>14.8588</v>
      </c>
      <c r="JG54">
        <v>18</v>
      </c>
      <c r="JH54">
        <v>641.68499999999995</v>
      </c>
      <c r="JI54">
        <v>395.34100000000001</v>
      </c>
      <c r="JJ54">
        <v>30.000599999999999</v>
      </c>
      <c r="JK54">
        <v>31.975100000000001</v>
      </c>
      <c r="JL54">
        <v>30.000499999999999</v>
      </c>
      <c r="JM54">
        <v>31.785699999999999</v>
      </c>
      <c r="JN54">
        <v>31.7149</v>
      </c>
      <c r="JO54">
        <v>21.861000000000001</v>
      </c>
      <c r="JP54">
        <v>31.963699999999999</v>
      </c>
      <c r="JQ54">
        <v>0</v>
      </c>
      <c r="JR54">
        <v>30</v>
      </c>
      <c r="JS54">
        <v>424.375</v>
      </c>
      <c r="JT54">
        <v>23.142199999999999</v>
      </c>
      <c r="JU54">
        <v>93.887500000000003</v>
      </c>
      <c r="JV54">
        <v>100.004</v>
      </c>
    </row>
    <row r="55" spans="1:282" x14ac:dyDescent="0.2">
      <c r="A55">
        <v>39</v>
      </c>
      <c r="B55">
        <v>1658851399</v>
      </c>
      <c r="C55">
        <v>6134.5</v>
      </c>
      <c r="D55" t="s">
        <v>585</v>
      </c>
      <c r="E55" t="s">
        <v>586</v>
      </c>
      <c r="F55" t="s">
        <v>413</v>
      </c>
      <c r="G55" t="s">
        <v>551</v>
      </c>
      <c r="H55" t="s">
        <v>552</v>
      </c>
      <c r="I55" t="s">
        <v>416</v>
      </c>
      <c r="J55" t="s">
        <v>417</v>
      </c>
      <c r="L55" t="s">
        <v>553</v>
      </c>
      <c r="M55" t="s">
        <v>554</v>
      </c>
      <c r="N55" t="s">
        <v>678</v>
      </c>
      <c r="O55">
        <v>1658851399</v>
      </c>
      <c r="P55">
        <f t="shared" si="46"/>
        <v>7.4816175687599526E-3</v>
      </c>
      <c r="Q55">
        <f t="shared" si="47"/>
        <v>7.4816175687599529</v>
      </c>
      <c r="R55">
        <f t="shared" si="48"/>
        <v>27.077734759443949</v>
      </c>
      <c r="S55">
        <f t="shared" si="49"/>
        <v>399.83600000000001</v>
      </c>
      <c r="T55">
        <f t="shared" si="50"/>
        <v>302.38769123623712</v>
      </c>
      <c r="U55">
        <f t="shared" si="51"/>
        <v>30.484911131874014</v>
      </c>
      <c r="V55">
        <f t="shared" si="52"/>
        <v>40.309064424852806</v>
      </c>
      <c r="W55">
        <f t="shared" si="53"/>
        <v>0.52921724476785892</v>
      </c>
      <c r="X55">
        <f t="shared" si="54"/>
        <v>2.9397367208676135</v>
      </c>
      <c r="Y55">
        <f t="shared" si="55"/>
        <v>0.48142550875378382</v>
      </c>
      <c r="Z55">
        <f t="shared" si="56"/>
        <v>0.30482436985367339</v>
      </c>
      <c r="AA55">
        <f t="shared" si="57"/>
        <v>241.72478099999995</v>
      </c>
      <c r="AB55">
        <f t="shared" si="58"/>
        <v>31.33930703776932</v>
      </c>
      <c r="AC55">
        <f t="shared" si="59"/>
        <v>31.33930703776932</v>
      </c>
      <c r="AD55">
        <f t="shared" si="60"/>
        <v>4.5993963790758201</v>
      </c>
      <c r="AE55">
        <f t="shared" si="61"/>
        <v>65.292327641625462</v>
      </c>
      <c r="AF55">
        <f t="shared" si="62"/>
        <v>3.0924592090905203</v>
      </c>
      <c r="AG55">
        <f t="shared" si="63"/>
        <v>4.736328632767262</v>
      </c>
      <c r="AH55">
        <f t="shared" si="64"/>
        <v>1.5069371699852998</v>
      </c>
      <c r="AI55">
        <f t="shared" si="65"/>
        <v>-329.93933478231389</v>
      </c>
      <c r="AJ55">
        <f t="shared" si="66"/>
        <v>81.90501069855847</v>
      </c>
      <c r="AK55">
        <f t="shared" si="67"/>
        <v>6.2935172737466161</v>
      </c>
      <c r="AL55">
        <f t="shared" si="68"/>
        <v>-1.6025810008869712E-2</v>
      </c>
      <c r="AM55">
        <v>0</v>
      </c>
      <c r="AN55">
        <v>0</v>
      </c>
      <c r="AO55">
        <f t="shared" si="69"/>
        <v>1</v>
      </c>
      <c r="AP55">
        <f t="shared" si="70"/>
        <v>0</v>
      </c>
      <c r="AQ55">
        <f t="shared" si="71"/>
        <v>52340.45227327972</v>
      </c>
      <c r="AR55" t="s">
        <v>420</v>
      </c>
      <c r="AS55">
        <v>0</v>
      </c>
      <c r="AT55">
        <v>0</v>
      </c>
      <c r="AU55">
        <v>0</v>
      </c>
      <c r="AV55" t="e">
        <f t="shared" si="72"/>
        <v>#DIV/0!</v>
      </c>
      <c r="AW55">
        <v>-1</v>
      </c>
      <c r="AX55" t="s">
        <v>587</v>
      </c>
      <c r="AY55">
        <v>10383.4</v>
      </c>
      <c r="AZ55">
        <v>2.4257879999999998</v>
      </c>
      <c r="BA55">
        <v>1.48</v>
      </c>
      <c r="BB55">
        <f t="shared" si="73"/>
        <v>-0.63904594594594588</v>
      </c>
      <c r="BC55">
        <v>0.5</v>
      </c>
      <c r="BD55">
        <f t="shared" si="74"/>
        <v>1261.1061</v>
      </c>
      <c r="BE55">
        <f t="shared" si="75"/>
        <v>27.077734759443949</v>
      </c>
      <c r="BF55">
        <f t="shared" si="76"/>
        <v>-402.95237030635133</v>
      </c>
      <c r="BG55">
        <f t="shared" si="77"/>
        <v>2.2264371538163165E-2</v>
      </c>
      <c r="BH55">
        <f t="shared" si="78"/>
        <v>-1</v>
      </c>
      <c r="BI55" t="e">
        <f t="shared" si="79"/>
        <v>#DIV/0!</v>
      </c>
      <c r="BJ55" t="s">
        <v>420</v>
      </c>
      <c r="BK55">
        <v>0</v>
      </c>
      <c r="BL55" t="e">
        <f t="shared" si="80"/>
        <v>#DIV/0!</v>
      </c>
      <c r="BM55" t="e">
        <f t="shared" si="81"/>
        <v>#DIV/0!</v>
      </c>
      <c r="BN55" t="e">
        <f t="shared" si="82"/>
        <v>#DIV/0!</v>
      </c>
      <c r="BO55" t="e">
        <f t="shared" si="83"/>
        <v>#DIV/0!</v>
      </c>
      <c r="BP55">
        <f t="shared" si="84"/>
        <v>-0.63904594594594588</v>
      </c>
      <c r="BQ55" t="e">
        <f t="shared" si="85"/>
        <v>#DIV/0!</v>
      </c>
      <c r="BR55" t="e">
        <f t="shared" si="86"/>
        <v>#DIV/0!</v>
      </c>
      <c r="BS55" t="e">
        <f t="shared" si="87"/>
        <v>#DIV/0!</v>
      </c>
      <c r="BT55" t="s">
        <v>420</v>
      </c>
      <c r="BU55" t="s">
        <v>420</v>
      </c>
      <c r="BV55" t="s">
        <v>420</v>
      </c>
      <c r="BW55" t="s">
        <v>420</v>
      </c>
      <c r="BX55" t="s">
        <v>420</v>
      </c>
      <c r="BY55" t="s">
        <v>420</v>
      </c>
      <c r="BZ55" t="s">
        <v>420</v>
      </c>
      <c r="CA55" t="s">
        <v>420</v>
      </c>
      <c r="CB55" t="s">
        <v>420</v>
      </c>
      <c r="CC55" t="s">
        <v>420</v>
      </c>
      <c r="CD55" t="s">
        <v>420</v>
      </c>
      <c r="CE55" t="s">
        <v>420</v>
      </c>
      <c r="CF55" t="s">
        <v>420</v>
      </c>
      <c r="CG55" t="s">
        <v>420</v>
      </c>
      <c r="CH55" t="s">
        <v>420</v>
      </c>
      <c r="CI55" t="s">
        <v>420</v>
      </c>
      <c r="CJ55" t="s">
        <v>420</v>
      </c>
      <c r="CK55" t="s">
        <v>420</v>
      </c>
      <c r="CL55">
        <f t="shared" si="88"/>
        <v>1499.87</v>
      </c>
      <c r="CM55">
        <f t="shared" si="89"/>
        <v>1261.1061</v>
      </c>
      <c r="CN55">
        <f t="shared" si="90"/>
        <v>0.84081027022341936</v>
      </c>
      <c r="CO55">
        <f t="shared" si="91"/>
        <v>0.16116382153119935</v>
      </c>
      <c r="CP55">
        <v>6</v>
      </c>
      <c r="CQ55">
        <v>0.5</v>
      </c>
      <c r="CR55" t="s">
        <v>422</v>
      </c>
      <c r="CS55">
        <v>2</v>
      </c>
      <c r="CT55">
        <v>1658851399</v>
      </c>
      <c r="CU55">
        <v>399.83600000000001</v>
      </c>
      <c r="CV55">
        <v>429.90300000000002</v>
      </c>
      <c r="CW55">
        <v>30.674900000000001</v>
      </c>
      <c r="CX55">
        <v>23.423300000000001</v>
      </c>
      <c r="CY55">
        <v>372.28500000000003</v>
      </c>
      <c r="CZ55">
        <v>26.865400000000001</v>
      </c>
      <c r="DA55">
        <v>600.04300000000001</v>
      </c>
      <c r="DB55">
        <v>100.714</v>
      </c>
      <c r="DC55">
        <v>9.9994799999999995E-2</v>
      </c>
      <c r="DD55">
        <v>31.856100000000001</v>
      </c>
      <c r="DE55">
        <v>31.5093</v>
      </c>
      <c r="DF55">
        <v>999.9</v>
      </c>
      <c r="DG55">
        <v>0</v>
      </c>
      <c r="DH55">
        <v>0</v>
      </c>
      <c r="DI55">
        <v>9986.8799999999992</v>
      </c>
      <c r="DJ55">
        <v>0</v>
      </c>
      <c r="DK55">
        <v>1906.03</v>
      </c>
      <c r="DL55">
        <v>-30.233799999999999</v>
      </c>
      <c r="DM55">
        <v>412.31700000000001</v>
      </c>
      <c r="DN55">
        <v>440.214</v>
      </c>
      <c r="DO55">
        <v>7.2515900000000002</v>
      </c>
      <c r="DP55">
        <v>429.90300000000002</v>
      </c>
      <c r="DQ55">
        <v>23.423300000000001</v>
      </c>
      <c r="DR55">
        <v>3.0893799999999998</v>
      </c>
      <c r="DS55">
        <v>2.3590499999999999</v>
      </c>
      <c r="DT55">
        <v>24.517700000000001</v>
      </c>
      <c r="DU55">
        <v>20.0854</v>
      </c>
      <c r="DV55">
        <v>1499.87</v>
      </c>
      <c r="DW55">
        <v>0.97299100000000005</v>
      </c>
      <c r="DX55">
        <v>2.7009100000000001E-2</v>
      </c>
      <c r="DY55">
        <v>0</v>
      </c>
      <c r="DZ55">
        <v>2.4003999999999999</v>
      </c>
      <c r="EA55">
        <v>0</v>
      </c>
      <c r="EB55">
        <v>17892.3</v>
      </c>
      <c r="EC55">
        <v>13302.3</v>
      </c>
      <c r="ED55">
        <v>39.875</v>
      </c>
      <c r="EE55">
        <v>42.5</v>
      </c>
      <c r="EF55">
        <v>40.5</v>
      </c>
      <c r="EG55">
        <v>41.186999999999998</v>
      </c>
      <c r="EH55">
        <v>40.125</v>
      </c>
      <c r="EI55">
        <v>1459.36</v>
      </c>
      <c r="EJ55">
        <v>40.51</v>
      </c>
      <c r="EK55">
        <v>0</v>
      </c>
      <c r="EL55">
        <v>110.7999999523163</v>
      </c>
      <c r="EM55">
        <v>0</v>
      </c>
      <c r="EN55">
        <v>2.4257879999999998</v>
      </c>
      <c r="EO55">
        <v>-0.48615384557078839</v>
      </c>
      <c r="EP55">
        <v>283.65384518277978</v>
      </c>
      <c r="EQ55">
        <v>17824.259999999998</v>
      </c>
      <c r="ER55">
        <v>15</v>
      </c>
      <c r="ES55">
        <v>1658851433</v>
      </c>
      <c r="ET55" t="s">
        <v>588</v>
      </c>
      <c r="EU55">
        <v>1658851433</v>
      </c>
      <c r="EV55">
        <v>1658851323</v>
      </c>
      <c r="EW55">
        <v>37</v>
      </c>
      <c r="EX55">
        <v>-0.32800000000000001</v>
      </c>
      <c r="EY55">
        <v>1.4E-2</v>
      </c>
      <c r="EZ55">
        <v>27.550999999999998</v>
      </c>
      <c r="FA55">
        <v>3.7570000000000001</v>
      </c>
      <c r="FB55">
        <v>425</v>
      </c>
      <c r="FC55">
        <v>23</v>
      </c>
      <c r="FD55">
        <v>0.06</v>
      </c>
      <c r="FE55">
        <v>0.01</v>
      </c>
      <c r="FF55">
        <v>-30.001721951219508</v>
      </c>
      <c r="FG55">
        <v>-1.452579094076609</v>
      </c>
      <c r="FH55">
        <v>0.14706689619750729</v>
      </c>
      <c r="FI55">
        <v>1</v>
      </c>
      <c r="FJ55">
        <v>399.54625806451611</v>
      </c>
      <c r="FK55">
        <v>6.2564516127524353E-2</v>
      </c>
      <c r="FL55">
        <v>1.4080340313733531E-2</v>
      </c>
      <c r="FM55">
        <v>1</v>
      </c>
      <c r="FN55">
        <v>7.2222387804878059</v>
      </c>
      <c r="FO55">
        <v>0.1633377700348482</v>
      </c>
      <c r="FP55">
        <v>2.0429180492275281E-2</v>
      </c>
      <c r="FQ55">
        <v>1</v>
      </c>
      <c r="FR55">
        <v>30.676612903225809</v>
      </c>
      <c r="FS55">
        <v>-5.3738709677504881E-2</v>
      </c>
      <c r="FT55">
        <v>4.6075493406060684E-3</v>
      </c>
      <c r="FU55">
        <v>1</v>
      </c>
      <c r="FV55">
        <v>31.48612903225807</v>
      </c>
      <c r="FW55">
        <v>0.19944677419350401</v>
      </c>
      <c r="FX55">
        <v>1.4972387349198811E-2</v>
      </c>
      <c r="FY55">
        <v>1</v>
      </c>
      <c r="FZ55">
        <v>5</v>
      </c>
      <c r="GA55">
        <v>5</v>
      </c>
      <c r="GB55" t="s">
        <v>424</v>
      </c>
      <c r="GC55">
        <v>3.1720000000000002</v>
      </c>
      <c r="GD55">
        <v>2.79684</v>
      </c>
      <c r="GE55">
        <v>9.4239100000000006E-2</v>
      </c>
      <c r="GF55">
        <v>0.105795</v>
      </c>
      <c r="GG55">
        <v>0.12909599999999999</v>
      </c>
      <c r="GH55">
        <v>0.11737599999999999</v>
      </c>
      <c r="GI55">
        <v>27814.400000000001</v>
      </c>
      <c r="GJ55">
        <v>22003.3</v>
      </c>
      <c r="GK55">
        <v>28853.4</v>
      </c>
      <c r="GL55">
        <v>24081.8</v>
      </c>
      <c r="GM55">
        <v>31447</v>
      </c>
      <c r="GN55">
        <v>31047.599999999999</v>
      </c>
      <c r="GO55">
        <v>39690.6</v>
      </c>
      <c r="GP55">
        <v>39302.6</v>
      </c>
      <c r="GQ55">
        <v>2.12127</v>
      </c>
      <c r="GR55">
        <v>1.7654000000000001</v>
      </c>
      <c r="GS55">
        <v>4.5493199999999998E-2</v>
      </c>
      <c r="GT55">
        <v>0</v>
      </c>
      <c r="GU55">
        <v>30.770299999999999</v>
      </c>
      <c r="GV55">
        <v>999.9</v>
      </c>
      <c r="GW55">
        <v>56.8</v>
      </c>
      <c r="GX55">
        <v>36.299999999999997</v>
      </c>
      <c r="GY55">
        <v>34.222499999999997</v>
      </c>
      <c r="GZ55">
        <v>62.292999999999999</v>
      </c>
      <c r="HA55">
        <v>39.839700000000001</v>
      </c>
      <c r="HB55">
        <v>1</v>
      </c>
      <c r="HC55">
        <v>0.38831599999999999</v>
      </c>
      <c r="HD55">
        <v>0.58278300000000005</v>
      </c>
      <c r="HE55">
        <v>20.261399999999998</v>
      </c>
      <c r="HF55">
        <v>5.22478</v>
      </c>
      <c r="HG55">
        <v>11.9131</v>
      </c>
      <c r="HH55">
        <v>4.9638499999999999</v>
      </c>
      <c r="HI55">
        <v>3.2919999999999998</v>
      </c>
      <c r="HJ55">
        <v>9999</v>
      </c>
      <c r="HK55">
        <v>9999</v>
      </c>
      <c r="HL55">
        <v>9999</v>
      </c>
      <c r="HM55">
        <v>999.9</v>
      </c>
      <c r="HN55">
        <v>1.8773</v>
      </c>
      <c r="HO55">
        <v>1.87561</v>
      </c>
      <c r="HP55">
        <v>1.8743700000000001</v>
      </c>
      <c r="HQ55">
        <v>1.8736299999999999</v>
      </c>
      <c r="HR55">
        <v>1.875</v>
      </c>
      <c r="HS55">
        <v>1.8699600000000001</v>
      </c>
      <c r="HT55">
        <v>1.8741000000000001</v>
      </c>
      <c r="HU55">
        <v>1.8792500000000001</v>
      </c>
      <c r="HV55">
        <v>0</v>
      </c>
      <c r="HW55">
        <v>0</v>
      </c>
      <c r="HX55">
        <v>0</v>
      </c>
      <c r="HY55">
        <v>0</v>
      </c>
      <c r="HZ55" t="s">
        <v>425</v>
      </c>
      <c r="IA55" t="s">
        <v>426</v>
      </c>
      <c r="IB55" t="s">
        <v>427</v>
      </c>
      <c r="IC55" t="s">
        <v>428</v>
      </c>
      <c r="ID55" t="s">
        <v>428</v>
      </c>
      <c r="IE55" t="s">
        <v>427</v>
      </c>
      <c r="IF55">
        <v>0</v>
      </c>
      <c r="IG55">
        <v>100</v>
      </c>
      <c r="IH55">
        <v>100</v>
      </c>
      <c r="II55">
        <v>27.550999999999998</v>
      </c>
      <c r="IJ55">
        <v>3.8094999999999999</v>
      </c>
      <c r="IK55">
        <v>19.007531045168509</v>
      </c>
      <c r="IL55">
        <v>2.567544948250514E-2</v>
      </c>
      <c r="IM55">
        <v>-9.0104226966469328E-6</v>
      </c>
      <c r="IN55">
        <v>1.300989797722804E-9</v>
      </c>
      <c r="IO55">
        <v>3.80949087412636</v>
      </c>
      <c r="IP55">
        <v>0</v>
      </c>
      <c r="IQ55">
        <v>0</v>
      </c>
      <c r="IR55">
        <v>0</v>
      </c>
      <c r="IS55">
        <v>-13</v>
      </c>
      <c r="IT55">
        <v>2007</v>
      </c>
      <c r="IU55">
        <v>-1</v>
      </c>
      <c r="IV55">
        <v>20</v>
      </c>
      <c r="IW55">
        <v>1.4</v>
      </c>
      <c r="IX55">
        <v>1.3</v>
      </c>
      <c r="IY55">
        <v>1.10107</v>
      </c>
      <c r="IZ55">
        <v>2.4609399999999999</v>
      </c>
      <c r="JA55">
        <v>1.42578</v>
      </c>
      <c r="JB55">
        <v>2.2839399999999999</v>
      </c>
      <c r="JC55">
        <v>1.5478499999999999</v>
      </c>
      <c r="JD55">
        <v>2.3168899999999999</v>
      </c>
      <c r="JE55">
        <v>39.068300000000001</v>
      </c>
      <c r="JF55">
        <v>14.8325</v>
      </c>
      <c r="JG55">
        <v>18</v>
      </c>
      <c r="JH55">
        <v>641.89200000000005</v>
      </c>
      <c r="JI55">
        <v>395.58499999999998</v>
      </c>
      <c r="JJ55">
        <v>30.0016</v>
      </c>
      <c r="JK55">
        <v>32.120699999999999</v>
      </c>
      <c r="JL55">
        <v>30.000399999999999</v>
      </c>
      <c r="JM55">
        <v>31.918800000000001</v>
      </c>
      <c r="JN55">
        <v>31.843800000000002</v>
      </c>
      <c r="JO55">
        <v>22.047799999999999</v>
      </c>
      <c r="JP55">
        <v>31.733599999999999</v>
      </c>
      <c r="JQ55">
        <v>0</v>
      </c>
      <c r="JR55">
        <v>30</v>
      </c>
      <c r="JS55">
        <v>429.89299999999997</v>
      </c>
      <c r="JT55">
        <v>23.334800000000001</v>
      </c>
      <c r="JU55">
        <v>93.861699999999999</v>
      </c>
      <c r="JV55">
        <v>99.981099999999998</v>
      </c>
    </row>
    <row r="56" spans="1:282" x14ac:dyDescent="0.2">
      <c r="A56">
        <v>40</v>
      </c>
      <c r="B56">
        <v>1658851525</v>
      </c>
      <c r="C56">
        <v>6260.5</v>
      </c>
      <c r="D56" t="s">
        <v>589</v>
      </c>
      <c r="E56" t="s">
        <v>590</v>
      </c>
      <c r="F56" t="s">
        <v>413</v>
      </c>
      <c r="G56" t="s">
        <v>551</v>
      </c>
      <c r="H56" t="s">
        <v>552</v>
      </c>
      <c r="I56" t="s">
        <v>416</v>
      </c>
      <c r="J56" t="s">
        <v>417</v>
      </c>
      <c r="L56" t="s">
        <v>553</v>
      </c>
      <c r="M56" t="s">
        <v>554</v>
      </c>
      <c r="N56" t="s">
        <v>678</v>
      </c>
      <c r="O56">
        <v>1658851525</v>
      </c>
      <c r="P56">
        <f t="shared" si="46"/>
        <v>7.3017612601684791E-3</v>
      </c>
      <c r="Q56">
        <f t="shared" si="47"/>
        <v>7.3017612601684787</v>
      </c>
      <c r="R56">
        <f t="shared" si="48"/>
        <v>39.66194002883114</v>
      </c>
      <c r="S56">
        <f t="shared" si="49"/>
        <v>599.89499999999998</v>
      </c>
      <c r="T56">
        <f t="shared" si="50"/>
        <v>454.13524868057505</v>
      </c>
      <c r="U56">
        <f t="shared" si="51"/>
        <v>45.782250809691675</v>
      </c>
      <c r="V56">
        <f t="shared" si="52"/>
        <v>60.476572627371006</v>
      </c>
      <c r="W56">
        <f t="shared" si="53"/>
        <v>0.51728305523856677</v>
      </c>
      <c r="X56">
        <f t="shared" si="54"/>
        <v>2.9436616938382167</v>
      </c>
      <c r="Y56">
        <f t="shared" si="55"/>
        <v>0.47157804561226702</v>
      </c>
      <c r="Z56">
        <f t="shared" si="56"/>
        <v>0.29850543962518045</v>
      </c>
      <c r="AA56">
        <f t="shared" si="57"/>
        <v>241.71999299999996</v>
      </c>
      <c r="AB56">
        <f t="shared" si="58"/>
        <v>31.561585794552897</v>
      </c>
      <c r="AC56">
        <f t="shared" si="59"/>
        <v>31.561585794552897</v>
      </c>
      <c r="AD56">
        <f t="shared" si="60"/>
        <v>4.6578640778038203</v>
      </c>
      <c r="AE56">
        <f t="shared" si="61"/>
        <v>66.00600214286294</v>
      </c>
      <c r="AF56">
        <f t="shared" si="62"/>
        <v>3.1574296413360003</v>
      </c>
      <c r="AG56">
        <f t="shared" si="63"/>
        <v>4.7835492816275726</v>
      </c>
      <c r="AH56">
        <f t="shared" si="64"/>
        <v>1.5004344364678199</v>
      </c>
      <c r="AI56">
        <f t="shared" si="65"/>
        <v>-322.00767157342995</v>
      </c>
      <c r="AJ56">
        <f t="shared" si="66"/>
        <v>74.543028721020846</v>
      </c>
      <c r="AK56">
        <f t="shared" si="67"/>
        <v>5.7313942884300788</v>
      </c>
      <c r="AL56">
        <f t="shared" si="68"/>
        <v>-1.3255563979072349E-2</v>
      </c>
      <c r="AM56">
        <v>0</v>
      </c>
      <c r="AN56">
        <v>0</v>
      </c>
      <c r="AO56">
        <f t="shared" si="69"/>
        <v>1</v>
      </c>
      <c r="AP56">
        <f t="shared" si="70"/>
        <v>0</v>
      </c>
      <c r="AQ56">
        <f t="shared" si="71"/>
        <v>52422.485194517751</v>
      </c>
      <c r="AR56" t="s">
        <v>420</v>
      </c>
      <c r="AS56">
        <v>0</v>
      </c>
      <c r="AT56">
        <v>0</v>
      </c>
      <c r="AU56">
        <v>0</v>
      </c>
      <c r="AV56" t="e">
        <f t="shared" si="72"/>
        <v>#DIV/0!</v>
      </c>
      <c r="AW56">
        <v>-1</v>
      </c>
      <c r="AX56" t="s">
        <v>591</v>
      </c>
      <c r="AY56">
        <v>10383.6</v>
      </c>
      <c r="AZ56">
        <v>2.370080769230769</v>
      </c>
      <c r="BA56">
        <v>1.41</v>
      </c>
      <c r="BB56">
        <f t="shared" si="73"/>
        <v>-0.68090834697217661</v>
      </c>
      <c r="BC56">
        <v>0.5</v>
      </c>
      <c r="BD56">
        <f t="shared" si="74"/>
        <v>1261.0808999999997</v>
      </c>
      <c r="BE56">
        <f t="shared" si="75"/>
        <v>39.66194002883114</v>
      </c>
      <c r="BF56">
        <f t="shared" si="76"/>
        <v>-429.34025550859229</v>
      </c>
      <c r="BG56">
        <f t="shared" si="77"/>
        <v>3.2243720469345899E-2</v>
      </c>
      <c r="BH56">
        <f t="shared" si="78"/>
        <v>-1</v>
      </c>
      <c r="BI56" t="e">
        <f t="shared" si="79"/>
        <v>#DIV/0!</v>
      </c>
      <c r="BJ56" t="s">
        <v>420</v>
      </c>
      <c r="BK56">
        <v>0</v>
      </c>
      <c r="BL56" t="e">
        <f t="shared" si="80"/>
        <v>#DIV/0!</v>
      </c>
      <c r="BM56" t="e">
        <f t="shared" si="81"/>
        <v>#DIV/0!</v>
      </c>
      <c r="BN56" t="e">
        <f t="shared" si="82"/>
        <v>#DIV/0!</v>
      </c>
      <c r="BO56" t="e">
        <f t="shared" si="83"/>
        <v>#DIV/0!</v>
      </c>
      <c r="BP56">
        <f t="shared" si="84"/>
        <v>-0.68090834697217673</v>
      </c>
      <c r="BQ56" t="e">
        <f t="shared" si="85"/>
        <v>#DIV/0!</v>
      </c>
      <c r="BR56" t="e">
        <f t="shared" si="86"/>
        <v>#DIV/0!</v>
      </c>
      <c r="BS56" t="e">
        <f t="shared" si="87"/>
        <v>#DIV/0!</v>
      </c>
      <c r="BT56" t="s">
        <v>420</v>
      </c>
      <c r="BU56" t="s">
        <v>420</v>
      </c>
      <c r="BV56" t="s">
        <v>420</v>
      </c>
      <c r="BW56" t="s">
        <v>420</v>
      </c>
      <c r="BX56" t="s">
        <v>420</v>
      </c>
      <c r="BY56" t="s">
        <v>420</v>
      </c>
      <c r="BZ56" t="s">
        <v>420</v>
      </c>
      <c r="CA56" t="s">
        <v>420</v>
      </c>
      <c r="CB56" t="s">
        <v>420</v>
      </c>
      <c r="CC56" t="s">
        <v>420</v>
      </c>
      <c r="CD56" t="s">
        <v>420</v>
      </c>
      <c r="CE56" t="s">
        <v>420</v>
      </c>
      <c r="CF56" t="s">
        <v>420</v>
      </c>
      <c r="CG56" t="s">
        <v>420</v>
      </c>
      <c r="CH56" t="s">
        <v>420</v>
      </c>
      <c r="CI56" t="s">
        <v>420</v>
      </c>
      <c r="CJ56" t="s">
        <v>420</v>
      </c>
      <c r="CK56" t="s">
        <v>420</v>
      </c>
      <c r="CL56">
        <f t="shared" si="88"/>
        <v>1499.84</v>
      </c>
      <c r="CM56">
        <f t="shared" si="89"/>
        <v>1261.0808999999997</v>
      </c>
      <c r="CN56">
        <f t="shared" si="90"/>
        <v>0.84081028643055244</v>
      </c>
      <c r="CO56">
        <f t="shared" si="91"/>
        <v>0.16116385281096648</v>
      </c>
      <c r="CP56">
        <v>6</v>
      </c>
      <c r="CQ56">
        <v>0.5</v>
      </c>
      <c r="CR56" t="s">
        <v>422</v>
      </c>
      <c r="CS56">
        <v>2</v>
      </c>
      <c r="CT56">
        <v>1658851525</v>
      </c>
      <c r="CU56">
        <v>599.89499999999998</v>
      </c>
      <c r="CV56">
        <v>643.91499999999996</v>
      </c>
      <c r="CW56">
        <v>31.32</v>
      </c>
      <c r="CX56">
        <v>24.250499999999999</v>
      </c>
      <c r="CY56">
        <v>568.03599999999994</v>
      </c>
      <c r="CZ56">
        <v>27.5105</v>
      </c>
      <c r="DA56">
        <v>600.303</v>
      </c>
      <c r="DB56">
        <v>100.712</v>
      </c>
      <c r="DC56">
        <v>9.9929799999999999E-2</v>
      </c>
      <c r="DD56">
        <v>32.031300000000002</v>
      </c>
      <c r="DE56">
        <v>31.704000000000001</v>
      </c>
      <c r="DF56">
        <v>999.9</v>
      </c>
      <c r="DG56">
        <v>0</v>
      </c>
      <c r="DH56">
        <v>0</v>
      </c>
      <c r="DI56">
        <v>10009.4</v>
      </c>
      <c r="DJ56">
        <v>0</v>
      </c>
      <c r="DK56">
        <v>1904.47</v>
      </c>
      <c r="DL56">
        <v>-45.283099999999997</v>
      </c>
      <c r="DM56">
        <v>617.98699999999997</v>
      </c>
      <c r="DN56">
        <v>659.91800000000001</v>
      </c>
      <c r="DO56">
        <v>7.0695300000000003</v>
      </c>
      <c r="DP56">
        <v>643.91499999999996</v>
      </c>
      <c r="DQ56">
        <v>24.250499999999999</v>
      </c>
      <c r="DR56">
        <v>3.15429</v>
      </c>
      <c r="DS56">
        <v>2.44231</v>
      </c>
      <c r="DT56">
        <v>24.865600000000001</v>
      </c>
      <c r="DU56">
        <v>20.646999999999998</v>
      </c>
      <c r="DV56">
        <v>1499.84</v>
      </c>
      <c r="DW56">
        <v>0.97299100000000005</v>
      </c>
      <c r="DX56">
        <v>2.7009100000000001E-2</v>
      </c>
      <c r="DY56">
        <v>0</v>
      </c>
      <c r="DZ56">
        <v>2.3925000000000001</v>
      </c>
      <c r="EA56">
        <v>0</v>
      </c>
      <c r="EB56">
        <v>18578.5</v>
      </c>
      <c r="EC56">
        <v>13302.1</v>
      </c>
      <c r="ED56">
        <v>40.061999999999998</v>
      </c>
      <c r="EE56">
        <v>42.75</v>
      </c>
      <c r="EF56">
        <v>40.625</v>
      </c>
      <c r="EG56">
        <v>41.5</v>
      </c>
      <c r="EH56">
        <v>40.375</v>
      </c>
      <c r="EI56">
        <v>1459.33</v>
      </c>
      <c r="EJ56">
        <v>40.51</v>
      </c>
      <c r="EK56">
        <v>0</v>
      </c>
      <c r="EL56">
        <v>125.7000000476837</v>
      </c>
      <c r="EM56">
        <v>0</v>
      </c>
      <c r="EN56">
        <v>2.370080769230769</v>
      </c>
      <c r="EO56">
        <v>-0.76928887198501006</v>
      </c>
      <c r="EP56">
        <v>190.39316246729271</v>
      </c>
      <c r="EQ56">
        <v>18552.623076923079</v>
      </c>
      <c r="ER56">
        <v>15</v>
      </c>
      <c r="ES56">
        <v>1658851564.5</v>
      </c>
      <c r="ET56" t="s">
        <v>592</v>
      </c>
      <c r="EU56">
        <v>1658851564.5</v>
      </c>
      <c r="EV56">
        <v>1658851323</v>
      </c>
      <c r="EW56">
        <v>38</v>
      </c>
      <c r="EX56">
        <v>0.64</v>
      </c>
      <c r="EY56">
        <v>1.4E-2</v>
      </c>
      <c r="EZ56">
        <v>31.859000000000002</v>
      </c>
      <c r="FA56">
        <v>3.7570000000000001</v>
      </c>
      <c r="FB56">
        <v>638</v>
      </c>
      <c r="FC56">
        <v>23</v>
      </c>
      <c r="FD56">
        <v>0.05</v>
      </c>
      <c r="FE56">
        <v>0.01</v>
      </c>
      <c r="FF56">
        <v>-45.241422499999999</v>
      </c>
      <c r="FG56">
        <v>-0.56101801125697315</v>
      </c>
      <c r="FH56">
        <v>6.0572743406172712E-2</v>
      </c>
      <c r="FI56">
        <v>1</v>
      </c>
      <c r="FJ56">
        <v>598.07656666666662</v>
      </c>
      <c r="FK56">
        <v>4.8018420467178693</v>
      </c>
      <c r="FL56">
        <v>0.34903874506358418</v>
      </c>
      <c r="FM56">
        <v>1</v>
      </c>
      <c r="FN56">
        <v>7.0469592499999996</v>
      </c>
      <c r="FO56">
        <v>0.15006427767353661</v>
      </c>
      <c r="FP56">
        <v>1.4998474820377651E-2</v>
      </c>
      <c r="FQ56">
        <v>1</v>
      </c>
      <c r="FR56">
        <v>31.299589999999998</v>
      </c>
      <c r="FS56">
        <v>0.14198976640721481</v>
      </c>
      <c r="FT56">
        <v>1.032548142541868E-2</v>
      </c>
      <c r="FU56">
        <v>1</v>
      </c>
      <c r="FV56">
        <v>31.688626666666671</v>
      </c>
      <c r="FW56">
        <v>0.1336738598443114</v>
      </c>
      <c r="FX56">
        <v>9.8502769278612512E-3</v>
      </c>
      <c r="FY56">
        <v>1</v>
      </c>
      <c r="FZ56">
        <v>5</v>
      </c>
      <c r="GA56">
        <v>5</v>
      </c>
      <c r="GB56" t="s">
        <v>424</v>
      </c>
      <c r="GC56">
        <v>3.1724600000000001</v>
      </c>
      <c r="GD56">
        <v>2.79697</v>
      </c>
      <c r="GE56">
        <v>0.12919700000000001</v>
      </c>
      <c r="GF56">
        <v>0.14175099999999999</v>
      </c>
      <c r="GG56">
        <v>0.13119400000000001</v>
      </c>
      <c r="GH56">
        <v>0.120189</v>
      </c>
      <c r="GI56">
        <v>26736.9</v>
      </c>
      <c r="GJ56">
        <v>21116.3</v>
      </c>
      <c r="GK56">
        <v>28850.9</v>
      </c>
      <c r="GL56">
        <v>24081</v>
      </c>
      <c r="GM56">
        <v>31369</v>
      </c>
      <c r="GN56">
        <v>30948.2</v>
      </c>
      <c r="GO56">
        <v>39686.6</v>
      </c>
      <c r="GP56">
        <v>39301</v>
      </c>
      <c r="GQ56">
        <v>2.1201500000000002</v>
      </c>
      <c r="GR56">
        <v>1.7666299999999999</v>
      </c>
      <c r="GS56">
        <v>3.5755299999999997E-2</v>
      </c>
      <c r="GT56">
        <v>0</v>
      </c>
      <c r="GU56">
        <v>31.1235</v>
      </c>
      <c r="GV56">
        <v>999.9</v>
      </c>
      <c r="GW56">
        <v>56.6</v>
      </c>
      <c r="GX56">
        <v>36.4</v>
      </c>
      <c r="GY56">
        <v>34.289200000000001</v>
      </c>
      <c r="GZ56">
        <v>62.353000000000002</v>
      </c>
      <c r="HA56">
        <v>38.942300000000003</v>
      </c>
      <c r="HB56">
        <v>1</v>
      </c>
      <c r="HC56">
        <v>0.39422499999999999</v>
      </c>
      <c r="HD56">
        <v>0.78207800000000005</v>
      </c>
      <c r="HE56">
        <v>20.2605</v>
      </c>
      <c r="HF56">
        <v>5.2229799999999997</v>
      </c>
      <c r="HG56">
        <v>11.912599999999999</v>
      </c>
      <c r="HH56">
        <v>4.9637000000000002</v>
      </c>
      <c r="HI56">
        <v>3.2919999999999998</v>
      </c>
      <c r="HJ56">
        <v>9999</v>
      </c>
      <c r="HK56">
        <v>9999</v>
      </c>
      <c r="HL56">
        <v>9999</v>
      </c>
      <c r="HM56">
        <v>999.9</v>
      </c>
      <c r="HN56">
        <v>1.8773500000000001</v>
      </c>
      <c r="HO56">
        <v>1.87561</v>
      </c>
      <c r="HP56">
        <v>1.8743799999999999</v>
      </c>
      <c r="HQ56">
        <v>1.8736299999999999</v>
      </c>
      <c r="HR56">
        <v>1.875</v>
      </c>
      <c r="HS56">
        <v>1.8699600000000001</v>
      </c>
      <c r="HT56">
        <v>1.87415</v>
      </c>
      <c r="HU56">
        <v>1.87927</v>
      </c>
      <c r="HV56">
        <v>0</v>
      </c>
      <c r="HW56">
        <v>0</v>
      </c>
      <c r="HX56">
        <v>0</v>
      </c>
      <c r="HY56">
        <v>0</v>
      </c>
      <c r="HZ56" t="s">
        <v>425</v>
      </c>
      <c r="IA56" t="s">
        <v>426</v>
      </c>
      <c r="IB56" t="s">
        <v>427</v>
      </c>
      <c r="IC56" t="s">
        <v>428</v>
      </c>
      <c r="ID56" t="s">
        <v>428</v>
      </c>
      <c r="IE56" t="s">
        <v>427</v>
      </c>
      <c r="IF56">
        <v>0</v>
      </c>
      <c r="IG56">
        <v>100</v>
      </c>
      <c r="IH56">
        <v>100</v>
      </c>
      <c r="II56">
        <v>31.859000000000002</v>
      </c>
      <c r="IJ56">
        <v>3.8094999999999999</v>
      </c>
      <c r="IK56">
        <v>18.679787282988219</v>
      </c>
      <c r="IL56">
        <v>2.567544948250514E-2</v>
      </c>
      <c r="IM56">
        <v>-9.0104226966469328E-6</v>
      </c>
      <c r="IN56">
        <v>1.300989797722804E-9</v>
      </c>
      <c r="IO56">
        <v>3.80949087412636</v>
      </c>
      <c r="IP56">
        <v>0</v>
      </c>
      <c r="IQ56">
        <v>0</v>
      </c>
      <c r="IR56">
        <v>0</v>
      </c>
      <c r="IS56">
        <v>-13</v>
      </c>
      <c r="IT56">
        <v>2007</v>
      </c>
      <c r="IU56">
        <v>-1</v>
      </c>
      <c r="IV56">
        <v>20</v>
      </c>
      <c r="IW56">
        <v>1.5</v>
      </c>
      <c r="IX56">
        <v>3.4</v>
      </c>
      <c r="IY56">
        <v>1.5319799999999999</v>
      </c>
      <c r="IZ56">
        <v>2.4389599999999998</v>
      </c>
      <c r="JA56">
        <v>1.42578</v>
      </c>
      <c r="JB56">
        <v>2.2851599999999999</v>
      </c>
      <c r="JC56">
        <v>1.5478499999999999</v>
      </c>
      <c r="JD56">
        <v>2.34131</v>
      </c>
      <c r="JE56">
        <v>39.118000000000002</v>
      </c>
      <c r="JF56">
        <v>14.8062</v>
      </c>
      <c r="JG56">
        <v>18</v>
      </c>
      <c r="JH56">
        <v>642.02</v>
      </c>
      <c r="JI56">
        <v>396.86500000000001</v>
      </c>
      <c r="JJ56">
        <v>30</v>
      </c>
      <c r="JK56">
        <v>32.231200000000001</v>
      </c>
      <c r="JL56">
        <v>30.000399999999999</v>
      </c>
      <c r="JM56">
        <v>32.017600000000002</v>
      </c>
      <c r="JN56">
        <v>31.940100000000001</v>
      </c>
      <c r="JO56">
        <v>30.680700000000002</v>
      </c>
      <c r="JP56">
        <v>29.222899999999999</v>
      </c>
      <c r="JQ56">
        <v>0</v>
      </c>
      <c r="JR56">
        <v>30</v>
      </c>
      <c r="JS56">
        <v>644.35599999999999</v>
      </c>
      <c r="JT56">
        <v>24.204000000000001</v>
      </c>
      <c r="JU56">
        <v>93.852800000000002</v>
      </c>
      <c r="JV56">
        <v>99.9773</v>
      </c>
    </row>
    <row r="57" spans="1:282" x14ac:dyDescent="0.2">
      <c r="A57">
        <v>41</v>
      </c>
      <c r="B57">
        <v>1658851655</v>
      </c>
      <c r="C57">
        <v>6390.5</v>
      </c>
      <c r="D57" t="s">
        <v>593</v>
      </c>
      <c r="E57" t="s">
        <v>594</v>
      </c>
      <c r="F57" t="s">
        <v>413</v>
      </c>
      <c r="G57" t="s">
        <v>551</v>
      </c>
      <c r="H57" t="s">
        <v>552</v>
      </c>
      <c r="I57" t="s">
        <v>416</v>
      </c>
      <c r="J57" t="s">
        <v>417</v>
      </c>
      <c r="L57" t="s">
        <v>553</v>
      </c>
      <c r="M57" t="s">
        <v>554</v>
      </c>
      <c r="N57" t="s">
        <v>678</v>
      </c>
      <c r="O57">
        <v>1658851655</v>
      </c>
      <c r="P57">
        <f t="shared" si="46"/>
        <v>7.2470676432724321E-3</v>
      </c>
      <c r="Q57">
        <f t="shared" si="47"/>
        <v>7.2470676432724321</v>
      </c>
      <c r="R57">
        <f t="shared" si="48"/>
        <v>46.590753202136085</v>
      </c>
      <c r="S57">
        <f t="shared" si="49"/>
        <v>799.50099999999998</v>
      </c>
      <c r="T57">
        <f t="shared" si="50"/>
        <v>625.52008616882756</v>
      </c>
      <c r="U57">
        <f t="shared" si="51"/>
        <v>63.058711162683807</v>
      </c>
      <c r="V57">
        <f t="shared" si="52"/>
        <v>80.597735785049977</v>
      </c>
      <c r="W57">
        <f t="shared" si="53"/>
        <v>0.51540161224113368</v>
      </c>
      <c r="X57">
        <f t="shared" si="54"/>
        <v>2.9396669204015713</v>
      </c>
      <c r="Y57">
        <f t="shared" si="55"/>
        <v>0.46995700466058749</v>
      </c>
      <c r="Z57">
        <f t="shared" si="56"/>
        <v>0.29747151089593082</v>
      </c>
      <c r="AA57">
        <f t="shared" si="57"/>
        <v>241.758297</v>
      </c>
      <c r="AB57">
        <f t="shared" si="58"/>
        <v>31.524930280340531</v>
      </c>
      <c r="AC57">
        <f t="shared" si="59"/>
        <v>31.524930280340531</v>
      </c>
      <c r="AD57">
        <f t="shared" si="60"/>
        <v>4.6481779641378678</v>
      </c>
      <c r="AE57">
        <f t="shared" si="61"/>
        <v>66.117871248179966</v>
      </c>
      <c r="AF57">
        <f t="shared" si="62"/>
        <v>3.1537718472149998</v>
      </c>
      <c r="AG57">
        <f t="shared" si="63"/>
        <v>4.7699234528846306</v>
      </c>
      <c r="AH57">
        <f t="shared" si="64"/>
        <v>1.494406116922868</v>
      </c>
      <c r="AI57">
        <f t="shared" si="65"/>
        <v>-319.59568306831426</v>
      </c>
      <c r="AJ57">
        <f t="shared" si="66"/>
        <v>72.263596364796896</v>
      </c>
      <c r="AK57">
        <f t="shared" si="67"/>
        <v>5.5613022962489289</v>
      </c>
      <c r="AL57">
        <f t="shared" si="68"/>
        <v>-1.2487407268437778E-2</v>
      </c>
      <c r="AM57">
        <v>0</v>
      </c>
      <c r="AN57">
        <v>0</v>
      </c>
      <c r="AO57">
        <f t="shared" si="69"/>
        <v>1</v>
      </c>
      <c r="AP57">
        <f t="shared" si="70"/>
        <v>0</v>
      </c>
      <c r="AQ57">
        <f t="shared" si="71"/>
        <v>52316.956323612278</v>
      </c>
      <c r="AR57" t="s">
        <v>420</v>
      </c>
      <c r="AS57">
        <v>0</v>
      </c>
      <c r="AT57">
        <v>0</v>
      </c>
      <c r="AU57">
        <v>0</v>
      </c>
      <c r="AV57" t="e">
        <f t="shared" si="72"/>
        <v>#DIV/0!</v>
      </c>
      <c r="AW57">
        <v>-1</v>
      </c>
      <c r="AX57" t="s">
        <v>595</v>
      </c>
      <c r="AY57">
        <v>10383.6</v>
      </c>
      <c r="AZ57">
        <v>2.336992307692308</v>
      </c>
      <c r="BA57">
        <v>1.93</v>
      </c>
      <c r="BB57">
        <f t="shared" si="73"/>
        <v>-0.21087684336389012</v>
      </c>
      <c r="BC57">
        <v>0.5</v>
      </c>
      <c r="BD57">
        <f t="shared" si="74"/>
        <v>1261.2824999999998</v>
      </c>
      <c r="BE57">
        <f t="shared" si="75"/>
        <v>46.590753202136085</v>
      </c>
      <c r="BF57">
        <f t="shared" si="76"/>
        <v>-132.98763609505784</v>
      </c>
      <c r="BG57">
        <f t="shared" si="77"/>
        <v>3.7732033229776911E-2</v>
      </c>
      <c r="BH57">
        <f t="shared" si="78"/>
        <v>-1</v>
      </c>
      <c r="BI57" t="e">
        <f t="shared" si="79"/>
        <v>#DIV/0!</v>
      </c>
      <c r="BJ57" t="s">
        <v>420</v>
      </c>
      <c r="BK57">
        <v>0</v>
      </c>
      <c r="BL57" t="e">
        <f t="shared" si="80"/>
        <v>#DIV/0!</v>
      </c>
      <c r="BM57" t="e">
        <f t="shared" si="81"/>
        <v>#DIV/0!</v>
      </c>
      <c r="BN57" t="e">
        <f t="shared" si="82"/>
        <v>#DIV/0!</v>
      </c>
      <c r="BO57" t="e">
        <f t="shared" si="83"/>
        <v>#DIV/0!</v>
      </c>
      <c r="BP57">
        <f t="shared" si="84"/>
        <v>-0.2108768433638902</v>
      </c>
      <c r="BQ57" t="e">
        <f t="shared" si="85"/>
        <v>#DIV/0!</v>
      </c>
      <c r="BR57" t="e">
        <f t="shared" si="86"/>
        <v>#DIV/0!</v>
      </c>
      <c r="BS57" t="e">
        <f t="shared" si="87"/>
        <v>#DIV/0!</v>
      </c>
      <c r="BT57" t="s">
        <v>420</v>
      </c>
      <c r="BU57" t="s">
        <v>420</v>
      </c>
      <c r="BV57" t="s">
        <v>420</v>
      </c>
      <c r="BW57" t="s">
        <v>420</v>
      </c>
      <c r="BX57" t="s">
        <v>420</v>
      </c>
      <c r="BY57" t="s">
        <v>420</v>
      </c>
      <c r="BZ57" t="s">
        <v>420</v>
      </c>
      <c r="CA57" t="s">
        <v>420</v>
      </c>
      <c r="CB57" t="s">
        <v>420</v>
      </c>
      <c r="CC57" t="s">
        <v>420</v>
      </c>
      <c r="CD57" t="s">
        <v>420</v>
      </c>
      <c r="CE57" t="s">
        <v>420</v>
      </c>
      <c r="CF57" t="s">
        <v>420</v>
      </c>
      <c r="CG57" t="s">
        <v>420</v>
      </c>
      <c r="CH57" t="s">
        <v>420</v>
      </c>
      <c r="CI57" t="s">
        <v>420</v>
      </c>
      <c r="CJ57" t="s">
        <v>420</v>
      </c>
      <c r="CK57" t="s">
        <v>420</v>
      </c>
      <c r="CL57">
        <f t="shared" si="88"/>
        <v>1500.08</v>
      </c>
      <c r="CM57">
        <f t="shared" si="89"/>
        <v>1261.2824999999998</v>
      </c>
      <c r="CN57">
        <f t="shared" si="90"/>
        <v>0.84081015679163773</v>
      </c>
      <c r="CO57">
        <f t="shared" si="91"/>
        <v>0.16116360260786092</v>
      </c>
      <c r="CP57">
        <v>6</v>
      </c>
      <c r="CQ57">
        <v>0.5</v>
      </c>
      <c r="CR57" t="s">
        <v>422</v>
      </c>
      <c r="CS57">
        <v>2</v>
      </c>
      <c r="CT57">
        <v>1658851655</v>
      </c>
      <c r="CU57">
        <v>799.50099999999998</v>
      </c>
      <c r="CV57">
        <v>851.87199999999996</v>
      </c>
      <c r="CW57">
        <v>31.284300000000002</v>
      </c>
      <c r="CX57">
        <v>24.265799999999999</v>
      </c>
      <c r="CY57">
        <v>764.33199999999999</v>
      </c>
      <c r="CZ57">
        <v>27.474799999999998</v>
      </c>
      <c r="DA57">
        <v>600.15800000000002</v>
      </c>
      <c r="DB57">
        <v>100.71</v>
      </c>
      <c r="DC57">
        <v>0.10005</v>
      </c>
      <c r="DD57">
        <v>31.980899999999998</v>
      </c>
      <c r="DE57">
        <v>31.610800000000001</v>
      </c>
      <c r="DF57">
        <v>999.9</v>
      </c>
      <c r="DG57">
        <v>0</v>
      </c>
      <c r="DH57">
        <v>0</v>
      </c>
      <c r="DI57">
        <v>9986.8799999999992</v>
      </c>
      <c r="DJ57">
        <v>0</v>
      </c>
      <c r="DK57">
        <v>1910.29</v>
      </c>
      <c r="DL57">
        <v>-53.279800000000002</v>
      </c>
      <c r="DM57">
        <v>824.38300000000004</v>
      </c>
      <c r="DN57">
        <v>873.05799999999999</v>
      </c>
      <c r="DO57">
        <v>7.0184600000000001</v>
      </c>
      <c r="DP57">
        <v>851.87199999999996</v>
      </c>
      <c r="DQ57">
        <v>24.265799999999999</v>
      </c>
      <c r="DR57">
        <v>3.1506400000000001</v>
      </c>
      <c r="DS57">
        <v>2.44381</v>
      </c>
      <c r="DT57">
        <v>24.8462</v>
      </c>
      <c r="DU57">
        <v>20.657</v>
      </c>
      <c r="DV57">
        <v>1500.08</v>
      </c>
      <c r="DW57">
        <v>0.97299599999999997</v>
      </c>
      <c r="DX57">
        <v>2.7004E-2</v>
      </c>
      <c r="DY57">
        <v>0</v>
      </c>
      <c r="DZ57">
        <v>2.1916000000000002</v>
      </c>
      <c r="EA57">
        <v>0</v>
      </c>
      <c r="EB57">
        <v>18643.900000000001</v>
      </c>
      <c r="EC57">
        <v>13304.2</v>
      </c>
      <c r="ED57">
        <v>40.125</v>
      </c>
      <c r="EE57">
        <v>42.75</v>
      </c>
      <c r="EF57">
        <v>40.625</v>
      </c>
      <c r="EG57">
        <v>41.561999999999998</v>
      </c>
      <c r="EH57">
        <v>40.436999999999998</v>
      </c>
      <c r="EI57">
        <v>1459.57</v>
      </c>
      <c r="EJ57">
        <v>40.51</v>
      </c>
      <c r="EK57">
        <v>0</v>
      </c>
      <c r="EL57">
        <v>129.5999999046326</v>
      </c>
      <c r="EM57">
        <v>0</v>
      </c>
      <c r="EN57">
        <v>2.336992307692308</v>
      </c>
      <c r="EO57">
        <v>-0.5798974346382757</v>
      </c>
      <c r="EP57">
        <v>278.33846262880871</v>
      </c>
      <c r="EQ57">
        <v>18664.86153846154</v>
      </c>
      <c r="ER57">
        <v>15</v>
      </c>
      <c r="ES57">
        <v>1658851690</v>
      </c>
      <c r="ET57" t="s">
        <v>596</v>
      </c>
      <c r="EU57">
        <v>1658851690</v>
      </c>
      <c r="EV57">
        <v>1658851323</v>
      </c>
      <c r="EW57">
        <v>39</v>
      </c>
      <c r="EX57">
        <v>0.28399999999999997</v>
      </c>
      <c r="EY57">
        <v>1.4E-2</v>
      </c>
      <c r="EZ57">
        <v>35.168999999999997</v>
      </c>
      <c r="FA57">
        <v>3.7570000000000001</v>
      </c>
      <c r="FB57">
        <v>844</v>
      </c>
      <c r="FC57">
        <v>23</v>
      </c>
      <c r="FD57">
        <v>0.05</v>
      </c>
      <c r="FE57">
        <v>0.01</v>
      </c>
      <c r="FF57">
        <v>-53.139997500000007</v>
      </c>
      <c r="FG57">
        <v>0.2540836772984289</v>
      </c>
      <c r="FH57">
        <v>9.1262926447435486E-2</v>
      </c>
      <c r="FI57">
        <v>1</v>
      </c>
      <c r="FJ57">
        <v>798.09000000000015</v>
      </c>
      <c r="FK57">
        <v>4.4901624026698777</v>
      </c>
      <c r="FL57">
        <v>0.33258091747222418</v>
      </c>
      <c r="FM57">
        <v>1</v>
      </c>
      <c r="FN57">
        <v>7.0042157500000002</v>
      </c>
      <c r="FO57">
        <v>9.0498686679032735E-3</v>
      </c>
      <c r="FP57">
        <v>2.2947994998201909E-2</v>
      </c>
      <c r="FQ57">
        <v>1</v>
      </c>
      <c r="FR57">
        <v>31.262953333333328</v>
      </c>
      <c r="FS57">
        <v>0.27500956618458372</v>
      </c>
      <c r="FT57">
        <v>2.0351064400227839E-2</v>
      </c>
      <c r="FU57">
        <v>1</v>
      </c>
      <c r="FV57">
        <v>31.618726666666682</v>
      </c>
      <c r="FW57">
        <v>-6.580111234707961E-2</v>
      </c>
      <c r="FX57">
        <v>6.2984618933689526E-3</v>
      </c>
      <c r="FY57">
        <v>1</v>
      </c>
      <c r="FZ57">
        <v>5</v>
      </c>
      <c r="GA57">
        <v>5</v>
      </c>
      <c r="GB57" t="s">
        <v>424</v>
      </c>
      <c r="GC57">
        <v>3.17205</v>
      </c>
      <c r="GD57">
        <v>2.7968899999999999</v>
      </c>
      <c r="GE57">
        <v>0.158663</v>
      </c>
      <c r="GF57">
        <v>0.17130200000000001</v>
      </c>
      <c r="GG57">
        <v>0.13105700000000001</v>
      </c>
      <c r="GH57">
        <v>0.120225</v>
      </c>
      <c r="GI57">
        <v>25827.4</v>
      </c>
      <c r="GJ57">
        <v>20388.2</v>
      </c>
      <c r="GK57">
        <v>28847.599999999999</v>
      </c>
      <c r="GL57">
        <v>24081.599999999999</v>
      </c>
      <c r="GM57">
        <v>31371.599999999999</v>
      </c>
      <c r="GN57">
        <v>30949.200000000001</v>
      </c>
      <c r="GO57">
        <v>39681.9</v>
      </c>
      <c r="GP57">
        <v>39302.400000000001</v>
      </c>
      <c r="GQ57">
        <v>2.1190799999999999</v>
      </c>
      <c r="GR57">
        <v>1.7670699999999999</v>
      </c>
      <c r="GS57">
        <v>3.0882699999999999E-2</v>
      </c>
      <c r="GT57">
        <v>0</v>
      </c>
      <c r="GU57">
        <v>31.109400000000001</v>
      </c>
      <c r="GV57">
        <v>999.9</v>
      </c>
      <c r="GW57">
        <v>56.4</v>
      </c>
      <c r="GX57">
        <v>36.4</v>
      </c>
      <c r="GY57">
        <v>34.170299999999997</v>
      </c>
      <c r="GZ57">
        <v>62.673000000000002</v>
      </c>
      <c r="HA57">
        <v>39.431100000000001</v>
      </c>
      <c r="HB57">
        <v>1</v>
      </c>
      <c r="HC57">
        <v>0.39648099999999997</v>
      </c>
      <c r="HD57">
        <v>0.87116000000000005</v>
      </c>
      <c r="HE57">
        <v>20.260000000000002</v>
      </c>
      <c r="HF57">
        <v>5.22403</v>
      </c>
      <c r="HG57">
        <v>11.912599999999999</v>
      </c>
      <c r="HH57">
        <v>4.9638</v>
      </c>
      <c r="HI57">
        <v>3.2919999999999998</v>
      </c>
      <c r="HJ57">
        <v>9999</v>
      </c>
      <c r="HK57">
        <v>9999</v>
      </c>
      <c r="HL57">
        <v>9999</v>
      </c>
      <c r="HM57">
        <v>999.9</v>
      </c>
      <c r="HN57">
        <v>1.87734</v>
      </c>
      <c r="HO57">
        <v>1.87561</v>
      </c>
      <c r="HP57">
        <v>1.87439</v>
      </c>
      <c r="HQ57">
        <v>1.8736299999999999</v>
      </c>
      <c r="HR57">
        <v>1.875</v>
      </c>
      <c r="HS57">
        <v>1.8699600000000001</v>
      </c>
      <c r="HT57">
        <v>1.8741699999999999</v>
      </c>
      <c r="HU57">
        <v>1.87927</v>
      </c>
      <c r="HV57">
        <v>0</v>
      </c>
      <c r="HW57">
        <v>0</v>
      </c>
      <c r="HX57">
        <v>0</v>
      </c>
      <c r="HY57">
        <v>0</v>
      </c>
      <c r="HZ57" t="s">
        <v>425</v>
      </c>
      <c r="IA57" t="s">
        <v>426</v>
      </c>
      <c r="IB57" t="s">
        <v>427</v>
      </c>
      <c r="IC57" t="s">
        <v>428</v>
      </c>
      <c r="ID57" t="s">
        <v>428</v>
      </c>
      <c r="IE57" t="s">
        <v>427</v>
      </c>
      <c r="IF57">
        <v>0</v>
      </c>
      <c r="IG57">
        <v>100</v>
      </c>
      <c r="IH57">
        <v>100</v>
      </c>
      <c r="II57">
        <v>35.168999999999997</v>
      </c>
      <c r="IJ57">
        <v>3.8094999999999999</v>
      </c>
      <c r="IK57">
        <v>19.319326069192371</v>
      </c>
      <c r="IL57">
        <v>2.567544948250514E-2</v>
      </c>
      <c r="IM57">
        <v>-9.0104226966469328E-6</v>
      </c>
      <c r="IN57">
        <v>1.300989797722804E-9</v>
      </c>
      <c r="IO57">
        <v>3.80949087412636</v>
      </c>
      <c r="IP57">
        <v>0</v>
      </c>
      <c r="IQ57">
        <v>0</v>
      </c>
      <c r="IR57">
        <v>0</v>
      </c>
      <c r="IS57">
        <v>-13</v>
      </c>
      <c r="IT57">
        <v>2007</v>
      </c>
      <c r="IU57">
        <v>-1</v>
      </c>
      <c r="IV57">
        <v>20</v>
      </c>
      <c r="IW57">
        <v>1.5</v>
      </c>
      <c r="IX57">
        <v>5.5</v>
      </c>
      <c r="IY57">
        <v>1.9287099999999999</v>
      </c>
      <c r="IZ57">
        <v>2.4365199999999998</v>
      </c>
      <c r="JA57">
        <v>1.42578</v>
      </c>
      <c r="JB57">
        <v>2.2851599999999999</v>
      </c>
      <c r="JC57">
        <v>1.5478499999999999</v>
      </c>
      <c r="JD57">
        <v>2.2839399999999999</v>
      </c>
      <c r="JE57">
        <v>39.1676</v>
      </c>
      <c r="JF57">
        <v>14.78</v>
      </c>
      <c r="JG57">
        <v>18</v>
      </c>
      <c r="JH57">
        <v>641.78599999999994</v>
      </c>
      <c r="JI57">
        <v>397.46100000000001</v>
      </c>
      <c r="JJ57">
        <v>30</v>
      </c>
      <c r="JK57">
        <v>32.294600000000003</v>
      </c>
      <c r="JL57">
        <v>30.0001</v>
      </c>
      <c r="JM57">
        <v>32.076599999999999</v>
      </c>
      <c r="JN57">
        <v>31.9953</v>
      </c>
      <c r="JO57">
        <v>38.627200000000002</v>
      </c>
      <c r="JP57">
        <v>29.181100000000001</v>
      </c>
      <c r="JQ57">
        <v>0</v>
      </c>
      <c r="JR57">
        <v>30</v>
      </c>
      <c r="JS57">
        <v>852.41</v>
      </c>
      <c r="JT57">
        <v>24.3154</v>
      </c>
      <c r="JU57">
        <v>93.841700000000003</v>
      </c>
      <c r="JV57">
        <v>99.980500000000006</v>
      </c>
    </row>
    <row r="58" spans="1:282" x14ac:dyDescent="0.2">
      <c r="A58">
        <v>42</v>
      </c>
      <c r="B58">
        <v>1658851784</v>
      </c>
      <c r="C58">
        <v>6519.5</v>
      </c>
      <c r="D58" t="s">
        <v>597</v>
      </c>
      <c r="E58" t="s">
        <v>598</v>
      </c>
      <c r="F58" t="s">
        <v>413</v>
      </c>
      <c r="G58" t="s">
        <v>551</v>
      </c>
      <c r="H58" t="s">
        <v>552</v>
      </c>
      <c r="I58" t="s">
        <v>416</v>
      </c>
      <c r="J58" t="s">
        <v>417</v>
      </c>
      <c r="L58" t="s">
        <v>553</v>
      </c>
      <c r="M58" t="s">
        <v>554</v>
      </c>
      <c r="N58" t="s">
        <v>678</v>
      </c>
      <c r="O58">
        <v>1658851784</v>
      </c>
      <c r="P58">
        <f t="shared" si="46"/>
        <v>7.3380326751126216E-3</v>
      </c>
      <c r="Q58">
        <f t="shared" si="47"/>
        <v>7.3380326751126219</v>
      </c>
      <c r="R58">
        <f t="shared" si="48"/>
        <v>49.844674176123746</v>
      </c>
      <c r="S58">
        <f t="shared" si="49"/>
        <v>998.84</v>
      </c>
      <c r="T58">
        <f t="shared" si="50"/>
        <v>809.12195628202289</v>
      </c>
      <c r="U58">
        <f t="shared" si="51"/>
        <v>81.568608761187377</v>
      </c>
      <c r="V58">
        <f t="shared" si="52"/>
        <v>100.69432493144001</v>
      </c>
      <c r="W58">
        <f t="shared" si="53"/>
        <v>0.51579035142602592</v>
      </c>
      <c r="X58">
        <f t="shared" si="54"/>
        <v>2.9417723278248675</v>
      </c>
      <c r="Y58">
        <f t="shared" si="55"/>
        <v>0.47030990181473625</v>
      </c>
      <c r="Z58">
        <f t="shared" si="56"/>
        <v>0.2976950163757725</v>
      </c>
      <c r="AA58">
        <f t="shared" si="57"/>
        <v>241.74233699999999</v>
      </c>
      <c r="AB58">
        <f t="shared" si="58"/>
        <v>31.499255017167858</v>
      </c>
      <c r="AC58">
        <f t="shared" si="59"/>
        <v>31.499255017167858</v>
      </c>
      <c r="AD58">
        <f t="shared" si="60"/>
        <v>4.6414037999445164</v>
      </c>
      <c r="AE58">
        <f t="shared" si="61"/>
        <v>65.609780000118434</v>
      </c>
      <c r="AF58">
        <f t="shared" si="62"/>
        <v>3.1291111287538</v>
      </c>
      <c r="AG58">
        <f t="shared" si="63"/>
        <v>4.7692754475752723</v>
      </c>
      <c r="AH58">
        <f t="shared" si="64"/>
        <v>1.5122926711907163</v>
      </c>
      <c r="AI58">
        <f t="shared" si="65"/>
        <v>-323.60724097246663</v>
      </c>
      <c r="AJ58">
        <f t="shared" si="66"/>
        <v>76.006734944873486</v>
      </c>
      <c r="AK58">
        <f t="shared" si="67"/>
        <v>5.844375146428062</v>
      </c>
      <c r="AL58">
        <f t="shared" si="68"/>
        <v>-1.3793881165085509E-2</v>
      </c>
      <c r="AM58">
        <v>0</v>
      </c>
      <c r="AN58">
        <v>0</v>
      </c>
      <c r="AO58">
        <f t="shared" si="69"/>
        <v>1</v>
      </c>
      <c r="AP58">
        <f t="shared" si="70"/>
        <v>0</v>
      </c>
      <c r="AQ58">
        <f t="shared" si="71"/>
        <v>52377.538166948216</v>
      </c>
      <c r="AR58" t="s">
        <v>420</v>
      </c>
      <c r="AS58">
        <v>0</v>
      </c>
      <c r="AT58">
        <v>0</v>
      </c>
      <c r="AU58">
        <v>0</v>
      </c>
      <c r="AV58" t="e">
        <f t="shared" si="72"/>
        <v>#DIV/0!</v>
      </c>
      <c r="AW58">
        <v>-1</v>
      </c>
      <c r="AX58" t="s">
        <v>599</v>
      </c>
      <c r="AY58">
        <v>10383.299999999999</v>
      </c>
      <c r="AZ58">
        <v>2.3730615384615379</v>
      </c>
      <c r="BA58">
        <v>2.0099999999999998</v>
      </c>
      <c r="BB58">
        <f t="shared" si="73"/>
        <v>-0.18062763107539204</v>
      </c>
      <c r="BC58">
        <v>0.5</v>
      </c>
      <c r="BD58">
        <f t="shared" si="74"/>
        <v>1261.1985</v>
      </c>
      <c r="BE58">
        <f t="shared" si="75"/>
        <v>49.844674176123746</v>
      </c>
      <c r="BF58">
        <f t="shared" si="76"/>
        <v>-113.90364868541891</v>
      </c>
      <c r="BG58">
        <f t="shared" si="77"/>
        <v>4.0314569178542273E-2</v>
      </c>
      <c r="BH58">
        <f t="shared" si="78"/>
        <v>-1</v>
      </c>
      <c r="BI58" t="e">
        <f t="shared" si="79"/>
        <v>#DIV/0!</v>
      </c>
      <c r="BJ58" t="s">
        <v>420</v>
      </c>
      <c r="BK58">
        <v>0</v>
      </c>
      <c r="BL58" t="e">
        <f t="shared" si="80"/>
        <v>#DIV/0!</v>
      </c>
      <c r="BM58" t="e">
        <f t="shared" si="81"/>
        <v>#DIV/0!</v>
      </c>
      <c r="BN58" t="e">
        <f t="shared" si="82"/>
        <v>#DIV/0!</v>
      </c>
      <c r="BO58" t="e">
        <f t="shared" si="83"/>
        <v>#DIV/0!</v>
      </c>
      <c r="BP58">
        <f t="shared" si="84"/>
        <v>-0.18062763107539212</v>
      </c>
      <c r="BQ58" t="e">
        <f t="shared" si="85"/>
        <v>#DIV/0!</v>
      </c>
      <c r="BR58" t="e">
        <f t="shared" si="86"/>
        <v>#DIV/0!</v>
      </c>
      <c r="BS58" t="e">
        <f t="shared" si="87"/>
        <v>#DIV/0!</v>
      </c>
      <c r="BT58" t="s">
        <v>420</v>
      </c>
      <c r="BU58" t="s">
        <v>420</v>
      </c>
      <c r="BV58" t="s">
        <v>420</v>
      </c>
      <c r="BW58" t="s">
        <v>420</v>
      </c>
      <c r="BX58" t="s">
        <v>420</v>
      </c>
      <c r="BY58" t="s">
        <v>420</v>
      </c>
      <c r="BZ58" t="s">
        <v>420</v>
      </c>
      <c r="CA58" t="s">
        <v>420</v>
      </c>
      <c r="CB58" t="s">
        <v>420</v>
      </c>
      <c r="CC58" t="s">
        <v>420</v>
      </c>
      <c r="CD58" t="s">
        <v>420</v>
      </c>
      <c r="CE58" t="s">
        <v>420</v>
      </c>
      <c r="CF58" t="s">
        <v>420</v>
      </c>
      <c r="CG58" t="s">
        <v>420</v>
      </c>
      <c r="CH58" t="s">
        <v>420</v>
      </c>
      <c r="CI58" t="s">
        <v>420</v>
      </c>
      <c r="CJ58" t="s">
        <v>420</v>
      </c>
      <c r="CK58" t="s">
        <v>420</v>
      </c>
      <c r="CL58">
        <f t="shared" si="88"/>
        <v>1499.98</v>
      </c>
      <c r="CM58">
        <f t="shared" si="89"/>
        <v>1261.1985</v>
      </c>
      <c r="CN58">
        <f t="shared" si="90"/>
        <v>0.84081021080281071</v>
      </c>
      <c r="CO58">
        <f t="shared" si="91"/>
        <v>0.16116370684942466</v>
      </c>
      <c r="CP58">
        <v>6</v>
      </c>
      <c r="CQ58">
        <v>0.5</v>
      </c>
      <c r="CR58" t="s">
        <v>422</v>
      </c>
      <c r="CS58">
        <v>2</v>
      </c>
      <c r="CT58">
        <v>1658851784</v>
      </c>
      <c r="CU58">
        <v>998.84</v>
      </c>
      <c r="CV58">
        <v>1056</v>
      </c>
      <c r="CW58">
        <v>31.039300000000001</v>
      </c>
      <c r="CX58">
        <v>23.930800000000001</v>
      </c>
      <c r="CY58">
        <v>961.53200000000004</v>
      </c>
      <c r="CZ58">
        <v>27.229800000000001</v>
      </c>
      <c r="DA58">
        <v>600.149</v>
      </c>
      <c r="DB58">
        <v>100.711</v>
      </c>
      <c r="DC58">
        <v>0.10026599999999999</v>
      </c>
      <c r="DD58">
        <v>31.9785</v>
      </c>
      <c r="DE58">
        <v>31.587599999999998</v>
      </c>
      <c r="DF58">
        <v>999.9</v>
      </c>
      <c r="DG58">
        <v>0</v>
      </c>
      <c r="DH58">
        <v>0</v>
      </c>
      <c r="DI58">
        <v>9998.75</v>
      </c>
      <c r="DJ58">
        <v>0</v>
      </c>
      <c r="DK58">
        <v>1917.26</v>
      </c>
      <c r="DL58">
        <v>-57.349299999999999</v>
      </c>
      <c r="DM58">
        <v>1030.6400000000001</v>
      </c>
      <c r="DN58">
        <v>1081.8900000000001</v>
      </c>
      <c r="DO58">
        <v>7.1085099999999999</v>
      </c>
      <c r="DP58">
        <v>1056</v>
      </c>
      <c r="DQ58">
        <v>23.930800000000001</v>
      </c>
      <c r="DR58">
        <v>3.1259999999999999</v>
      </c>
      <c r="DS58">
        <v>2.4100899999999998</v>
      </c>
      <c r="DT58">
        <v>24.714700000000001</v>
      </c>
      <c r="DU58">
        <v>20.431699999999999</v>
      </c>
      <c r="DV58">
        <v>1499.98</v>
      </c>
      <c r="DW58">
        <v>0.97299599999999997</v>
      </c>
      <c r="DX58">
        <v>2.7004E-2</v>
      </c>
      <c r="DY58">
        <v>0</v>
      </c>
      <c r="DZ58">
        <v>2.8572000000000002</v>
      </c>
      <c r="EA58">
        <v>0</v>
      </c>
      <c r="EB58">
        <v>17982.900000000001</v>
      </c>
      <c r="EC58">
        <v>13303.4</v>
      </c>
      <c r="ED58">
        <v>40.186999999999998</v>
      </c>
      <c r="EE58">
        <v>42.75</v>
      </c>
      <c r="EF58">
        <v>40.686999999999998</v>
      </c>
      <c r="EG58">
        <v>41.561999999999998</v>
      </c>
      <c r="EH58">
        <v>40.436999999999998</v>
      </c>
      <c r="EI58">
        <v>1459.47</v>
      </c>
      <c r="EJ58">
        <v>40.51</v>
      </c>
      <c r="EK58">
        <v>0</v>
      </c>
      <c r="EL58">
        <v>128.39999985694891</v>
      </c>
      <c r="EM58">
        <v>0</v>
      </c>
      <c r="EN58">
        <v>2.3730615384615379</v>
      </c>
      <c r="EO58">
        <v>1.5520068328125041</v>
      </c>
      <c r="EP58">
        <v>-332.48888941792808</v>
      </c>
      <c r="EQ58">
        <v>17995.973076923081</v>
      </c>
      <c r="ER58">
        <v>15</v>
      </c>
      <c r="ES58">
        <v>1658851817.5</v>
      </c>
      <c r="ET58" t="s">
        <v>600</v>
      </c>
      <c r="EU58">
        <v>1658851817.5</v>
      </c>
      <c r="EV58">
        <v>1658851323</v>
      </c>
      <c r="EW58">
        <v>40</v>
      </c>
      <c r="EX58">
        <v>-0.374</v>
      </c>
      <c r="EY58">
        <v>1.4E-2</v>
      </c>
      <c r="EZ58">
        <v>37.308</v>
      </c>
      <c r="FA58">
        <v>3.7570000000000001</v>
      </c>
      <c r="FB58">
        <v>1047</v>
      </c>
      <c r="FC58">
        <v>23</v>
      </c>
      <c r="FD58">
        <v>0.1</v>
      </c>
      <c r="FE58">
        <v>0.01</v>
      </c>
      <c r="FF58">
        <v>-57.341614999999997</v>
      </c>
      <c r="FG58">
        <v>2.4877711069418602</v>
      </c>
      <c r="FH58">
        <v>0.28521472836268469</v>
      </c>
      <c r="FI58">
        <v>1</v>
      </c>
      <c r="FJ58">
        <v>998.3979999999998</v>
      </c>
      <c r="FK58">
        <v>3.3937975528363151</v>
      </c>
      <c r="FL58">
        <v>0.26924400333773968</v>
      </c>
      <c r="FM58">
        <v>1</v>
      </c>
      <c r="FN58">
        <v>7.0808287500000002</v>
      </c>
      <c r="FO58">
        <v>0.20304596622887941</v>
      </c>
      <c r="FP58">
        <v>2.1968843527539181E-2</v>
      </c>
      <c r="FQ58">
        <v>1</v>
      </c>
      <c r="FR58">
        <v>31.016923333333331</v>
      </c>
      <c r="FS58">
        <v>0.26832747497219128</v>
      </c>
      <c r="FT58">
        <v>2.0426970461187081E-2</v>
      </c>
      <c r="FU58">
        <v>1</v>
      </c>
      <c r="FV58">
        <v>31.58507333333333</v>
      </c>
      <c r="FW58">
        <v>0.1447955506117822</v>
      </c>
      <c r="FX58">
        <v>1.130070597598032E-2</v>
      </c>
      <c r="FY58">
        <v>1</v>
      </c>
      <c r="FZ58">
        <v>5</v>
      </c>
      <c r="GA58">
        <v>5</v>
      </c>
      <c r="GB58" t="s">
        <v>424</v>
      </c>
      <c r="GC58">
        <v>3.1720199999999998</v>
      </c>
      <c r="GD58">
        <v>2.7972100000000002</v>
      </c>
      <c r="GE58">
        <v>0.18465500000000001</v>
      </c>
      <c r="GF58">
        <v>0.19695399999999999</v>
      </c>
      <c r="GG58">
        <v>0.130248</v>
      </c>
      <c r="GH58">
        <v>0.119076</v>
      </c>
      <c r="GI58">
        <v>25028.799999999999</v>
      </c>
      <c r="GJ58">
        <v>19756.900000000001</v>
      </c>
      <c r="GK58">
        <v>28848.7</v>
      </c>
      <c r="GL58">
        <v>24083.1</v>
      </c>
      <c r="GM58">
        <v>31402.5</v>
      </c>
      <c r="GN58">
        <v>30992.799999999999</v>
      </c>
      <c r="GO58">
        <v>39682.199999999997</v>
      </c>
      <c r="GP58">
        <v>39304.9</v>
      </c>
      <c r="GQ58">
        <v>2.1191499999999999</v>
      </c>
      <c r="GR58">
        <v>1.76725</v>
      </c>
      <c r="GS58">
        <v>3.9339100000000002E-2</v>
      </c>
      <c r="GT58">
        <v>0</v>
      </c>
      <c r="GU58">
        <v>30.948699999999999</v>
      </c>
      <c r="GV58">
        <v>999.9</v>
      </c>
      <c r="GW58">
        <v>56</v>
      </c>
      <c r="GX58">
        <v>36.5</v>
      </c>
      <c r="GY58">
        <v>34.112000000000002</v>
      </c>
      <c r="GZ58">
        <v>62.253</v>
      </c>
      <c r="HA58">
        <v>39.755600000000001</v>
      </c>
      <c r="HB58">
        <v>1</v>
      </c>
      <c r="HC58">
        <v>0.395681</v>
      </c>
      <c r="HD58">
        <v>0.91536200000000001</v>
      </c>
      <c r="HE58">
        <v>20.259499999999999</v>
      </c>
      <c r="HF58">
        <v>5.2235800000000001</v>
      </c>
      <c r="HG58">
        <v>11.9125</v>
      </c>
      <c r="HH58">
        <v>4.9638</v>
      </c>
      <c r="HI58">
        <v>3.2919999999999998</v>
      </c>
      <c r="HJ58">
        <v>9999</v>
      </c>
      <c r="HK58">
        <v>9999</v>
      </c>
      <c r="HL58">
        <v>9999</v>
      </c>
      <c r="HM58">
        <v>999.9</v>
      </c>
      <c r="HN58">
        <v>1.8773</v>
      </c>
      <c r="HO58">
        <v>1.87561</v>
      </c>
      <c r="HP58">
        <v>1.87439</v>
      </c>
      <c r="HQ58">
        <v>1.8736299999999999</v>
      </c>
      <c r="HR58">
        <v>1.875</v>
      </c>
      <c r="HS58">
        <v>1.8699600000000001</v>
      </c>
      <c r="HT58">
        <v>1.87418</v>
      </c>
      <c r="HU58">
        <v>1.87927</v>
      </c>
      <c r="HV58">
        <v>0</v>
      </c>
      <c r="HW58">
        <v>0</v>
      </c>
      <c r="HX58">
        <v>0</v>
      </c>
      <c r="HY58">
        <v>0</v>
      </c>
      <c r="HZ58" t="s">
        <v>425</v>
      </c>
      <c r="IA58" t="s">
        <v>426</v>
      </c>
      <c r="IB58" t="s">
        <v>427</v>
      </c>
      <c r="IC58" t="s">
        <v>428</v>
      </c>
      <c r="ID58" t="s">
        <v>428</v>
      </c>
      <c r="IE58" t="s">
        <v>427</v>
      </c>
      <c r="IF58">
        <v>0</v>
      </c>
      <c r="IG58">
        <v>100</v>
      </c>
      <c r="IH58">
        <v>100</v>
      </c>
      <c r="II58">
        <v>37.308</v>
      </c>
      <c r="IJ58">
        <v>3.8094999999999999</v>
      </c>
      <c r="IK58">
        <v>19.603643984905361</v>
      </c>
      <c r="IL58">
        <v>2.567544948250514E-2</v>
      </c>
      <c r="IM58">
        <v>-9.0104226966469328E-6</v>
      </c>
      <c r="IN58">
        <v>1.300989797722804E-9</v>
      </c>
      <c r="IO58">
        <v>3.80949087412636</v>
      </c>
      <c r="IP58">
        <v>0</v>
      </c>
      <c r="IQ58">
        <v>0</v>
      </c>
      <c r="IR58">
        <v>0</v>
      </c>
      <c r="IS58">
        <v>-13</v>
      </c>
      <c r="IT58">
        <v>2007</v>
      </c>
      <c r="IU58">
        <v>-1</v>
      </c>
      <c r="IV58">
        <v>20</v>
      </c>
      <c r="IW58">
        <v>1.6</v>
      </c>
      <c r="IX58">
        <v>7.7</v>
      </c>
      <c r="IY58">
        <v>2.3046899999999999</v>
      </c>
      <c r="IZ58">
        <v>2.4182100000000002</v>
      </c>
      <c r="JA58">
        <v>1.42578</v>
      </c>
      <c r="JB58">
        <v>2.2814899999999998</v>
      </c>
      <c r="JC58">
        <v>1.5478499999999999</v>
      </c>
      <c r="JD58">
        <v>2.3596200000000001</v>
      </c>
      <c r="JE58">
        <v>39.1676</v>
      </c>
      <c r="JF58">
        <v>14.762499999999999</v>
      </c>
      <c r="JG58">
        <v>18</v>
      </c>
      <c r="JH58">
        <v>641.98500000000001</v>
      </c>
      <c r="JI58">
        <v>397.66300000000001</v>
      </c>
      <c r="JJ58">
        <v>30.001200000000001</v>
      </c>
      <c r="JK58">
        <v>32.299399999999999</v>
      </c>
      <c r="JL58">
        <v>30.0001</v>
      </c>
      <c r="JM58">
        <v>32.090699999999998</v>
      </c>
      <c r="JN58">
        <v>32.012099999999997</v>
      </c>
      <c r="JO58">
        <v>46.1389</v>
      </c>
      <c r="JP58">
        <v>29.823699999999999</v>
      </c>
      <c r="JQ58">
        <v>0</v>
      </c>
      <c r="JR58">
        <v>30</v>
      </c>
      <c r="JS58">
        <v>1056.49</v>
      </c>
      <c r="JT58">
        <v>23.868200000000002</v>
      </c>
      <c r="JU58">
        <v>93.843800000000002</v>
      </c>
      <c r="JV58">
        <v>99.986699999999999</v>
      </c>
    </row>
    <row r="59" spans="1:282" x14ac:dyDescent="0.2">
      <c r="A59">
        <v>43</v>
      </c>
      <c r="B59">
        <v>1658851915.5</v>
      </c>
      <c r="C59">
        <v>6651</v>
      </c>
      <c r="D59" t="s">
        <v>601</v>
      </c>
      <c r="E59" t="s">
        <v>602</v>
      </c>
      <c r="F59" t="s">
        <v>413</v>
      </c>
      <c r="G59" t="s">
        <v>551</v>
      </c>
      <c r="H59" t="s">
        <v>552</v>
      </c>
      <c r="I59" t="s">
        <v>416</v>
      </c>
      <c r="J59" t="s">
        <v>417</v>
      </c>
      <c r="L59" t="s">
        <v>553</v>
      </c>
      <c r="M59" t="s">
        <v>554</v>
      </c>
      <c r="N59" t="s">
        <v>678</v>
      </c>
      <c r="O59">
        <v>1658851915.5</v>
      </c>
      <c r="P59">
        <f t="shared" si="46"/>
        <v>7.1569162258880697E-3</v>
      </c>
      <c r="Q59">
        <f t="shared" si="47"/>
        <v>7.1569162258880699</v>
      </c>
      <c r="R59">
        <f t="shared" si="48"/>
        <v>51.654612548072947</v>
      </c>
      <c r="S59">
        <f t="shared" si="49"/>
        <v>1199.3689999999999</v>
      </c>
      <c r="T59">
        <f t="shared" si="50"/>
        <v>997.98363158125869</v>
      </c>
      <c r="U59">
        <f t="shared" si="51"/>
        <v>100.60099548575961</v>
      </c>
      <c r="V59">
        <f t="shared" si="52"/>
        <v>120.90149731572599</v>
      </c>
      <c r="W59">
        <f t="shared" si="53"/>
        <v>0.51180620180680181</v>
      </c>
      <c r="X59">
        <f t="shared" si="54"/>
        <v>2.9381311786223541</v>
      </c>
      <c r="Y59">
        <f t="shared" si="55"/>
        <v>0.46694267005081708</v>
      </c>
      <c r="Z59">
        <f t="shared" si="56"/>
        <v>0.29554156474664228</v>
      </c>
      <c r="AA59">
        <f t="shared" si="57"/>
        <v>241.73696999999999</v>
      </c>
      <c r="AB59">
        <f t="shared" si="58"/>
        <v>31.629609699449034</v>
      </c>
      <c r="AC59">
        <f t="shared" si="59"/>
        <v>31.629609699449034</v>
      </c>
      <c r="AD59">
        <f t="shared" si="60"/>
        <v>4.6758857781969896</v>
      </c>
      <c r="AE59">
        <f t="shared" si="61"/>
        <v>66.592469031198107</v>
      </c>
      <c r="AF59">
        <f t="shared" si="62"/>
        <v>3.1911300276018002</v>
      </c>
      <c r="AG59">
        <f t="shared" si="63"/>
        <v>4.7920283990473127</v>
      </c>
      <c r="AH59">
        <f t="shared" si="64"/>
        <v>1.4847557505951894</v>
      </c>
      <c r="AI59">
        <f t="shared" si="65"/>
        <v>-315.62000556166385</v>
      </c>
      <c r="AJ59">
        <f t="shared" si="66"/>
        <v>68.585892270268886</v>
      </c>
      <c r="AK59">
        <f t="shared" si="67"/>
        <v>5.2858762163142297</v>
      </c>
      <c r="AL59">
        <f t="shared" si="68"/>
        <v>-1.126707508075242E-2</v>
      </c>
      <c r="AM59">
        <v>0</v>
      </c>
      <c r="AN59">
        <v>0</v>
      </c>
      <c r="AO59">
        <f t="shared" si="69"/>
        <v>1</v>
      </c>
      <c r="AP59">
        <f t="shared" si="70"/>
        <v>0</v>
      </c>
      <c r="AQ59">
        <f t="shared" si="71"/>
        <v>52258.975315473734</v>
      </c>
      <c r="AR59" t="s">
        <v>420</v>
      </c>
      <c r="AS59">
        <v>0</v>
      </c>
      <c r="AT59">
        <v>0</v>
      </c>
      <c r="AU59">
        <v>0</v>
      </c>
      <c r="AV59" t="e">
        <f t="shared" si="72"/>
        <v>#DIV/0!</v>
      </c>
      <c r="AW59">
        <v>-1</v>
      </c>
      <c r="AX59" t="s">
        <v>603</v>
      </c>
      <c r="AY59">
        <v>10382.6</v>
      </c>
      <c r="AZ59">
        <v>2.44598</v>
      </c>
      <c r="BA59">
        <v>2.0499999999999998</v>
      </c>
      <c r="BB59">
        <f t="shared" si="73"/>
        <v>-0.19316097560975631</v>
      </c>
      <c r="BC59">
        <v>0.5</v>
      </c>
      <c r="BD59">
        <f t="shared" si="74"/>
        <v>1261.173</v>
      </c>
      <c r="BE59">
        <f t="shared" si="75"/>
        <v>51.654612548072947</v>
      </c>
      <c r="BF59">
        <f t="shared" si="76"/>
        <v>-121.8047035463416</v>
      </c>
      <c r="BG59">
        <f t="shared" si="77"/>
        <v>4.1750507303972527E-2</v>
      </c>
      <c r="BH59">
        <f t="shared" si="78"/>
        <v>-1</v>
      </c>
      <c r="BI59" t="e">
        <f t="shared" si="79"/>
        <v>#DIV/0!</v>
      </c>
      <c r="BJ59" t="s">
        <v>420</v>
      </c>
      <c r="BK59">
        <v>0</v>
      </c>
      <c r="BL59" t="e">
        <f t="shared" si="80"/>
        <v>#DIV/0!</v>
      </c>
      <c r="BM59" t="e">
        <f t="shared" si="81"/>
        <v>#DIV/0!</v>
      </c>
      <c r="BN59" t="e">
        <f t="shared" si="82"/>
        <v>#DIV/0!</v>
      </c>
      <c r="BO59" t="e">
        <f t="shared" si="83"/>
        <v>#DIV/0!</v>
      </c>
      <c r="BP59">
        <f t="shared" si="84"/>
        <v>-0.19316097560975623</v>
      </c>
      <c r="BQ59" t="e">
        <f t="shared" si="85"/>
        <v>#DIV/0!</v>
      </c>
      <c r="BR59" t="e">
        <f t="shared" si="86"/>
        <v>#DIV/0!</v>
      </c>
      <c r="BS59" t="e">
        <f t="shared" si="87"/>
        <v>#DIV/0!</v>
      </c>
      <c r="BT59" t="s">
        <v>420</v>
      </c>
      <c r="BU59" t="s">
        <v>420</v>
      </c>
      <c r="BV59" t="s">
        <v>420</v>
      </c>
      <c r="BW59" t="s">
        <v>420</v>
      </c>
      <c r="BX59" t="s">
        <v>420</v>
      </c>
      <c r="BY59" t="s">
        <v>420</v>
      </c>
      <c r="BZ59" t="s">
        <v>420</v>
      </c>
      <c r="CA59" t="s">
        <v>420</v>
      </c>
      <c r="CB59" t="s">
        <v>420</v>
      </c>
      <c r="CC59" t="s">
        <v>420</v>
      </c>
      <c r="CD59" t="s">
        <v>420</v>
      </c>
      <c r="CE59" t="s">
        <v>420</v>
      </c>
      <c r="CF59" t="s">
        <v>420</v>
      </c>
      <c r="CG59" t="s">
        <v>420</v>
      </c>
      <c r="CH59" t="s">
        <v>420</v>
      </c>
      <c r="CI59" t="s">
        <v>420</v>
      </c>
      <c r="CJ59" t="s">
        <v>420</v>
      </c>
      <c r="CK59" t="s">
        <v>420</v>
      </c>
      <c r="CL59">
        <f t="shared" si="88"/>
        <v>1499.95</v>
      </c>
      <c r="CM59">
        <f t="shared" si="89"/>
        <v>1261.173</v>
      </c>
      <c r="CN59">
        <f t="shared" si="90"/>
        <v>0.84081002700090002</v>
      </c>
      <c r="CO59">
        <f t="shared" si="91"/>
        <v>0.16116335211173705</v>
      </c>
      <c r="CP59">
        <v>6</v>
      </c>
      <c r="CQ59">
        <v>0.5</v>
      </c>
      <c r="CR59" t="s">
        <v>422</v>
      </c>
      <c r="CS59">
        <v>2</v>
      </c>
      <c r="CT59">
        <v>1658851915.5</v>
      </c>
      <c r="CU59">
        <v>1199.3689999999999</v>
      </c>
      <c r="CV59">
        <v>1259.58</v>
      </c>
      <c r="CW59">
        <v>31.656700000000001</v>
      </c>
      <c r="CX59">
        <v>24.729500000000002</v>
      </c>
      <c r="CY59">
        <v>1160.02</v>
      </c>
      <c r="CZ59">
        <v>27.847200000000001</v>
      </c>
      <c r="DA59">
        <v>600.27300000000002</v>
      </c>
      <c r="DB59">
        <v>100.70399999999999</v>
      </c>
      <c r="DC59">
        <v>0.100254</v>
      </c>
      <c r="DD59">
        <v>32.062600000000003</v>
      </c>
      <c r="DE59">
        <v>31.716999999999999</v>
      </c>
      <c r="DF59">
        <v>999.9</v>
      </c>
      <c r="DG59">
        <v>0</v>
      </c>
      <c r="DH59">
        <v>0</v>
      </c>
      <c r="DI59">
        <v>9978.75</v>
      </c>
      <c r="DJ59">
        <v>0</v>
      </c>
      <c r="DK59">
        <v>1915.45</v>
      </c>
      <c r="DL59">
        <v>-60.638300000000001</v>
      </c>
      <c r="DM59">
        <v>1238.1400000000001</v>
      </c>
      <c r="DN59">
        <v>1291.52</v>
      </c>
      <c r="DO59">
        <v>6.9271900000000004</v>
      </c>
      <c r="DP59">
        <v>1259.58</v>
      </c>
      <c r="DQ59">
        <v>24.729500000000002</v>
      </c>
      <c r="DR59">
        <v>3.1879400000000002</v>
      </c>
      <c r="DS59">
        <v>2.4903499999999998</v>
      </c>
      <c r="DT59">
        <v>25.043500000000002</v>
      </c>
      <c r="DU59">
        <v>20.9636</v>
      </c>
      <c r="DV59">
        <v>1499.95</v>
      </c>
      <c r="DW59">
        <v>0.97299599999999997</v>
      </c>
      <c r="DX59">
        <v>2.7004E-2</v>
      </c>
      <c r="DY59">
        <v>0</v>
      </c>
      <c r="DZ59">
        <v>2.3028</v>
      </c>
      <c r="EA59">
        <v>0</v>
      </c>
      <c r="EB59">
        <v>18558.900000000001</v>
      </c>
      <c r="EC59">
        <v>13303.1</v>
      </c>
      <c r="ED59">
        <v>40.311999999999998</v>
      </c>
      <c r="EE59">
        <v>43</v>
      </c>
      <c r="EF59">
        <v>40.875</v>
      </c>
      <c r="EG59">
        <v>41.811999999999998</v>
      </c>
      <c r="EH59">
        <v>40.625</v>
      </c>
      <c r="EI59">
        <v>1459.45</v>
      </c>
      <c r="EJ59">
        <v>40.5</v>
      </c>
      <c r="EK59">
        <v>0</v>
      </c>
      <c r="EL59">
        <v>131.20000004768369</v>
      </c>
      <c r="EM59">
        <v>0</v>
      </c>
      <c r="EN59">
        <v>2.44598</v>
      </c>
      <c r="EO59">
        <v>-0.66161538804611109</v>
      </c>
      <c r="EP59">
        <v>487.21538506357803</v>
      </c>
      <c r="EQ59">
        <v>18224.560000000001</v>
      </c>
      <c r="ER59">
        <v>15</v>
      </c>
      <c r="ES59">
        <v>1658851952.5</v>
      </c>
      <c r="ET59" t="s">
        <v>604</v>
      </c>
      <c r="EU59">
        <v>1658851952.5</v>
      </c>
      <c r="EV59">
        <v>1658851323</v>
      </c>
      <c r="EW59">
        <v>41</v>
      </c>
      <c r="EX59">
        <v>-6.5000000000000002E-2</v>
      </c>
      <c r="EY59">
        <v>1.4E-2</v>
      </c>
      <c r="EZ59">
        <v>39.348999999999997</v>
      </c>
      <c r="FA59">
        <v>3.7570000000000001</v>
      </c>
      <c r="FB59">
        <v>1250</v>
      </c>
      <c r="FC59">
        <v>23</v>
      </c>
      <c r="FD59">
        <v>0.04</v>
      </c>
      <c r="FE59">
        <v>0.01</v>
      </c>
      <c r="FF59">
        <v>-60.335846341463409</v>
      </c>
      <c r="FG59">
        <v>1.394805574912874</v>
      </c>
      <c r="FH59">
        <v>0.49395537178563392</v>
      </c>
      <c r="FI59">
        <v>1</v>
      </c>
      <c r="FJ59">
        <v>1198.7325806451611</v>
      </c>
      <c r="FK59">
        <v>-0.15774193548607571</v>
      </c>
      <c r="FL59">
        <v>9.3324537517236766E-2</v>
      </c>
      <c r="FM59">
        <v>1</v>
      </c>
      <c r="FN59">
        <v>6.9487897560975602</v>
      </c>
      <c r="FO59">
        <v>-0.12610515679442269</v>
      </c>
      <c r="FP59">
        <v>1.2722460739085961E-2</v>
      </c>
      <c r="FQ59">
        <v>1</v>
      </c>
      <c r="FR59">
        <v>31.667306451612902</v>
      </c>
      <c r="FS59">
        <v>-7.7511290322591742E-2</v>
      </c>
      <c r="FT59">
        <v>6.2063929311153261E-3</v>
      </c>
      <c r="FU59">
        <v>1</v>
      </c>
      <c r="FV59">
        <v>31.732041935483871</v>
      </c>
      <c r="FW59">
        <v>-4.5329032258211409E-2</v>
      </c>
      <c r="FX59">
        <v>4.694387465181759E-3</v>
      </c>
      <c r="FY59">
        <v>1</v>
      </c>
      <c r="FZ59">
        <v>5</v>
      </c>
      <c r="GA59">
        <v>5</v>
      </c>
      <c r="GB59" t="s">
        <v>424</v>
      </c>
      <c r="GC59">
        <v>3.17218</v>
      </c>
      <c r="GD59">
        <v>2.7970199999999998</v>
      </c>
      <c r="GE59">
        <v>0.20819599999999999</v>
      </c>
      <c r="GF59">
        <v>0.220108</v>
      </c>
      <c r="GG59">
        <v>0.13223699999999999</v>
      </c>
      <c r="GH59">
        <v>0.12175999999999999</v>
      </c>
      <c r="GI59">
        <v>24296.799999999999</v>
      </c>
      <c r="GJ59">
        <v>19180.099999999999</v>
      </c>
      <c r="GK59">
        <v>28840.5</v>
      </c>
      <c r="GL59">
        <v>24076.7</v>
      </c>
      <c r="GM59">
        <v>31322.1</v>
      </c>
      <c r="GN59">
        <v>30890.799999999999</v>
      </c>
      <c r="GO59">
        <v>39670.6</v>
      </c>
      <c r="GP59">
        <v>39294.800000000003</v>
      </c>
      <c r="GQ59">
        <v>2.1180699999999999</v>
      </c>
      <c r="GR59">
        <v>1.7676799999999999</v>
      </c>
      <c r="GS59">
        <v>2.6665600000000001E-2</v>
      </c>
      <c r="GT59">
        <v>0</v>
      </c>
      <c r="GU59">
        <v>31.284099999999999</v>
      </c>
      <c r="GV59">
        <v>999.9</v>
      </c>
      <c r="GW59">
        <v>55.8</v>
      </c>
      <c r="GX59">
        <v>36.5</v>
      </c>
      <c r="GY59">
        <v>33.993200000000002</v>
      </c>
      <c r="GZ59">
        <v>62.563000000000002</v>
      </c>
      <c r="HA59">
        <v>38.806100000000001</v>
      </c>
      <c r="HB59">
        <v>1</v>
      </c>
      <c r="HC59">
        <v>0.40573900000000002</v>
      </c>
      <c r="HD59">
        <v>0.97644600000000004</v>
      </c>
      <c r="HE59">
        <v>20.259</v>
      </c>
      <c r="HF59">
        <v>5.2229799999999997</v>
      </c>
      <c r="HG59">
        <v>11.914</v>
      </c>
      <c r="HH59">
        <v>4.9637500000000001</v>
      </c>
      <c r="HI59">
        <v>3.2919999999999998</v>
      </c>
      <c r="HJ59">
        <v>9999</v>
      </c>
      <c r="HK59">
        <v>9999</v>
      </c>
      <c r="HL59">
        <v>9999</v>
      </c>
      <c r="HM59">
        <v>999.9</v>
      </c>
      <c r="HN59">
        <v>1.87731</v>
      </c>
      <c r="HO59">
        <v>1.87561</v>
      </c>
      <c r="HP59">
        <v>1.87439</v>
      </c>
      <c r="HQ59">
        <v>1.8736299999999999</v>
      </c>
      <c r="HR59">
        <v>1.875</v>
      </c>
      <c r="HS59">
        <v>1.8699600000000001</v>
      </c>
      <c r="HT59">
        <v>1.8741099999999999</v>
      </c>
      <c r="HU59">
        <v>1.87927</v>
      </c>
      <c r="HV59">
        <v>0</v>
      </c>
      <c r="HW59">
        <v>0</v>
      </c>
      <c r="HX59">
        <v>0</v>
      </c>
      <c r="HY59">
        <v>0</v>
      </c>
      <c r="HZ59" t="s">
        <v>425</v>
      </c>
      <c r="IA59" t="s">
        <v>426</v>
      </c>
      <c r="IB59" t="s">
        <v>427</v>
      </c>
      <c r="IC59" t="s">
        <v>428</v>
      </c>
      <c r="ID59" t="s">
        <v>428</v>
      </c>
      <c r="IE59" t="s">
        <v>427</v>
      </c>
      <c r="IF59">
        <v>0</v>
      </c>
      <c r="IG59">
        <v>100</v>
      </c>
      <c r="IH59">
        <v>100</v>
      </c>
      <c r="II59">
        <v>39.348999999999997</v>
      </c>
      <c r="IJ59">
        <v>3.8094999999999999</v>
      </c>
      <c r="IK59">
        <v>19.229500000000002</v>
      </c>
      <c r="IL59">
        <v>2.5675400000000001E-2</v>
      </c>
      <c r="IM59">
        <v>-9.0104200000000007E-6</v>
      </c>
      <c r="IN59">
        <v>1.3009900000000001E-9</v>
      </c>
      <c r="IO59">
        <v>3.80949087412636</v>
      </c>
      <c r="IP59">
        <v>0</v>
      </c>
      <c r="IQ59">
        <v>0</v>
      </c>
      <c r="IR59">
        <v>0</v>
      </c>
      <c r="IS59">
        <v>-13</v>
      </c>
      <c r="IT59">
        <v>2007</v>
      </c>
      <c r="IU59">
        <v>-1</v>
      </c>
      <c r="IV59">
        <v>20</v>
      </c>
      <c r="IW59">
        <v>1.6</v>
      </c>
      <c r="IX59">
        <v>9.9</v>
      </c>
      <c r="IY59">
        <v>2.6672400000000001</v>
      </c>
      <c r="IZ59">
        <v>2.3999000000000001</v>
      </c>
      <c r="JA59">
        <v>1.42578</v>
      </c>
      <c r="JB59">
        <v>2.2839399999999999</v>
      </c>
      <c r="JC59">
        <v>1.5478499999999999</v>
      </c>
      <c r="JD59">
        <v>2.3913600000000002</v>
      </c>
      <c r="JE59">
        <v>39.217300000000002</v>
      </c>
      <c r="JF59">
        <v>14.7362</v>
      </c>
      <c r="JG59">
        <v>18</v>
      </c>
      <c r="JH59">
        <v>642.125</v>
      </c>
      <c r="JI59">
        <v>398.524</v>
      </c>
      <c r="JJ59">
        <v>30.000299999999999</v>
      </c>
      <c r="JK59">
        <v>32.408000000000001</v>
      </c>
      <c r="JL59">
        <v>30.000399999999999</v>
      </c>
      <c r="JM59">
        <v>32.1873</v>
      </c>
      <c r="JN59">
        <v>32.111499999999999</v>
      </c>
      <c r="JO59">
        <v>53.404000000000003</v>
      </c>
      <c r="JP59">
        <v>27.7651</v>
      </c>
      <c r="JQ59">
        <v>0</v>
      </c>
      <c r="JR59">
        <v>30</v>
      </c>
      <c r="JS59">
        <v>1259.81</v>
      </c>
      <c r="JT59">
        <v>24.728400000000001</v>
      </c>
      <c r="JU59">
        <v>93.816699999999997</v>
      </c>
      <c r="JV59">
        <v>99.960700000000003</v>
      </c>
    </row>
    <row r="60" spans="1:282" x14ac:dyDescent="0.2">
      <c r="A60">
        <v>44</v>
      </c>
      <c r="B60">
        <v>1658852057</v>
      </c>
      <c r="C60">
        <v>6792.5</v>
      </c>
      <c r="D60" t="s">
        <v>605</v>
      </c>
      <c r="E60" t="s">
        <v>606</v>
      </c>
      <c r="F60" t="s">
        <v>413</v>
      </c>
      <c r="G60" t="s">
        <v>551</v>
      </c>
      <c r="H60" t="s">
        <v>552</v>
      </c>
      <c r="I60" t="s">
        <v>416</v>
      </c>
      <c r="J60" t="s">
        <v>417</v>
      </c>
      <c r="L60" t="s">
        <v>553</v>
      </c>
      <c r="M60" t="s">
        <v>554</v>
      </c>
      <c r="N60" t="s">
        <v>678</v>
      </c>
      <c r="O60">
        <v>1658852057</v>
      </c>
      <c r="P60">
        <f t="shared" si="46"/>
        <v>7.2612256900126569E-3</v>
      </c>
      <c r="Q60">
        <f t="shared" si="47"/>
        <v>7.2612256900126573</v>
      </c>
      <c r="R60">
        <f t="shared" si="48"/>
        <v>51.442903323533791</v>
      </c>
      <c r="S60">
        <f t="shared" si="49"/>
        <v>1499.3920000000001</v>
      </c>
      <c r="T60">
        <f t="shared" si="50"/>
        <v>1293.6880481830342</v>
      </c>
      <c r="U60">
        <f t="shared" si="51"/>
        <v>130.41014840444635</v>
      </c>
      <c r="V60">
        <f t="shared" si="52"/>
        <v>151.14612329538559</v>
      </c>
      <c r="W60">
        <f t="shared" si="53"/>
        <v>0.51891984025359428</v>
      </c>
      <c r="X60">
        <f t="shared" si="54"/>
        <v>2.9438556909580571</v>
      </c>
      <c r="Y60">
        <f t="shared" si="55"/>
        <v>0.47294162939896994</v>
      </c>
      <c r="Z60">
        <f t="shared" si="56"/>
        <v>0.2993792539211626</v>
      </c>
      <c r="AA60">
        <f t="shared" si="57"/>
        <v>241.71999299999996</v>
      </c>
      <c r="AB60">
        <f t="shared" si="58"/>
        <v>31.594879527453951</v>
      </c>
      <c r="AC60">
        <f t="shared" si="59"/>
        <v>31.594879527453951</v>
      </c>
      <c r="AD60">
        <f t="shared" si="60"/>
        <v>4.6666770774893021</v>
      </c>
      <c r="AE60">
        <f t="shared" si="61"/>
        <v>66.375769957657369</v>
      </c>
      <c r="AF60">
        <f t="shared" si="62"/>
        <v>3.1792164959709397</v>
      </c>
      <c r="AG60">
        <f t="shared" si="63"/>
        <v>4.7897244702382133</v>
      </c>
      <c r="AH60">
        <f t="shared" si="64"/>
        <v>1.4874605815183624</v>
      </c>
      <c r="AI60">
        <f t="shared" si="65"/>
        <v>-320.22005292955816</v>
      </c>
      <c r="AJ60">
        <f t="shared" si="66"/>
        <v>72.882489946960135</v>
      </c>
      <c r="AK60">
        <f t="shared" si="67"/>
        <v>5.6048978934283991</v>
      </c>
      <c r="AL60">
        <f t="shared" si="68"/>
        <v>-1.2672089169683431E-2</v>
      </c>
      <c r="AM60">
        <v>0</v>
      </c>
      <c r="AN60">
        <v>0</v>
      </c>
      <c r="AO60">
        <f t="shared" si="69"/>
        <v>1</v>
      </c>
      <c r="AP60">
        <f t="shared" si="70"/>
        <v>0</v>
      </c>
      <c r="AQ60">
        <f t="shared" si="71"/>
        <v>52423.961932198705</v>
      </c>
      <c r="AR60" t="s">
        <v>420</v>
      </c>
      <c r="AS60">
        <v>0</v>
      </c>
      <c r="AT60">
        <v>0</v>
      </c>
      <c r="AU60">
        <v>0</v>
      </c>
      <c r="AV60" t="e">
        <f t="shared" si="72"/>
        <v>#DIV/0!</v>
      </c>
      <c r="AW60">
        <v>-1</v>
      </c>
      <c r="AX60" t="s">
        <v>607</v>
      </c>
      <c r="AY60">
        <v>10382.6</v>
      </c>
      <c r="AZ60">
        <v>2.4175461538461538</v>
      </c>
      <c r="BA60">
        <v>1.51</v>
      </c>
      <c r="BB60">
        <f t="shared" si="73"/>
        <v>-0.60102394294447259</v>
      </c>
      <c r="BC60">
        <v>0.5</v>
      </c>
      <c r="BD60">
        <f t="shared" si="74"/>
        <v>1261.0808999999997</v>
      </c>
      <c r="BE60">
        <f t="shared" si="75"/>
        <v>51.442903323533791</v>
      </c>
      <c r="BF60">
        <f t="shared" si="76"/>
        <v>-378.96990744498197</v>
      </c>
      <c r="BG60">
        <f t="shared" si="77"/>
        <v>4.158567727378458E-2</v>
      </c>
      <c r="BH60">
        <f t="shared" si="78"/>
        <v>-1</v>
      </c>
      <c r="BI60" t="e">
        <f t="shared" si="79"/>
        <v>#DIV/0!</v>
      </c>
      <c r="BJ60" t="s">
        <v>420</v>
      </c>
      <c r="BK60">
        <v>0</v>
      </c>
      <c r="BL60" t="e">
        <f t="shared" si="80"/>
        <v>#DIV/0!</v>
      </c>
      <c r="BM60" t="e">
        <f t="shared" si="81"/>
        <v>#DIV/0!</v>
      </c>
      <c r="BN60" t="e">
        <f t="shared" si="82"/>
        <v>#DIV/0!</v>
      </c>
      <c r="BO60" t="e">
        <f t="shared" si="83"/>
        <v>#DIV/0!</v>
      </c>
      <c r="BP60">
        <f t="shared" si="84"/>
        <v>-0.6010239429444727</v>
      </c>
      <c r="BQ60" t="e">
        <f t="shared" si="85"/>
        <v>#DIV/0!</v>
      </c>
      <c r="BR60" t="e">
        <f t="shared" si="86"/>
        <v>#DIV/0!</v>
      </c>
      <c r="BS60" t="e">
        <f t="shared" si="87"/>
        <v>#DIV/0!</v>
      </c>
      <c r="BT60" t="s">
        <v>420</v>
      </c>
      <c r="BU60" t="s">
        <v>420</v>
      </c>
      <c r="BV60" t="s">
        <v>420</v>
      </c>
      <c r="BW60" t="s">
        <v>420</v>
      </c>
      <c r="BX60" t="s">
        <v>420</v>
      </c>
      <c r="BY60" t="s">
        <v>420</v>
      </c>
      <c r="BZ60" t="s">
        <v>420</v>
      </c>
      <c r="CA60" t="s">
        <v>420</v>
      </c>
      <c r="CB60" t="s">
        <v>420</v>
      </c>
      <c r="CC60" t="s">
        <v>420</v>
      </c>
      <c r="CD60" t="s">
        <v>420</v>
      </c>
      <c r="CE60" t="s">
        <v>420</v>
      </c>
      <c r="CF60" t="s">
        <v>420</v>
      </c>
      <c r="CG60" t="s">
        <v>420</v>
      </c>
      <c r="CH60" t="s">
        <v>420</v>
      </c>
      <c r="CI60" t="s">
        <v>420</v>
      </c>
      <c r="CJ60" t="s">
        <v>420</v>
      </c>
      <c r="CK60" t="s">
        <v>420</v>
      </c>
      <c r="CL60">
        <f t="shared" si="88"/>
        <v>1499.84</v>
      </c>
      <c r="CM60">
        <f t="shared" si="89"/>
        <v>1261.0808999999997</v>
      </c>
      <c r="CN60">
        <f t="shared" si="90"/>
        <v>0.84081028643055244</v>
      </c>
      <c r="CO60">
        <f t="shared" si="91"/>
        <v>0.16116385281096648</v>
      </c>
      <c r="CP60">
        <v>6</v>
      </c>
      <c r="CQ60">
        <v>0.5</v>
      </c>
      <c r="CR60" t="s">
        <v>422</v>
      </c>
      <c r="CS60">
        <v>2</v>
      </c>
      <c r="CT60">
        <v>1658852057</v>
      </c>
      <c r="CU60">
        <v>1499.3920000000001</v>
      </c>
      <c r="CV60">
        <v>1561.7</v>
      </c>
      <c r="CW60">
        <v>31.5383</v>
      </c>
      <c r="CX60">
        <v>24.508600000000001</v>
      </c>
      <c r="CY60">
        <v>1456.78</v>
      </c>
      <c r="CZ60">
        <v>27.6783</v>
      </c>
      <c r="DA60">
        <v>600.21500000000003</v>
      </c>
      <c r="DB60">
        <v>100.705</v>
      </c>
      <c r="DC60">
        <v>9.9941799999999997E-2</v>
      </c>
      <c r="DD60">
        <v>32.054099999999998</v>
      </c>
      <c r="DE60">
        <v>31.702100000000002</v>
      </c>
      <c r="DF60">
        <v>999.9</v>
      </c>
      <c r="DG60">
        <v>0</v>
      </c>
      <c r="DH60">
        <v>0</v>
      </c>
      <c r="DI60">
        <v>10011.200000000001</v>
      </c>
      <c r="DJ60">
        <v>0</v>
      </c>
      <c r="DK60">
        <v>1920.31</v>
      </c>
      <c r="DL60">
        <v>-63.452399999999997</v>
      </c>
      <c r="DM60">
        <v>1546.96</v>
      </c>
      <c r="DN60">
        <v>1600.94</v>
      </c>
      <c r="DO60">
        <v>6.9792199999999998</v>
      </c>
      <c r="DP60">
        <v>1561.7</v>
      </c>
      <c r="DQ60">
        <v>24.508600000000001</v>
      </c>
      <c r="DR60">
        <v>3.1709800000000001</v>
      </c>
      <c r="DS60">
        <v>2.46814</v>
      </c>
      <c r="DT60">
        <v>24.9541</v>
      </c>
      <c r="DU60">
        <v>20.817900000000002</v>
      </c>
      <c r="DV60">
        <v>1499.84</v>
      </c>
      <c r="DW60">
        <v>0.97299100000000005</v>
      </c>
      <c r="DX60">
        <v>2.7009100000000001E-2</v>
      </c>
      <c r="DY60">
        <v>0</v>
      </c>
      <c r="DZ60">
        <v>2.3641000000000001</v>
      </c>
      <c r="EA60">
        <v>0</v>
      </c>
      <c r="EB60">
        <v>19141.599999999999</v>
      </c>
      <c r="EC60">
        <v>13302.1</v>
      </c>
      <c r="ED60">
        <v>40.311999999999998</v>
      </c>
      <c r="EE60">
        <v>42.936999999999998</v>
      </c>
      <c r="EF60">
        <v>40.875</v>
      </c>
      <c r="EG60">
        <v>41.75</v>
      </c>
      <c r="EH60">
        <v>40.686999999999998</v>
      </c>
      <c r="EI60">
        <v>1459.33</v>
      </c>
      <c r="EJ60">
        <v>40.51</v>
      </c>
      <c r="EK60">
        <v>0</v>
      </c>
      <c r="EL60">
        <v>141.29999995231631</v>
      </c>
      <c r="EM60">
        <v>0</v>
      </c>
      <c r="EN60">
        <v>2.4175461538461538</v>
      </c>
      <c r="EO60">
        <v>0.14040341718678431</v>
      </c>
      <c r="EP60">
        <v>4214.0136642890893</v>
      </c>
      <c r="EQ60">
        <v>18832.511538461538</v>
      </c>
      <c r="ER60">
        <v>15</v>
      </c>
      <c r="ES60">
        <v>1658852093</v>
      </c>
      <c r="ET60" t="s">
        <v>608</v>
      </c>
      <c r="EU60">
        <v>1658852093</v>
      </c>
      <c r="EV60">
        <v>1658852092</v>
      </c>
      <c r="EW60">
        <v>42</v>
      </c>
      <c r="EX60">
        <v>0.66800000000000004</v>
      </c>
      <c r="EY60">
        <v>0.05</v>
      </c>
      <c r="EZ60">
        <v>42.612000000000002</v>
      </c>
      <c r="FA60">
        <v>3.86</v>
      </c>
      <c r="FB60">
        <v>1563</v>
      </c>
      <c r="FC60">
        <v>25</v>
      </c>
      <c r="FD60">
        <v>0.05</v>
      </c>
      <c r="FE60">
        <v>0.01</v>
      </c>
      <c r="FF60">
        <v>-62.190752500000009</v>
      </c>
      <c r="FG60">
        <v>1.7737294559100709</v>
      </c>
      <c r="FH60">
        <v>0.67851101832892158</v>
      </c>
      <c r="FI60">
        <v>1</v>
      </c>
      <c r="FJ60">
        <v>1498.8796666666669</v>
      </c>
      <c r="FK60">
        <v>-3.3100778642971829</v>
      </c>
      <c r="FL60">
        <v>0.29652974368333018</v>
      </c>
      <c r="FM60">
        <v>1</v>
      </c>
      <c r="FN60">
        <v>7.0084055000000003</v>
      </c>
      <c r="FO60">
        <v>-0.12457778611633</v>
      </c>
      <c r="FP60">
        <v>1.5809609886078799E-2</v>
      </c>
      <c r="FQ60">
        <v>1</v>
      </c>
      <c r="FR60">
        <v>31.47333333333334</v>
      </c>
      <c r="FS60">
        <v>5.9741045606198057E-2</v>
      </c>
      <c r="FT60">
        <v>4.8959393605539168E-3</v>
      </c>
      <c r="FU60">
        <v>1</v>
      </c>
      <c r="FV60">
        <v>31.691749999999999</v>
      </c>
      <c r="FW60">
        <v>0.13264605116801939</v>
      </c>
      <c r="FX60">
        <v>1.033043238849812E-2</v>
      </c>
      <c r="FY60">
        <v>1</v>
      </c>
      <c r="FZ60">
        <v>5</v>
      </c>
      <c r="GA60">
        <v>5</v>
      </c>
      <c r="GB60" t="s">
        <v>424</v>
      </c>
      <c r="GC60">
        <v>3.17197</v>
      </c>
      <c r="GD60">
        <v>2.7970000000000002</v>
      </c>
      <c r="GE60">
        <v>0.23980699999999999</v>
      </c>
      <c r="GF60">
        <v>0.25107499999999999</v>
      </c>
      <c r="GG60">
        <v>0.13166700000000001</v>
      </c>
      <c r="GH60">
        <v>0.12099600000000001</v>
      </c>
      <c r="GI60">
        <v>23321.5</v>
      </c>
      <c r="GJ60">
        <v>18414.900000000001</v>
      </c>
      <c r="GK60">
        <v>28838.1</v>
      </c>
      <c r="GL60">
        <v>24075.5</v>
      </c>
      <c r="GM60">
        <v>31340.799999999999</v>
      </c>
      <c r="GN60">
        <v>30917.5</v>
      </c>
      <c r="GO60">
        <v>39666.199999999997</v>
      </c>
      <c r="GP60">
        <v>39292.800000000003</v>
      </c>
      <c r="GQ60">
        <v>2.1172499999999999</v>
      </c>
      <c r="GR60">
        <v>1.7671699999999999</v>
      </c>
      <c r="GS60">
        <v>3.6995899999999998E-2</v>
      </c>
      <c r="GT60">
        <v>0</v>
      </c>
      <c r="GU60">
        <v>31.101400000000002</v>
      </c>
      <c r="GV60">
        <v>999.9</v>
      </c>
      <c r="GW60">
        <v>55.7</v>
      </c>
      <c r="GX60">
        <v>36.6</v>
      </c>
      <c r="GY60">
        <v>34.118400000000001</v>
      </c>
      <c r="GZ60">
        <v>62.312899999999999</v>
      </c>
      <c r="HA60">
        <v>39.078499999999998</v>
      </c>
      <c r="HB60">
        <v>1</v>
      </c>
      <c r="HC60">
        <v>0.40996700000000003</v>
      </c>
      <c r="HD60">
        <v>0.98072400000000004</v>
      </c>
      <c r="HE60">
        <v>20.2593</v>
      </c>
      <c r="HF60">
        <v>5.22403</v>
      </c>
      <c r="HG60">
        <v>11.9131</v>
      </c>
      <c r="HH60">
        <v>4.9636500000000003</v>
      </c>
      <c r="HI60">
        <v>3.2919999999999998</v>
      </c>
      <c r="HJ60">
        <v>9999</v>
      </c>
      <c r="HK60">
        <v>9999</v>
      </c>
      <c r="HL60">
        <v>9999</v>
      </c>
      <c r="HM60">
        <v>999.9</v>
      </c>
      <c r="HN60">
        <v>1.87734</v>
      </c>
      <c r="HO60">
        <v>1.87561</v>
      </c>
      <c r="HP60">
        <v>1.87439</v>
      </c>
      <c r="HQ60">
        <v>1.8736299999999999</v>
      </c>
      <c r="HR60">
        <v>1.875</v>
      </c>
      <c r="HS60">
        <v>1.8699600000000001</v>
      </c>
      <c r="HT60">
        <v>1.8741399999999999</v>
      </c>
      <c r="HU60">
        <v>1.87927</v>
      </c>
      <c r="HV60">
        <v>0</v>
      </c>
      <c r="HW60">
        <v>0</v>
      </c>
      <c r="HX60">
        <v>0</v>
      </c>
      <c r="HY60">
        <v>0</v>
      </c>
      <c r="HZ60" t="s">
        <v>425</v>
      </c>
      <c r="IA60" t="s">
        <v>426</v>
      </c>
      <c r="IB60" t="s">
        <v>427</v>
      </c>
      <c r="IC60" t="s">
        <v>428</v>
      </c>
      <c r="ID60" t="s">
        <v>428</v>
      </c>
      <c r="IE60" t="s">
        <v>427</v>
      </c>
      <c r="IF60">
        <v>0</v>
      </c>
      <c r="IG60">
        <v>100</v>
      </c>
      <c r="IH60">
        <v>100</v>
      </c>
      <c r="II60">
        <v>42.612000000000002</v>
      </c>
      <c r="IJ60">
        <v>3.86</v>
      </c>
      <c r="IK60">
        <v>19.164683001906631</v>
      </c>
      <c r="IL60">
        <v>2.567544948250514E-2</v>
      </c>
      <c r="IM60">
        <v>-9.0104226966469328E-6</v>
      </c>
      <c r="IN60">
        <v>1.300989797722804E-9</v>
      </c>
      <c r="IO60">
        <v>3.80949087412636</v>
      </c>
      <c r="IP60">
        <v>0</v>
      </c>
      <c r="IQ60">
        <v>0</v>
      </c>
      <c r="IR60">
        <v>0</v>
      </c>
      <c r="IS60">
        <v>-13</v>
      </c>
      <c r="IT60">
        <v>2007</v>
      </c>
      <c r="IU60">
        <v>-1</v>
      </c>
      <c r="IV60">
        <v>20</v>
      </c>
      <c r="IW60">
        <v>1.7</v>
      </c>
      <c r="IX60">
        <v>12.2</v>
      </c>
      <c r="IY60">
        <v>3.1848100000000001</v>
      </c>
      <c r="IZ60">
        <v>2.3779300000000001</v>
      </c>
      <c r="JA60">
        <v>1.42578</v>
      </c>
      <c r="JB60">
        <v>2.2827099999999998</v>
      </c>
      <c r="JC60">
        <v>1.5478499999999999</v>
      </c>
      <c r="JD60">
        <v>2.4169900000000002</v>
      </c>
      <c r="JE60">
        <v>39.217300000000002</v>
      </c>
      <c r="JF60">
        <v>14.7187</v>
      </c>
      <c r="JG60">
        <v>18</v>
      </c>
      <c r="JH60">
        <v>642.125</v>
      </c>
      <c r="JI60">
        <v>398.62900000000002</v>
      </c>
      <c r="JJ60">
        <v>29.998799999999999</v>
      </c>
      <c r="JK60">
        <v>32.47</v>
      </c>
      <c r="JL60">
        <v>30.000399999999999</v>
      </c>
      <c r="JM60">
        <v>32.250700000000002</v>
      </c>
      <c r="JN60">
        <v>32.172400000000003</v>
      </c>
      <c r="JO60">
        <v>63.771999999999998</v>
      </c>
      <c r="JP60">
        <v>28.343399999999999</v>
      </c>
      <c r="JQ60">
        <v>0</v>
      </c>
      <c r="JR60">
        <v>30</v>
      </c>
      <c r="JS60">
        <v>1562.64</v>
      </c>
      <c r="JT60">
        <v>24.515000000000001</v>
      </c>
      <c r="JU60">
        <v>93.807299999999998</v>
      </c>
      <c r="JV60">
        <v>99.955699999999993</v>
      </c>
    </row>
    <row r="61" spans="1:282" x14ac:dyDescent="0.2">
      <c r="A61">
        <v>45</v>
      </c>
      <c r="B61">
        <v>1658852201</v>
      </c>
      <c r="C61">
        <v>6936.5</v>
      </c>
      <c r="D61" t="s">
        <v>609</v>
      </c>
      <c r="E61" t="s">
        <v>610</v>
      </c>
      <c r="F61" t="s">
        <v>413</v>
      </c>
      <c r="G61" t="s">
        <v>551</v>
      </c>
      <c r="H61" t="s">
        <v>552</v>
      </c>
      <c r="I61" t="s">
        <v>416</v>
      </c>
      <c r="J61" t="s">
        <v>417</v>
      </c>
      <c r="L61" t="s">
        <v>553</v>
      </c>
      <c r="M61" t="s">
        <v>554</v>
      </c>
      <c r="N61" t="s">
        <v>678</v>
      </c>
      <c r="O61">
        <v>1658852201</v>
      </c>
      <c r="P61">
        <f t="shared" si="46"/>
        <v>7.3905556137149669E-3</v>
      </c>
      <c r="Q61">
        <f t="shared" si="47"/>
        <v>7.3905556137149668</v>
      </c>
      <c r="R61">
        <f t="shared" si="48"/>
        <v>51.402692620960011</v>
      </c>
      <c r="S61">
        <f t="shared" si="49"/>
        <v>1999.0309999999999</v>
      </c>
      <c r="T61">
        <f t="shared" si="50"/>
        <v>1783.6864918319568</v>
      </c>
      <c r="U61">
        <f t="shared" si="51"/>
        <v>179.8013953577597</v>
      </c>
      <c r="V61">
        <f t="shared" si="52"/>
        <v>201.50882165075001</v>
      </c>
      <c r="W61">
        <f t="shared" si="53"/>
        <v>0.52690410810076593</v>
      </c>
      <c r="X61">
        <f t="shared" si="54"/>
        <v>2.9416326704275582</v>
      </c>
      <c r="Y61">
        <f t="shared" si="55"/>
        <v>0.47953684085759957</v>
      </c>
      <c r="Z61">
        <f t="shared" si="56"/>
        <v>0.3036106431240797</v>
      </c>
      <c r="AA61">
        <f t="shared" si="57"/>
        <v>241.73537400000004</v>
      </c>
      <c r="AB61">
        <f t="shared" si="58"/>
        <v>31.563159807977637</v>
      </c>
      <c r="AC61">
        <f t="shared" si="59"/>
        <v>31.563159807977637</v>
      </c>
      <c r="AD61">
        <f t="shared" si="60"/>
        <v>4.6582803995664275</v>
      </c>
      <c r="AE61">
        <f t="shared" si="61"/>
        <v>66.071860510453092</v>
      </c>
      <c r="AF61">
        <f t="shared" si="62"/>
        <v>3.1650002828499999</v>
      </c>
      <c r="AG61">
        <f t="shared" si="63"/>
        <v>4.7902393823907401</v>
      </c>
      <c r="AH61">
        <f t="shared" si="64"/>
        <v>1.4932801167164276</v>
      </c>
      <c r="AI61">
        <f t="shared" si="65"/>
        <v>-325.92350256483002</v>
      </c>
      <c r="AJ61">
        <f t="shared" si="66"/>
        <v>78.159181324955881</v>
      </c>
      <c r="AK61">
        <f t="shared" si="67"/>
        <v>6.0143526642940488</v>
      </c>
      <c r="AL61">
        <f t="shared" si="68"/>
        <v>-1.4594575580048286E-2</v>
      </c>
      <c r="AM61">
        <v>0</v>
      </c>
      <c r="AN61">
        <v>0</v>
      </c>
      <c r="AO61">
        <f t="shared" si="69"/>
        <v>1</v>
      </c>
      <c r="AP61">
        <f t="shared" si="70"/>
        <v>0</v>
      </c>
      <c r="AQ61">
        <f t="shared" si="71"/>
        <v>52360.071999519598</v>
      </c>
      <c r="AR61" t="s">
        <v>420</v>
      </c>
      <c r="AS61">
        <v>0</v>
      </c>
      <c r="AT61">
        <v>0</v>
      </c>
      <c r="AU61">
        <v>0</v>
      </c>
      <c r="AV61" t="e">
        <f t="shared" si="72"/>
        <v>#DIV/0!</v>
      </c>
      <c r="AW61">
        <v>-1</v>
      </c>
      <c r="AX61" t="s">
        <v>611</v>
      </c>
      <c r="AY61">
        <v>10382.1</v>
      </c>
      <c r="AZ61">
        <v>2.3106653846153851</v>
      </c>
      <c r="BA61">
        <v>1.5</v>
      </c>
      <c r="BB61">
        <f t="shared" si="73"/>
        <v>-0.54044358974358997</v>
      </c>
      <c r="BC61">
        <v>0.5</v>
      </c>
      <c r="BD61">
        <f t="shared" si="74"/>
        <v>1261.1646000000001</v>
      </c>
      <c r="BE61">
        <f t="shared" si="75"/>
        <v>51.402692620960011</v>
      </c>
      <c r="BF61">
        <f t="shared" si="76"/>
        <v>-340.79416184076939</v>
      </c>
      <c r="BG61">
        <f t="shared" si="77"/>
        <v>4.1551033561328957E-2</v>
      </c>
      <c r="BH61">
        <f t="shared" si="78"/>
        <v>-1</v>
      </c>
      <c r="BI61" t="e">
        <f t="shared" si="79"/>
        <v>#DIV/0!</v>
      </c>
      <c r="BJ61" t="s">
        <v>420</v>
      </c>
      <c r="BK61">
        <v>0</v>
      </c>
      <c r="BL61" t="e">
        <f t="shared" si="80"/>
        <v>#DIV/0!</v>
      </c>
      <c r="BM61" t="e">
        <f t="shared" si="81"/>
        <v>#DIV/0!</v>
      </c>
      <c r="BN61" t="e">
        <f t="shared" si="82"/>
        <v>#DIV/0!</v>
      </c>
      <c r="BO61" t="e">
        <f t="shared" si="83"/>
        <v>#DIV/0!</v>
      </c>
      <c r="BP61">
        <f t="shared" si="84"/>
        <v>-0.54044358974359008</v>
      </c>
      <c r="BQ61" t="e">
        <f t="shared" si="85"/>
        <v>#DIV/0!</v>
      </c>
      <c r="BR61" t="e">
        <f t="shared" si="86"/>
        <v>#DIV/0!</v>
      </c>
      <c r="BS61" t="e">
        <f t="shared" si="87"/>
        <v>#DIV/0!</v>
      </c>
      <c r="BT61" t="s">
        <v>420</v>
      </c>
      <c r="BU61" t="s">
        <v>420</v>
      </c>
      <c r="BV61" t="s">
        <v>420</v>
      </c>
      <c r="BW61" t="s">
        <v>420</v>
      </c>
      <c r="BX61" t="s">
        <v>420</v>
      </c>
      <c r="BY61" t="s">
        <v>420</v>
      </c>
      <c r="BZ61" t="s">
        <v>420</v>
      </c>
      <c r="CA61" t="s">
        <v>420</v>
      </c>
      <c r="CB61" t="s">
        <v>420</v>
      </c>
      <c r="CC61" t="s">
        <v>420</v>
      </c>
      <c r="CD61" t="s">
        <v>420</v>
      </c>
      <c r="CE61" t="s">
        <v>420</v>
      </c>
      <c r="CF61" t="s">
        <v>420</v>
      </c>
      <c r="CG61" t="s">
        <v>420</v>
      </c>
      <c r="CH61" t="s">
        <v>420</v>
      </c>
      <c r="CI61" t="s">
        <v>420</v>
      </c>
      <c r="CJ61" t="s">
        <v>420</v>
      </c>
      <c r="CK61" t="s">
        <v>420</v>
      </c>
      <c r="CL61">
        <f t="shared" si="88"/>
        <v>1499.94</v>
      </c>
      <c r="CM61">
        <f t="shared" si="89"/>
        <v>1261.1646000000001</v>
      </c>
      <c r="CN61">
        <f t="shared" si="90"/>
        <v>0.84081003240129604</v>
      </c>
      <c r="CO61">
        <f t="shared" si="91"/>
        <v>0.16116336253450139</v>
      </c>
      <c r="CP61">
        <v>6</v>
      </c>
      <c r="CQ61">
        <v>0.5</v>
      </c>
      <c r="CR61" t="s">
        <v>422</v>
      </c>
      <c r="CS61">
        <v>2</v>
      </c>
      <c r="CT61">
        <v>1658852201</v>
      </c>
      <c r="CU61">
        <v>1999.0309999999999</v>
      </c>
      <c r="CV61">
        <v>2065.19</v>
      </c>
      <c r="CW61">
        <v>31.3978</v>
      </c>
      <c r="CX61">
        <v>24.241199999999999</v>
      </c>
      <c r="CY61">
        <v>1952.72</v>
      </c>
      <c r="CZ61">
        <v>27.5383</v>
      </c>
      <c r="DA61">
        <v>600.16</v>
      </c>
      <c r="DB61">
        <v>100.703</v>
      </c>
      <c r="DC61">
        <v>0.10025000000000001</v>
      </c>
      <c r="DD61">
        <v>32.055999999999997</v>
      </c>
      <c r="DE61">
        <v>31.715</v>
      </c>
      <c r="DF61">
        <v>999.9</v>
      </c>
      <c r="DG61">
        <v>0</v>
      </c>
      <c r="DH61">
        <v>0</v>
      </c>
      <c r="DI61">
        <v>9998.75</v>
      </c>
      <c r="DJ61">
        <v>0</v>
      </c>
      <c r="DK61">
        <v>1919.11</v>
      </c>
      <c r="DL61">
        <v>-67.170400000000001</v>
      </c>
      <c r="DM61">
        <v>2062.79</v>
      </c>
      <c r="DN61">
        <v>2116.5</v>
      </c>
      <c r="DO61">
        <v>7.1566099999999997</v>
      </c>
      <c r="DP61">
        <v>2065.19</v>
      </c>
      <c r="DQ61">
        <v>24.241199999999999</v>
      </c>
      <c r="DR61">
        <v>3.1618599999999999</v>
      </c>
      <c r="DS61">
        <v>2.4411700000000001</v>
      </c>
      <c r="DT61">
        <v>24.905799999999999</v>
      </c>
      <c r="DU61">
        <v>20.639500000000002</v>
      </c>
      <c r="DV61">
        <v>1499.94</v>
      </c>
      <c r="DW61">
        <v>0.97299599999999997</v>
      </c>
      <c r="DX61">
        <v>2.7004E-2</v>
      </c>
      <c r="DY61">
        <v>0</v>
      </c>
      <c r="DZ61">
        <v>2.4535999999999998</v>
      </c>
      <c r="EA61">
        <v>0</v>
      </c>
      <c r="EB61">
        <v>18245.099999999999</v>
      </c>
      <c r="EC61">
        <v>13303.1</v>
      </c>
      <c r="ED61">
        <v>40.186999999999998</v>
      </c>
      <c r="EE61">
        <v>42.75</v>
      </c>
      <c r="EF61">
        <v>40.811999999999998</v>
      </c>
      <c r="EG61">
        <v>41.436999999999998</v>
      </c>
      <c r="EH61">
        <v>40.436999999999998</v>
      </c>
      <c r="EI61">
        <v>1459.44</v>
      </c>
      <c r="EJ61">
        <v>40.5</v>
      </c>
      <c r="EK61">
        <v>0</v>
      </c>
      <c r="EL61">
        <v>143.5999999046326</v>
      </c>
      <c r="EM61">
        <v>0</v>
      </c>
      <c r="EN61">
        <v>2.3106653846153851</v>
      </c>
      <c r="EO61">
        <v>0.55304957925425491</v>
      </c>
      <c r="EP61">
        <v>-1000.560685176995</v>
      </c>
      <c r="EQ61">
        <v>18310.915384615389</v>
      </c>
      <c r="ER61">
        <v>15</v>
      </c>
      <c r="ES61">
        <v>1658852230.5</v>
      </c>
      <c r="ET61" t="s">
        <v>612</v>
      </c>
      <c r="EU61">
        <v>1658852230.5</v>
      </c>
      <c r="EV61">
        <v>1658852092</v>
      </c>
      <c r="EW61">
        <v>43</v>
      </c>
      <c r="EX61">
        <v>0.65800000000000003</v>
      </c>
      <c r="EY61">
        <v>0.05</v>
      </c>
      <c r="EZ61">
        <v>46.311</v>
      </c>
      <c r="FA61">
        <v>3.86</v>
      </c>
      <c r="FB61">
        <v>2066</v>
      </c>
      <c r="FC61">
        <v>25</v>
      </c>
      <c r="FD61">
        <v>7.0000000000000007E-2</v>
      </c>
      <c r="FE61">
        <v>0.01</v>
      </c>
      <c r="FF61">
        <v>-66.041562499999998</v>
      </c>
      <c r="FG61">
        <v>0.79584878048798002</v>
      </c>
      <c r="FH61">
        <v>0.59728094925566644</v>
      </c>
      <c r="FI61">
        <v>1</v>
      </c>
      <c r="FJ61">
        <v>1998.0740000000001</v>
      </c>
      <c r="FK61">
        <v>-0.37268075639767317</v>
      </c>
      <c r="FL61">
        <v>0.1161780243132625</v>
      </c>
      <c r="FM61">
        <v>1</v>
      </c>
      <c r="FN61">
        <v>7.1487877499999994</v>
      </c>
      <c r="FO61">
        <v>1.108288930581517E-2</v>
      </c>
      <c r="FP61">
        <v>2.536337406083812E-3</v>
      </c>
      <c r="FQ61">
        <v>1</v>
      </c>
      <c r="FR61">
        <v>31.386589999999991</v>
      </c>
      <c r="FS61">
        <v>3.6331034482847219E-2</v>
      </c>
      <c r="FT61">
        <v>3.1171942512455198E-3</v>
      </c>
      <c r="FU61">
        <v>1</v>
      </c>
      <c r="FV61">
        <v>31.70554666666667</v>
      </c>
      <c r="FW61">
        <v>0.1244956618465754</v>
      </c>
      <c r="FX61">
        <v>9.7404905192476996E-3</v>
      </c>
      <c r="FY61">
        <v>1</v>
      </c>
      <c r="FZ61">
        <v>5</v>
      </c>
      <c r="GA61">
        <v>5</v>
      </c>
      <c r="GB61" t="s">
        <v>424</v>
      </c>
      <c r="GC61">
        <v>3.1718700000000002</v>
      </c>
      <c r="GD61">
        <v>2.7971900000000001</v>
      </c>
      <c r="GE61">
        <v>0.28532999999999997</v>
      </c>
      <c r="GF61">
        <v>0.29558699999999999</v>
      </c>
      <c r="GG61">
        <v>0.13120499999999999</v>
      </c>
      <c r="GH61">
        <v>0.120085</v>
      </c>
      <c r="GI61">
        <v>21920.400000000001</v>
      </c>
      <c r="GJ61">
        <v>17316.5</v>
      </c>
      <c r="GK61">
        <v>28839.1</v>
      </c>
      <c r="GL61">
        <v>24076.2</v>
      </c>
      <c r="GM61">
        <v>31359.4</v>
      </c>
      <c r="GN61">
        <v>30952.9</v>
      </c>
      <c r="GO61">
        <v>39666.300000000003</v>
      </c>
      <c r="GP61">
        <v>39294.800000000003</v>
      </c>
      <c r="GQ61">
        <v>2.1176499999999998</v>
      </c>
      <c r="GR61">
        <v>1.7685500000000001</v>
      </c>
      <c r="GS61">
        <v>2.2161799999999999E-2</v>
      </c>
      <c r="GT61">
        <v>0</v>
      </c>
      <c r="GU61">
        <v>31.3552</v>
      </c>
      <c r="GV61">
        <v>999.9</v>
      </c>
      <c r="GW61">
        <v>55.6</v>
      </c>
      <c r="GX61">
        <v>36.700000000000003</v>
      </c>
      <c r="GY61">
        <v>34.246200000000002</v>
      </c>
      <c r="GZ61">
        <v>62.133000000000003</v>
      </c>
      <c r="HA61">
        <v>39.599400000000003</v>
      </c>
      <c r="HB61">
        <v>1</v>
      </c>
      <c r="HC61">
        <v>0.40867399999999998</v>
      </c>
      <c r="HD61">
        <v>0.84167199999999998</v>
      </c>
      <c r="HE61">
        <v>20.260100000000001</v>
      </c>
      <c r="HF61">
        <v>5.2238800000000003</v>
      </c>
      <c r="HG61">
        <v>11.9138</v>
      </c>
      <c r="HH61">
        <v>4.9636500000000003</v>
      </c>
      <c r="HI61">
        <v>3.2919999999999998</v>
      </c>
      <c r="HJ61">
        <v>9999</v>
      </c>
      <c r="HK61">
        <v>9999</v>
      </c>
      <c r="HL61">
        <v>9999</v>
      </c>
      <c r="HM61">
        <v>999.9</v>
      </c>
      <c r="HN61">
        <v>1.8773</v>
      </c>
      <c r="HO61">
        <v>1.87561</v>
      </c>
      <c r="HP61">
        <v>1.87439</v>
      </c>
      <c r="HQ61">
        <v>1.8736299999999999</v>
      </c>
      <c r="HR61">
        <v>1.875</v>
      </c>
      <c r="HS61">
        <v>1.8699600000000001</v>
      </c>
      <c r="HT61">
        <v>1.8741300000000001</v>
      </c>
      <c r="HU61">
        <v>1.87927</v>
      </c>
      <c r="HV61">
        <v>0</v>
      </c>
      <c r="HW61">
        <v>0</v>
      </c>
      <c r="HX61">
        <v>0</v>
      </c>
      <c r="HY61">
        <v>0</v>
      </c>
      <c r="HZ61" t="s">
        <v>425</v>
      </c>
      <c r="IA61" t="s">
        <v>426</v>
      </c>
      <c r="IB61" t="s">
        <v>427</v>
      </c>
      <c r="IC61" t="s">
        <v>428</v>
      </c>
      <c r="ID61" t="s">
        <v>428</v>
      </c>
      <c r="IE61" t="s">
        <v>427</v>
      </c>
      <c r="IF61">
        <v>0</v>
      </c>
      <c r="IG61">
        <v>100</v>
      </c>
      <c r="IH61">
        <v>100</v>
      </c>
      <c r="II61">
        <v>46.311</v>
      </c>
      <c r="IJ61">
        <v>3.8595000000000002</v>
      </c>
      <c r="IK61">
        <v>19.832904298837221</v>
      </c>
      <c r="IL61">
        <v>2.567544948250514E-2</v>
      </c>
      <c r="IM61">
        <v>-9.0104226966469328E-6</v>
      </c>
      <c r="IN61">
        <v>1.300989797722804E-9</v>
      </c>
      <c r="IO61">
        <v>3.8595199999999932</v>
      </c>
      <c r="IP61">
        <v>0</v>
      </c>
      <c r="IQ61">
        <v>0</v>
      </c>
      <c r="IR61">
        <v>0</v>
      </c>
      <c r="IS61">
        <v>-13</v>
      </c>
      <c r="IT61">
        <v>2007</v>
      </c>
      <c r="IU61">
        <v>-1</v>
      </c>
      <c r="IV61">
        <v>20</v>
      </c>
      <c r="IW61">
        <v>1.8</v>
      </c>
      <c r="IX61">
        <v>1.8</v>
      </c>
      <c r="IY61">
        <v>3.9855999999999998</v>
      </c>
      <c r="IZ61">
        <v>2.36328</v>
      </c>
      <c r="JA61">
        <v>1.42578</v>
      </c>
      <c r="JB61">
        <v>2.2814899999999998</v>
      </c>
      <c r="JC61">
        <v>1.5478499999999999</v>
      </c>
      <c r="JD61">
        <v>2.32422</v>
      </c>
      <c r="JE61">
        <v>39.267099999999999</v>
      </c>
      <c r="JF61">
        <v>14.6837</v>
      </c>
      <c r="JG61">
        <v>18</v>
      </c>
      <c r="JH61">
        <v>642.47500000000002</v>
      </c>
      <c r="JI61">
        <v>399.39400000000001</v>
      </c>
      <c r="JJ61">
        <v>29.999700000000001</v>
      </c>
      <c r="JK61">
        <v>32.447600000000001</v>
      </c>
      <c r="JL61">
        <v>30</v>
      </c>
      <c r="JM61">
        <v>32.254899999999999</v>
      </c>
      <c r="JN61">
        <v>32.172499999999999</v>
      </c>
      <c r="JO61">
        <v>79.801199999999994</v>
      </c>
      <c r="JP61">
        <v>29.390699999999999</v>
      </c>
      <c r="JQ61">
        <v>0</v>
      </c>
      <c r="JR61">
        <v>30</v>
      </c>
      <c r="JS61">
        <v>2065.67</v>
      </c>
      <c r="JT61">
        <v>24.274100000000001</v>
      </c>
      <c r="JU61">
        <v>93.808899999999994</v>
      </c>
      <c r="JV61">
        <v>99.959800000000001</v>
      </c>
    </row>
    <row r="62" spans="1:282" x14ac:dyDescent="0.2">
      <c r="A62">
        <v>46</v>
      </c>
      <c r="B62">
        <v>1658853223.5999999</v>
      </c>
      <c r="C62">
        <v>7959.0999999046326</v>
      </c>
      <c r="D62" t="s">
        <v>613</v>
      </c>
      <c r="E62" t="s">
        <v>614</v>
      </c>
      <c r="F62" t="s">
        <v>413</v>
      </c>
      <c r="G62" t="s">
        <v>615</v>
      </c>
      <c r="H62" t="s">
        <v>616</v>
      </c>
      <c r="I62" t="s">
        <v>416</v>
      </c>
      <c r="J62" t="s">
        <v>417</v>
      </c>
      <c r="L62" t="s">
        <v>418</v>
      </c>
      <c r="M62" t="s">
        <v>617</v>
      </c>
      <c r="N62" t="s">
        <v>679</v>
      </c>
      <c r="O62">
        <v>1658853223.5999999</v>
      </c>
      <c r="P62">
        <f t="shared" si="46"/>
        <v>5.2208059420325928E-3</v>
      </c>
      <c r="Q62">
        <f t="shared" si="47"/>
        <v>5.2208059420325927</v>
      </c>
      <c r="R62">
        <f t="shared" si="48"/>
        <v>24.960855075929668</v>
      </c>
      <c r="S62">
        <f t="shared" si="49"/>
        <v>409.07499999999999</v>
      </c>
      <c r="T62">
        <f t="shared" si="50"/>
        <v>289.12863710279191</v>
      </c>
      <c r="U62">
        <f t="shared" si="51"/>
        <v>29.151363320867549</v>
      </c>
      <c r="V62">
        <f t="shared" si="52"/>
        <v>41.244942285824997</v>
      </c>
      <c r="W62">
        <f t="shared" si="53"/>
        <v>0.37903936113401188</v>
      </c>
      <c r="X62">
        <f t="shared" si="54"/>
        <v>2.9456451745786931</v>
      </c>
      <c r="Y62">
        <f t="shared" si="55"/>
        <v>0.35387826753341062</v>
      </c>
      <c r="Z62">
        <f t="shared" si="56"/>
        <v>0.22329520693803892</v>
      </c>
      <c r="AA62">
        <f t="shared" si="57"/>
        <v>241.71781799999999</v>
      </c>
      <c r="AB62">
        <f t="shared" si="58"/>
        <v>32.5020030245269</v>
      </c>
      <c r="AC62">
        <f t="shared" si="59"/>
        <v>32.5020030245269</v>
      </c>
      <c r="AD62">
        <f t="shared" si="60"/>
        <v>4.9124505153594615</v>
      </c>
      <c r="AE62">
        <f t="shared" si="61"/>
        <v>71.250616892528498</v>
      </c>
      <c r="AF62">
        <f t="shared" si="62"/>
        <v>3.486928030344</v>
      </c>
      <c r="AG62">
        <f t="shared" si="63"/>
        <v>4.8938917056725826</v>
      </c>
      <c r="AH62">
        <f t="shared" si="64"/>
        <v>1.4255224850154615</v>
      </c>
      <c r="AI62">
        <f t="shared" si="65"/>
        <v>-230.23754204363735</v>
      </c>
      <c r="AJ62">
        <f t="shared" si="66"/>
        <v>-10.656337591819304</v>
      </c>
      <c r="AK62">
        <f t="shared" si="67"/>
        <v>-0.82420992906362966</v>
      </c>
      <c r="AL62">
        <f t="shared" si="68"/>
        <v>-2.7156452029863942E-4</v>
      </c>
      <c r="AM62">
        <v>0</v>
      </c>
      <c r="AN62">
        <v>0</v>
      </c>
      <c r="AO62">
        <f t="shared" si="69"/>
        <v>1</v>
      </c>
      <c r="AP62">
        <f t="shared" si="70"/>
        <v>0</v>
      </c>
      <c r="AQ62">
        <f t="shared" si="71"/>
        <v>52410.125776096051</v>
      </c>
      <c r="AR62" t="s">
        <v>420</v>
      </c>
      <c r="AS62">
        <v>0</v>
      </c>
      <c r="AT62">
        <v>0</v>
      </c>
      <c r="AU62">
        <v>0</v>
      </c>
      <c r="AV62" t="e">
        <f t="shared" si="72"/>
        <v>#DIV/0!</v>
      </c>
      <c r="AW62">
        <v>-1</v>
      </c>
      <c r="AX62" t="s">
        <v>618</v>
      </c>
      <c r="AY62">
        <v>10380.4</v>
      </c>
      <c r="AZ62">
        <v>2.3769</v>
      </c>
      <c r="BA62">
        <v>2.16</v>
      </c>
      <c r="BB62">
        <f t="shared" si="73"/>
        <v>-0.1004166666666666</v>
      </c>
      <c r="BC62">
        <v>0.5</v>
      </c>
      <c r="BD62">
        <f t="shared" si="74"/>
        <v>1261.0721999999998</v>
      </c>
      <c r="BE62">
        <f t="shared" si="75"/>
        <v>24.960855075929668</v>
      </c>
      <c r="BF62">
        <f t="shared" si="76"/>
        <v>-63.31633337499995</v>
      </c>
      <c r="BG62">
        <f t="shared" si="77"/>
        <v>2.058633524387396E-2</v>
      </c>
      <c r="BH62">
        <f t="shared" si="78"/>
        <v>-1</v>
      </c>
      <c r="BI62" t="e">
        <f t="shared" si="79"/>
        <v>#DIV/0!</v>
      </c>
      <c r="BJ62" t="s">
        <v>420</v>
      </c>
      <c r="BK62">
        <v>0</v>
      </c>
      <c r="BL62" t="e">
        <f t="shared" si="80"/>
        <v>#DIV/0!</v>
      </c>
      <c r="BM62" t="e">
        <f t="shared" si="81"/>
        <v>#DIV/0!</v>
      </c>
      <c r="BN62" t="e">
        <f t="shared" si="82"/>
        <v>#DIV/0!</v>
      </c>
      <c r="BO62" t="e">
        <f t="shared" si="83"/>
        <v>#DIV/0!</v>
      </c>
      <c r="BP62">
        <f t="shared" si="84"/>
        <v>-0.1004166666666666</v>
      </c>
      <c r="BQ62" t="e">
        <f t="shared" si="85"/>
        <v>#DIV/0!</v>
      </c>
      <c r="BR62" t="e">
        <f t="shared" si="86"/>
        <v>#DIV/0!</v>
      </c>
      <c r="BS62" t="e">
        <f t="shared" si="87"/>
        <v>#DIV/0!</v>
      </c>
      <c r="BT62" t="s">
        <v>420</v>
      </c>
      <c r="BU62" t="s">
        <v>420</v>
      </c>
      <c r="BV62" t="s">
        <v>420</v>
      </c>
      <c r="BW62" t="s">
        <v>420</v>
      </c>
      <c r="BX62" t="s">
        <v>420</v>
      </c>
      <c r="BY62" t="s">
        <v>420</v>
      </c>
      <c r="BZ62" t="s">
        <v>420</v>
      </c>
      <c r="CA62" t="s">
        <v>420</v>
      </c>
      <c r="CB62" t="s">
        <v>420</v>
      </c>
      <c r="CC62" t="s">
        <v>420</v>
      </c>
      <c r="CD62" t="s">
        <v>420</v>
      </c>
      <c r="CE62" t="s">
        <v>420</v>
      </c>
      <c r="CF62" t="s">
        <v>420</v>
      </c>
      <c r="CG62" t="s">
        <v>420</v>
      </c>
      <c r="CH62" t="s">
        <v>420</v>
      </c>
      <c r="CI62" t="s">
        <v>420</v>
      </c>
      <c r="CJ62" t="s">
        <v>420</v>
      </c>
      <c r="CK62" t="s">
        <v>420</v>
      </c>
      <c r="CL62">
        <f t="shared" si="88"/>
        <v>1499.83</v>
      </c>
      <c r="CM62">
        <f t="shared" si="89"/>
        <v>1261.0721999999998</v>
      </c>
      <c r="CN62">
        <f t="shared" si="90"/>
        <v>0.84081009181040511</v>
      </c>
      <c r="CO62">
        <f t="shared" si="91"/>
        <v>0.161163477194082</v>
      </c>
      <c r="CP62">
        <v>6</v>
      </c>
      <c r="CQ62">
        <v>0.5</v>
      </c>
      <c r="CR62" t="s">
        <v>422</v>
      </c>
      <c r="CS62">
        <v>2</v>
      </c>
      <c r="CT62">
        <v>1658853223.5999999</v>
      </c>
      <c r="CU62">
        <v>409.07499999999999</v>
      </c>
      <c r="CV62">
        <v>436.16</v>
      </c>
      <c r="CW62">
        <v>34.584000000000003</v>
      </c>
      <c r="CX62">
        <v>29.5459</v>
      </c>
      <c r="CY62">
        <v>380.85199999999998</v>
      </c>
      <c r="CZ62">
        <v>30.375</v>
      </c>
      <c r="DA62">
        <v>600.25599999999997</v>
      </c>
      <c r="DB62">
        <v>100.72499999999999</v>
      </c>
      <c r="DC62">
        <v>9.9890999999999994E-2</v>
      </c>
      <c r="DD62">
        <v>32.434899999999999</v>
      </c>
      <c r="DE62">
        <v>32.689300000000003</v>
      </c>
      <c r="DF62">
        <v>999.9</v>
      </c>
      <c r="DG62">
        <v>0</v>
      </c>
      <c r="DH62">
        <v>0</v>
      </c>
      <c r="DI62">
        <v>10019.4</v>
      </c>
      <c r="DJ62">
        <v>0</v>
      </c>
      <c r="DK62">
        <v>1779.43</v>
      </c>
      <c r="DL62">
        <v>-26.206199999999999</v>
      </c>
      <c r="DM62">
        <v>424.48599999999999</v>
      </c>
      <c r="DN62">
        <v>449.43900000000002</v>
      </c>
      <c r="DO62">
        <v>4.6886700000000001</v>
      </c>
      <c r="DP62">
        <v>436.16</v>
      </c>
      <c r="DQ62">
        <v>29.5459</v>
      </c>
      <c r="DR62">
        <v>3.4482699999999999</v>
      </c>
      <c r="DS62">
        <v>2.97601</v>
      </c>
      <c r="DT62">
        <v>26.3672</v>
      </c>
      <c r="DU62">
        <v>23.894300000000001</v>
      </c>
      <c r="DV62">
        <v>1499.83</v>
      </c>
      <c r="DW62">
        <v>0.97299599999999997</v>
      </c>
      <c r="DX62">
        <v>2.7004E-2</v>
      </c>
      <c r="DY62">
        <v>0</v>
      </c>
      <c r="DZ62">
        <v>2.129</v>
      </c>
      <c r="EA62">
        <v>0</v>
      </c>
      <c r="EB62">
        <v>18995.400000000001</v>
      </c>
      <c r="EC62">
        <v>13302.1</v>
      </c>
      <c r="ED62">
        <v>41.25</v>
      </c>
      <c r="EE62">
        <v>43.75</v>
      </c>
      <c r="EF62">
        <v>41.936999999999998</v>
      </c>
      <c r="EG62">
        <v>42.311999999999998</v>
      </c>
      <c r="EH62">
        <v>41.436999999999998</v>
      </c>
      <c r="EI62">
        <v>1459.33</v>
      </c>
      <c r="EJ62">
        <v>40.5</v>
      </c>
      <c r="EK62">
        <v>0</v>
      </c>
      <c r="EL62">
        <v>1021.899999856949</v>
      </c>
      <c r="EM62">
        <v>0</v>
      </c>
      <c r="EN62">
        <v>2.3769</v>
      </c>
      <c r="EO62">
        <v>-0.46689229027294882</v>
      </c>
      <c r="EP62">
        <v>151.68546848599161</v>
      </c>
      <c r="EQ62">
        <v>18963.330769230772</v>
      </c>
      <c r="ER62">
        <v>15</v>
      </c>
      <c r="ES62">
        <v>1658853250.5999999</v>
      </c>
      <c r="ET62" t="s">
        <v>619</v>
      </c>
      <c r="EU62">
        <v>1658853249.5999999</v>
      </c>
      <c r="EV62">
        <v>1658853250.5999999</v>
      </c>
      <c r="EW62">
        <v>44</v>
      </c>
      <c r="EX62">
        <v>-1.4</v>
      </c>
      <c r="EY62">
        <v>0.35</v>
      </c>
      <c r="EZ62">
        <v>28.222999999999999</v>
      </c>
      <c r="FA62">
        <v>4.2089999999999996</v>
      </c>
      <c r="FB62">
        <v>436</v>
      </c>
      <c r="FC62">
        <v>30</v>
      </c>
      <c r="FD62">
        <v>0.09</v>
      </c>
      <c r="FE62">
        <v>0.01</v>
      </c>
      <c r="FF62">
        <v>-26.1120725</v>
      </c>
      <c r="FG62">
        <v>-0.41385253283291518</v>
      </c>
      <c r="FH62">
        <v>6.1166498132147563E-2</v>
      </c>
      <c r="FI62">
        <v>1</v>
      </c>
      <c r="FJ62">
        <v>410.00263333333339</v>
      </c>
      <c r="FK62">
        <v>-0.43346829810908022</v>
      </c>
      <c r="FL62">
        <v>3.5083218527129111E-2</v>
      </c>
      <c r="FM62">
        <v>1</v>
      </c>
      <c r="FN62">
        <v>4.720601499999999</v>
      </c>
      <c r="FO62">
        <v>-0.21238761726079189</v>
      </c>
      <c r="FP62">
        <v>2.0683579423059269E-2</v>
      </c>
      <c r="FQ62">
        <v>1</v>
      </c>
      <c r="FR62">
        <v>34.239033333333332</v>
      </c>
      <c r="FS62">
        <v>-8.8407563959947325E-2</v>
      </c>
      <c r="FT62">
        <v>7.6154813082010544E-3</v>
      </c>
      <c r="FU62">
        <v>1</v>
      </c>
      <c r="FV62">
        <v>32.703389999999999</v>
      </c>
      <c r="FW62">
        <v>-0.1174932146830012</v>
      </c>
      <c r="FX62">
        <v>8.9354108280855007E-3</v>
      </c>
      <c r="FY62">
        <v>1</v>
      </c>
      <c r="FZ62">
        <v>5</v>
      </c>
      <c r="GA62">
        <v>5</v>
      </c>
      <c r="GB62" t="s">
        <v>424</v>
      </c>
      <c r="GC62">
        <v>3.1701800000000002</v>
      </c>
      <c r="GD62">
        <v>2.7970199999999998</v>
      </c>
      <c r="GE62">
        <v>9.5494800000000005E-2</v>
      </c>
      <c r="GF62">
        <v>0.10652200000000001</v>
      </c>
      <c r="GG62">
        <v>0.13985800000000001</v>
      </c>
      <c r="GH62">
        <v>0.13697300000000001</v>
      </c>
      <c r="GI62">
        <v>27658.9</v>
      </c>
      <c r="GJ62">
        <v>21914.5</v>
      </c>
      <c r="GK62">
        <v>28742</v>
      </c>
      <c r="GL62">
        <v>24012.5</v>
      </c>
      <c r="GM62">
        <v>30938.6</v>
      </c>
      <c r="GN62">
        <v>30273.3</v>
      </c>
      <c r="GO62">
        <v>39530.1</v>
      </c>
      <c r="GP62">
        <v>39190.800000000003</v>
      </c>
      <c r="GQ62">
        <v>2.0945200000000002</v>
      </c>
      <c r="GR62">
        <v>1.7434499999999999</v>
      </c>
      <c r="GS62">
        <v>3.8824999999999998E-2</v>
      </c>
      <c r="GT62">
        <v>0</v>
      </c>
      <c r="GU62">
        <v>32.059899999999999</v>
      </c>
      <c r="GV62">
        <v>999.9</v>
      </c>
      <c r="GW62">
        <v>56.5</v>
      </c>
      <c r="GX62">
        <v>37.799999999999997</v>
      </c>
      <c r="GY62">
        <v>36.941899999999997</v>
      </c>
      <c r="GZ62">
        <v>61.943300000000001</v>
      </c>
      <c r="HA62">
        <v>38.830100000000002</v>
      </c>
      <c r="HB62">
        <v>1</v>
      </c>
      <c r="HC62">
        <v>0.55490300000000004</v>
      </c>
      <c r="HD62">
        <v>1.30114</v>
      </c>
      <c r="HE62">
        <v>20.256599999999999</v>
      </c>
      <c r="HF62">
        <v>5.2243300000000001</v>
      </c>
      <c r="HG62">
        <v>11.914099999999999</v>
      </c>
      <c r="HH62">
        <v>4.9637000000000002</v>
      </c>
      <c r="HI62">
        <v>3.2919999999999998</v>
      </c>
      <c r="HJ62">
        <v>9999</v>
      </c>
      <c r="HK62">
        <v>9999</v>
      </c>
      <c r="HL62">
        <v>9999</v>
      </c>
      <c r="HM62">
        <v>999.9</v>
      </c>
      <c r="HN62">
        <v>1.87744</v>
      </c>
      <c r="HO62">
        <v>1.8756600000000001</v>
      </c>
      <c r="HP62">
        <v>1.8744000000000001</v>
      </c>
      <c r="HQ62">
        <v>1.87364</v>
      </c>
      <c r="HR62">
        <v>1.87507</v>
      </c>
      <c r="HS62">
        <v>1.87008</v>
      </c>
      <c r="HT62">
        <v>1.8742300000000001</v>
      </c>
      <c r="HU62">
        <v>1.8793</v>
      </c>
      <c r="HV62">
        <v>0</v>
      </c>
      <c r="HW62">
        <v>0</v>
      </c>
      <c r="HX62">
        <v>0</v>
      </c>
      <c r="HY62">
        <v>0</v>
      </c>
      <c r="HZ62" t="s">
        <v>425</v>
      </c>
      <c r="IA62" t="s">
        <v>426</v>
      </c>
      <c r="IB62" t="s">
        <v>427</v>
      </c>
      <c r="IC62" t="s">
        <v>428</v>
      </c>
      <c r="ID62" t="s">
        <v>428</v>
      </c>
      <c r="IE62" t="s">
        <v>427</v>
      </c>
      <c r="IF62">
        <v>0</v>
      </c>
      <c r="IG62">
        <v>100</v>
      </c>
      <c r="IH62">
        <v>100</v>
      </c>
      <c r="II62">
        <v>28.222999999999999</v>
      </c>
      <c r="IJ62">
        <v>4.2089999999999996</v>
      </c>
      <c r="IK62">
        <v>20.557897018479281</v>
      </c>
      <c r="IL62">
        <v>2.567544948250514E-2</v>
      </c>
      <c r="IM62">
        <v>-9.0104226966469328E-6</v>
      </c>
      <c r="IN62">
        <v>1.300989797722804E-9</v>
      </c>
      <c r="IO62">
        <v>3.8595199999999932</v>
      </c>
      <c r="IP62">
        <v>0</v>
      </c>
      <c r="IQ62">
        <v>0</v>
      </c>
      <c r="IR62">
        <v>0</v>
      </c>
      <c r="IS62">
        <v>-13</v>
      </c>
      <c r="IT62">
        <v>2007</v>
      </c>
      <c r="IU62">
        <v>-1</v>
      </c>
      <c r="IV62">
        <v>20</v>
      </c>
      <c r="IW62">
        <v>16.600000000000001</v>
      </c>
      <c r="IX62">
        <v>18.899999999999999</v>
      </c>
      <c r="IY62">
        <v>1.11572</v>
      </c>
      <c r="IZ62">
        <v>2.4414099999999999</v>
      </c>
      <c r="JA62">
        <v>1.42578</v>
      </c>
      <c r="JB62">
        <v>2.2851599999999999</v>
      </c>
      <c r="JC62">
        <v>1.5478499999999999</v>
      </c>
      <c r="JD62">
        <v>2.3315399999999999</v>
      </c>
      <c r="JE62">
        <v>40.323700000000002</v>
      </c>
      <c r="JF62">
        <v>14.491</v>
      </c>
      <c r="JG62">
        <v>18</v>
      </c>
      <c r="JH62">
        <v>640.53200000000004</v>
      </c>
      <c r="JI62">
        <v>395.37299999999999</v>
      </c>
      <c r="JJ62">
        <v>29.9985</v>
      </c>
      <c r="JK62">
        <v>34.083599999999997</v>
      </c>
      <c r="JL62">
        <v>29.9999</v>
      </c>
      <c r="JM62">
        <v>33.868699999999997</v>
      </c>
      <c r="JN62">
        <v>33.783900000000003</v>
      </c>
      <c r="JO62">
        <v>22.3368</v>
      </c>
      <c r="JP62">
        <v>21.238499999999998</v>
      </c>
      <c r="JQ62">
        <v>1.0752299999999999</v>
      </c>
      <c r="JR62">
        <v>30</v>
      </c>
      <c r="JS62">
        <v>436.23099999999999</v>
      </c>
      <c r="JT62">
        <v>29.487200000000001</v>
      </c>
      <c r="JU62">
        <v>93.4893</v>
      </c>
      <c r="JV62">
        <v>99.695400000000006</v>
      </c>
    </row>
    <row r="63" spans="1:282" x14ac:dyDescent="0.2">
      <c r="A63">
        <v>47</v>
      </c>
      <c r="B63">
        <v>1658853496.0999999</v>
      </c>
      <c r="C63">
        <v>8231.5999999046326</v>
      </c>
      <c r="D63" t="s">
        <v>620</v>
      </c>
      <c r="E63" t="s">
        <v>621</v>
      </c>
      <c r="F63" t="s">
        <v>413</v>
      </c>
      <c r="G63" t="s">
        <v>615</v>
      </c>
      <c r="H63" t="s">
        <v>616</v>
      </c>
      <c r="I63" t="s">
        <v>416</v>
      </c>
      <c r="J63" t="s">
        <v>417</v>
      </c>
      <c r="L63" t="s">
        <v>418</v>
      </c>
      <c r="M63" t="s">
        <v>617</v>
      </c>
      <c r="N63" t="s">
        <v>679</v>
      </c>
      <c r="O63">
        <v>1658853496.0999999</v>
      </c>
      <c r="P63">
        <f t="shared" si="46"/>
        <v>6.7146221126556912E-3</v>
      </c>
      <c r="Q63">
        <f t="shared" si="47"/>
        <v>6.7146221126556913</v>
      </c>
      <c r="R63">
        <f t="shared" si="48"/>
        <v>24.272821727077979</v>
      </c>
      <c r="S63">
        <f t="shared" si="49"/>
        <v>400.06299999999999</v>
      </c>
      <c r="T63">
        <f t="shared" si="50"/>
        <v>312.14690069874604</v>
      </c>
      <c r="U63">
        <f t="shared" si="51"/>
        <v>31.471149963488692</v>
      </c>
      <c r="V63">
        <f t="shared" si="52"/>
        <v>40.334991760800001</v>
      </c>
      <c r="W63">
        <f t="shared" si="53"/>
        <v>0.52631791847772225</v>
      </c>
      <c r="X63">
        <f t="shared" si="54"/>
        <v>2.940298777729804</v>
      </c>
      <c r="Y63">
        <f t="shared" si="55"/>
        <v>0.47903154740936826</v>
      </c>
      <c r="Z63">
        <f t="shared" si="56"/>
        <v>0.30328838646211126</v>
      </c>
      <c r="AA63">
        <f t="shared" si="57"/>
        <v>241.76308499999996</v>
      </c>
      <c r="AB63">
        <f t="shared" si="58"/>
        <v>32.15458256285779</v>
      </c>
      <c r="AC63">
        <f t="shared" si="59"/>
        <v>32.15458256285779</v>
      </c>
      <c r="AD63">
        <f t="shared" si="60"/>
        <v>4.8170220884157882</v>
      </c>
      <c r="AE63">
        <f t="shared" si="61"/>
        <v>70.586500930467992</v>
      </c>
      <c r="AF63">
        <f t="shared" si="62"/>
        <v>3.4618205397600006</v>
      </c>
      <c r="AG63">
        <f t="shared" si="63"/>
        <v>4.9043662656831586</v>
      </c>
      <c r="AH63">
        <f t="shared" si="64"/>
        <v>1.3552015486557876</v>
      </c>
      <c r="AI63">
        <f t="shared" si="65"/>
        <v>-296.11483516811597</v>
      </c>
      <c r="AJ63">
        <f t="shared" si="66"/>
        <v>50.442996857953254</v>
      </c>
      <c r="AK63">
        <f t="shared" si="67"/>
        <v>3.902649805034641</v>
      </c>
      <c r="AL63">
        <f t="shared" si="68"/>
        <v>-6.1035051281308483E-3</v>
      </c>
      <c r="AM63">
        <v>0</v>
      </c>
      <c r="AN63">
        <v>0</v>
      </c>
      <c r="AO63">
        <f t="shared" si="69"/>
        <v>1</v>
      </c>
      <c r="AP63">
        <f t="shared" si="70"/>
        <v>0</v>
      </c>
      <c r="AQ63">
        <f t="shared" si="71"/>
        <v>52250.96186328536</v>
      </c>
      <c r="AR63" t="s">
        <v>420</v>
      </c>
      <c r="AS63">
        <v>0</v>
      </c>
      <c r="AT63">
        <v>0</v>
      </c>
      <c r="AU63">
        <v>0</v>
      </c>
      <c r="AV63" t="e">
        <f t="shared" si="72"/>
        <v>#DIV/0!</v>
      </c>
      <c r="AW63">
        <v>-1</v>
      </c>
      <c r="AX63" t="s">
        <v>622</v>
      </c>
      <c r="AY63">
        <v>10381</v>
      </c>
      <c r="AZ63">
        <v>2.2842560000000001</v>
      </c>
      <c r="BA63">
        <v>1.91</v>
      </c>
      <c r="BB63">
        <f t="shared" si="73"/>
        <v>-0.19594554973821987</v>
      </c>
      <c r="BC63">
        <v>0.5</v>
      </c>
      <c r="BD63">
        <f t="shared" si="74"/>
        <v>1261.3076999999998</v>
      </c>
      <c r="BE63">
        <f t="shared" si="75"/>
        <v>24.272821727077979</v>
      </c>
      <c r="BF63">
        <f t="shared" si="76"/>
        <v>-123.57381533277484</v>
      </c>
      <c r="BG63">
        <f t="shared" si="77"/>
        <v>2.0036999478460316E-2</v>
      </c>
      <c r="BH63">
        <f t="shared" si="78"/>
        <v>-1</v>
      </c>
      <c r="BI63" t="e">
        <f t="shared" si="79"/>
        <v>#DIV/0!</v>
      </c>
      <c r="BJ63" t="s">
        <v>420</v>
      </c>
      <c r="BK63">
        <v>0</v>
      </c>
      <c r="BL63" t="e">
        <f t="shared" si="80"/>
        <v>#DIV/0!</v>
      </c>
      <c r="BM63" t="e">
        <f t="shared" si="81"/>
        <v>#DIV/0!</v>
      </c>
      <c r="BN63" t="e">
        <f t="shared" si="82"/>
        <v>#DIV/0!</v>
      </c>
      <c r="BO63" t="e">
        <f t="shared" si="83"/>
        <v>#DIV/0!</v>
      </c>
      <c r="BP63">
        <f t="shared" si="84"/>
        <v>-0.19594554973821998</v>
      </c>
      <c r="BQ63" t="e">
        <f t="shared" si="85"/>
        <v>#DIV/0!</v>
      </c>
      <c r="BR63" t="e">
        <f t="shared" si="86"/>
        <v>#DIV/0!</v>
      </c>
      <c r="BS63" t="e">
        <f t="shared" si="87"/>
        <v>#DIV/0!</v>
      </c>
      <c r="BT63" t="s">
        <v>420</v>
      </c>
      <c r="BU63" t="s">
        <v>420</v>
      </c>
      <c r="BV63" t="s">
        <v>420</v>
      </c>
      <c r="BW63" t="s">
        <v>420</v>
      </c>
      <c r="BX63" t="s">
        <v>420</v>
      </c>
      <c r="BY63" t="s">
        <v>420</v>
      </c>
      <c r="BZ63" t="s">
        <v>420</v>
      </c>
      <c r="CA63" t="s">
        <v>420</v>
      </c>
      <c r="CB63" t="s">
        <v>420</v>
      </c>
      <c r="CC63" t="s">
        <v>420</v>
      </c>
      <c r="CD63" t="s">
        <v>420</v>
      </c>
      <c r="CE63" t="s">
        <v>420</v>
      </c>
      <c r="CF63" t="s">
        <v>420</v>
      </c>
      <c r="CG63" t="s">
        <v>420</v>
      </c>
      <c r="CH63" t="s">
        <v>420</v>
      </c>
      <c r="CI63" t="s">
        <v>420</v>
      </c>
      <c r="CJ63" t="s">
        <v>420</v>
      </c>
      <c r="CK63" t="s">
        <v>420</v>
      </c>
      <c r="CL63">
        <f t="shared" si="88"/>
        <v>1500.11</v>
      </c>
      <c r="CM63">
        <f t="shared" si="89"/>
        <v>1261.3076999999998</v>
      </c>
      <c r="CN63">
        <f t="shared" si="90"/>
        <v>0.84081014058969006</v>
      </c>
      <c r="CO63">
        <f t="shared" si="91"/>
        <v>0.16116357133810186</v>
      </c>
      <c r="CP63">
        <v>6</v>
      </c>
      <c r="CQ63">
        <v>0.5</v>
      </c>
      <c r="CR63" t="s">
        <v>422</v>
      </c>
      <c r="CS63">
        <v>2</v>
      </c>
      <c r="CT63">
        <v>1658853496.0999999</v>
      </c>
      <c r="CU63">
        <v>400.06299999999999</v>
      </c>
      <c r="CV63">
        <v>427.01100000000002</v>
      </c>
      <c r="CW63">
        <v>34.336100000000002</v>
      </c>
      <c r="CX63">
        <v>27.854700000000001</v>
      </c>
      <c r="CY63">
        <v>372.47699999999998</v>
      </c>
      <c r="CZ63">
        <v>30.1267</v>
      </c>
      <c r="DA63">
        <v>600.24699999999996</v>
      </c>
      <c r="DB63">
        <v>100.721</v>
      </c>
      <c r="DC63">
        <v>0.10059999999999999</v>
      </c>
      <c r="DD63">
        <v>32.472799999999999</v>
      </c>
      <c r="DE63">
        <v>32.637900000000002</v>
      </c>
      <c r="DF63">
        <v>999.9</v>
      </c>
      <c r="DG63">
        <v>0</v>
      </c>
      <c r="DH63">
        <v>0</v>
      </c>
      <c r="DI63">
        <v>9989.3799999999992</v>
      </c>
      <c r="DJ63">
        <v>0</v>
      </c>
      <c r="DK63">
        <v>1793.88</v>
      </c>
      <c r="DL63">
        <v>-26.948899999999998</v>
      </c>
      <c r="DM63">
        <v>414.28800000000001</v>
      </c>
      <c r="DN63">
        <v>439.24700000000001</v>
      </c>
      <c r="DO63">
        <v>6.4814100000000003</v>
      </c>
      <c r="DP63">
        <v>427.01100000000002</v>
      </c>
      <c r="DQ63">
        <v>27.854700000000001</v>
      </c>
      <c r="DR63">
        <v>3.4583599999999999</v>
      </c>
      <c r="DS63">
        <v>2.8055500000000002</v>
      </c>
      <c r="DT63">
        <v>26.416699999999999</v>
      </c>
      <c r="DU63">
        <v>22.916799999999999</v>
      </c>
      <c r="DV63">
        <v>1500.11</v>
      </c>
      <c r="DW63">
        <v>0.97299599999999997</v>
      </c>
      <c r="DX63">
        <v>2.7004E-2</v>
      </c>
      <c r="DY63">
        <v>0</v>
      </c>
      <c r="DZ63">
        <v>2.4035000000000002</v>
      </c>
      <c r="EA63">
        <v>0</v>
      </c>
      <c r="EB63">
        <v>18998.2</v>
      </c>
      <c r="EC63">
        <v>13304.5</v>
      </c>
      <c r="ED63">
        <v>41.186999999999998</v>
      </c>
      <c r="EE63">
        <v>43.625</v>
      </c>
      <c r="EF63">
        <v>41.75</v>
      </c>
      <c r="EG63">
        <v>42.436999999999998</v>
      </c>
      <c r="EH63">
        <v>41.436999999999998</v>
      </c>
      <c r="EI63">
        <v>1459.6</v>
      </c>
      <c r="EJ63">
        <v>40.51</v>
      </c>
      <c r="EK63">
        <v>0</v>
      </c>
      <c r="EL63">
        <v>272.09999990463263</v>
      </c>
      <c r="EM63">
        <v>0</v>
      </c>
      <c r="EN63">
        <v>2.2842560000000001</v>
      </c>
      <c r="EO63">
        <v>0.47154615305309372</v>
      </c>
      <c r="EP63">
        <v>132.53846220832779</v>
      </c>
      <c r="EQ63">
        <v>18997.624</v>
      </c>
      <c r="ER63">
        <v>15</v>
      </c>
      <c r="ES63">
        <v>1658853467.5999999</v>
      </c>
      <c r="ET63" t="s">
        <v>623</v>
      </c>
      <c r="EU63">
        <v>1658853446.0999999</v>
      </c>
      <c r="EV63">
        <v>1658853250.5999999</v>
      </c>
      <c r="EW63">
        <v>45</v>
      </c>
      <c r="EX63">
        <v>4.7E-2</v>
      </c>
      <c r="EY63">
        <v>0.35</v>
      </c>
      <c r="EZ63">
        <v>28.116</v>
      </c>
      <c r="FA63">
        <v>4.2089999999999996</v>
      </c>
      <c r="FB63">
        <v>428</v>
      </c>
      <c r="FC63">
        <v>30</v>
      </c>
      <c r="FD63">
        <v>0.09</v>
      </c>
      <c r="FE63">
        <v>0.01</v>
      </c>
      <c r="FF63">
        <v>-27.953912195121951</v>
      </c>
      <c r="FG63">
        <v>1.831172822299584</v>
      </c>
      <c r="FH63">
        <v>1.946372829975263</v>
      </c>
      <c r="FI63">
        <v>1</v>
      </c>
      <c r="FJ63">
        <v>400.06525806451612</v>
      </c>
      <c r="FK63">
        <v>9.1456451612885541</v>
      </c>
      <c r="FL63">
        <v>0.9161589511243653</v>
      </c>
      <c r="FM63">
        <v>0</v>
      </c>
      <c r="FN63">
        <v>5.0112558536585361</v>
      </c>
      <c r="FO63">
        <v>15.656378257839711</v>
      </c>
      <c r="FP63">
        <v>1.7350918452796611</v>
      </c>
      <c r="FQ63">
        <v>0</v>
      </c>
      <c r="FR63">
        <v>35.495980645161303</v>
      </c>
      <c r="FS63">
        <v>-7.5969435483870837</v>
      </c>
      <c r="FT63">
        <v>0.56898014218954573</v>
      </c>
      <c r="FU63">
        <v>0</v>
      </c>
      <c r="FV63">
        <v>32.647825806451607</v>
      </c>
      <c r="FW63">
        <v>-1.175806451609988E-2</v>
      </c>
      <c r="FX63">
        <v>3.1138574502702818E-3</v>
      </c>
      <c r="FY63">
        <v>1</v>
      </c>
      <c r="FZ63">
        <v>2</v>
      </c>
      <c r="GA63">
        <v>5</v>
      </c>
      <c r="GB63" t="s">
        <v>458</v>
      </c>
      <c r="GC63">
        <v>3.1703999999999999</v>
      </c>
      <c r="GD63">
        <v>2.7974700000000001</v>
      </c>
      <c r="GE63">
        <v>9.3879000000000004E-2</v>
      </c>
      <c r="GF63">
        <v>0.10484499999999999</v>
      </c>
      <c r="GG63">
        <v>0.13911799999999999</v>
      </c>
      <c r="GH63">
        <v>0.13165099999999999</v>
      </c>
      <c r="GI63">
        <v>27721.8</v>
      </c>
      <c r="GJ63">
        <v>21966.5</v>
      </c>
      <c r="GK63">
        <v>28754.799999999999</v>
      </c>
      <c r="GL63">
        <v>24023.3</v>
      </c>
      <c r="GM63">
        <v>30976</v>
      </c>
      <c r="GN63">
        <v>30473.5</v>
      </c>
      <c r="GO63">
        <v>39545.199999999997</v>
      </c>
      <c r="GP63">
        <v>39208.199999999997</v>
      </c>
      <c r="GQ63">
        <v>2.0973000000000002</v>
      </c>
      <c r="GR63">
        <v>1.74028</v>
      </c>
      <c r="GS63">
        <v>5.38304E-2</v>
      </c>
      <c r="GT63">
        <v>0</v>
      </c>
      <c r="GU63">
        <v>31.765000000000001</v>
      </c>
      <c r="GV63">
        <v>999.9</v>
      </c>
      <c r="GW63">
        <v>56.8</v>
      </c>
      <c r="GX63">
        <v>37.9</v>
      </c>
      <c r="GY63">
        <v>37.339599999999997</v>
      </c>
      <c r="GZ63">
        <v>62.603299999999997</v>
      </c>
      <c r="HA63">
        <v>38.998399999999997</v>
      </c>
      <c r="HB63">
        <v>1</v>
      </c>
      <c r="HC63">
        <v>0.53164900000000004</v>
      </c>
      <c r="HD63">
        <v>1.3728499999999999</v>
      </c>
      <c r="HE63">
        <v>20.2559</v>
      </c>
      <c r="HF63">
        <v>5.22058</v>
      </c>
      <c r="HG63">
        <v>11.914099999999999</v>
      </c>
      <c r="HH63">
        <v>4.96305</v>
      </c>
      <c r="HI63">
        <v>3.2913299999999999</v>
      </c>
      <c r="HJ63">
        <v>9999</v>
      </c>
      <c r="HK63">
        <v>9999</v>
      </c>
      <c r="HL63">
        <v>9999</v>
      </c>
      <c r="HM63">
        <v>999.9</v>
      </c>
      <c r="HN63">
        <v>1.87744</v>
      </c>
      <c r="HO63">
        <v>1.87568</v>
      </c>
      <c r="HP63">
        <v>1.87449</v>
      </c>
      <c r="HQ63">
        <v>1.87371</v>
      </c>
      <c r="HR63">
        <v>1.8751100000000001</v>
      </c>
      <c r="HS63">
        <v>1.8701000000000001</v>
      </c>
      <c r="HT63">
        <v>1.8742399999999999</v>
      </c>
      <c r="HU63">
        <v>1.8793</v>
      </c>
      <c r="HV63">
        <v>0</v>
      </c>
      <c r="HW63">
        <v>0</v>
      </c>
      <c r="HX63">
        <v>0</v>
      </c>
      <c r="HY63">
        <v>0</v>
      </c>
      <c r="HZ63" t="s">
        <v>425</v>
      </c>
      <c r="IA63" t="s">
        <v>426</v>
      </c>
      <c r="IB63" t="s">
        <v>427</v>
      </c>
      <c r="IC63" t="s">
        <v>428</v>
      </c>
      <c r="ID63" t="s">
        <v>428</v>
      </c>
      <c r="IE63" t="s">
        <v>427</v>
      </c>
      <c r="IF63">
        <v>0</v>
      </c>
      <c r="IG63">
        <v>100</v>
      </c>
      <c r="IH63">
        <v>100</v>
      </c>
      <c r="II63">
        <v>27.585999999999999</v>
      </c>
      <c r="IJ63">
        <v>4.2093999999999996</v>
      </c>
      <c r="IK63">
        <v>19.205012266283411</v>
      </c>
      <c r="IL63">
        <v>2.567544948250514E-2</v>
      </c>
      <c r="IM63">
        <v>-9.0104226966469328E-6</v>
      </c>
      <c r="IN63">
        <v>1.300989797722804E-9</v>
      </c>
      <c r="IO63">
        <v>4.209375000000005</v>
      </c>
      <c r="IP63">
        <v>0</v>
      </c>
      <c r="IQ63">
        <v>0</v>
      </c>
      <c r="IR63">
        <v>0</v>
      </c>
      <c r="IS63">
        <v>-13</v>
      </c>
      <c r="IT63">
        <v>2007</v>
      </c>
      <c r="IU63">
        <v>-1</v>
      </c>
      <c r="IV63">
        <v>20</v>
      </c>
      <c r="IW63">
        <v>0.8</v>
      </c>
      <c r="IX63">
        <v>4.0999999999999996</v>
      </c>
      <c r="IY63">
        <v>1.09375</v>
      </c>
      <c r="IZ63">
        <v>2.4414099999999999</v>
      </c>
      <c r="JA63">
        <v>1.42578</v>
      </c>
      <c r="JB63">
        <v>2.2802699999999998</v>
      </c>
      <c r="JC63">
        <v>1.5478499999999999</v>
      </c>
      <c r="JD63">
        <v>2.32178</v>
      </c>
      <c r="JE63">
        <v>40.476500000000001</v>
      </c>
      <c r="JF63">
        <v>14.456</v>
      </c>
      <c r="JG63">
        <v>18</v>
      </c>
      <c r="JH63">
        <v>641.10500000000002</v>
      </c>
      <c r="JI63">
        <v>392.61399999999998</v>
      </c>
      <c r="JJ63">
        <v>30.0001</v>
      </c>
      <c r="JK63">
        <v>33.8645</v>
      </c>
      <c r="JL63">
        <v>29.9998</v>
      </c>
      <c r="JM63">
        <v>33.706699999999998</v>
      </c>
      <c r="JN63">
        <v>33.618899999999996</v>
      </c>
      <c r="JO63">
        <v>21.930800000000001</v>
      </c>
      <c r="JP63">
        <v>29.091799999999999</v>
      </c>
      <c r="JQ63">
        <v>0</v>
      </c>
      <c r="JR63">
        <v>30</v>
      </c>
      <c r="JS63">
        <v>427.12099999999998</v>
      </c>
      <c r="JT63">
        <v>27.235600000000002</v>
      </c>
      <c r="JU63">
        <v>93.5274</v>
      </c>
      <c r="JV63">
        <v>99.739900000000006</v>
      </c>
    </row>
    <row r="64" spans="1:282" x14ac:dyDescent="0.2">
      <c r="A64">
        <v>48</v>
      </c>
      <c r="B64">
        <v>1658853577.0999999</v>
      </c>
      <c r="C64">
        <v>8312.5999999046326</v>
      </c>
      <c r="D64" t="s">
        <v>624</v>
      </c>
      <c r="E64" t="s">
        <v>625</v>
      </c>
      <c r="F64" t="s">
        <v>413</v>
      </c>
      <c r="G64" t="s">
        <v>615</v>
      </c>
      <c r="H64" t="s">
        <v>616</v>
      </c>
      <c r="I64" t="s">
        <v>416</v>
      </c>
      <c r="J64" t="s">
        <v>417</v>
      </c>
      <c r="L64" t="s">
        <v>418</v>
      </c>
      <c r="M64" t="s">
        <v>617</v>
      </c>
      <c r="N64" t="s">
        <v>679</v>
      </c>
      <c r="O64">
        <v>1658853577.0999999</v>
      </c>
      <c r="P64">
        <f t="shared" si="46"/>
        <v>5.7179637846485809E-3</v>
      </c>
      <c r="Q64">
        <f t="shared" si="47"/>
        <v>5.7179637846485809</v>
      </c>
      <c r="R64">
        <f t="shared" si="48"/>
        <v>17.565767830362692</v>
      </c>
      <c r="S64">
        <f t="shared" si="49"/>
        <v>300.65600000000001</v>
      </c>
      <c r="T64">
        <f t="shared" si="50"/>
        <v>219.07990673170184</v>
      </c>
      <c r="U64">
        <f t="shared" si="51"/>
        <v>22.086560076188313</v>
      </c>
      <c r="V64">
        <f t="shared" si="52"/>
        <v>30.310661097728001</v>
      </c>
      <c r="W64">
        <f t="shared" si="53"/>
        <v>0.39759215310778512</v>
      </c>
      <c r="X64">
        <f t="shared" si="54"/>
        <v>2.9400832248601825</v>
      </c>
      <c r="Y64">
        <f t="shared" si="55"/>
        <v>0.36995547270638296</v>
      </c>
      <c r="Z64">
        <f t="shared" si="56"/>
        <v>0.23354493471316023</v>
      </c>
      <c r="AA64">
        <f t="shared" si="57"/>
        <v>241.76729399999999</v>
      </c>
      <c r="AB64">
        <f t="shared" si="58"/>
        <v>32.318631963875525</v>
      </c>
      <c r="AC64">
        <f t="shared" si="59"/>
        <v>32.318631963875525</v>
      </c>
      <c r="AD64">
        <f t="shared" si="60"/>
        <v>4.861879677256951</v>
      </c>
      <c r="AE64">
        <f t="shared" si="61"/>
        <v>69.021516713818954</v>
      </c>
      <c r="AF64">
        <f t="shared" si="62"/>
        <v>3.3672945097616003</v>
      </c>
      <c r="AG64">
        <f t="shared" si="63"/>
        <v>4.8786156405737557</v>
      </c>
      <c r="AH64">
        <f t="shared" si="64"/>
        <v>1.4945851674953508</v>
      </c>
      <c r="AI64">
        <f t="shared" si="65"/>
        <v>-252.16220290300242</v>
      </c>
      <c r="AJ64">
        <f t="shared" si="66"/>
        <v>9.6479347406559572</v>
      </c>
      <c r="AK64">
        <f t="shared" si="67"/>
        <v>0.74675086244072864</v>
      </c>
      <c r="AL64">
        <f t="shared" si="68"/>
        <v>-2.2329990573943803E-4</v>
      </c>
      <c r="AM64">
        <v>0</v>
      </c>
      <c r="AN64">
        <v>0</v>
      </c>
      <c r="AO64">
        <f t="shared" si="69"/>
        <v>1</v>
      </c>
      <c r="AP64">
        <f t="shared" si="70"/>
        <v>0</v>
      </c>
      <c r="AQ64">
        <f t="shared" si="71"/>
        <v>52260.649816609897</v>
      </c>
      <c r="AR64" t="s">
        <v>420</v>
      </c>
      <c r="AS64">
        <v>0</v>
      </c>
      <c r="AT64">
        <v>0</v>
      </c>
      <c r="AU64">
        <v>0</v>
      </c>
      <c r="AV64" t="e">
        <f t="shared" si="72"/>
        <v>#DIV/0!</v>
      </c>
      <c r="AW64">
        <v>-1</v>
      </c>
      <c r="AX64" t="s">
        <v>626</v>
      </c>
      <c r="AY64">
        <v>10380.299999999999</v>
      </c>
      <c r="AZ64">
        <v>2.2926076923076919</v>
      </c>
      <c r="BA64">
        <v>1.27</v>
      </c>
      <c r="BB64">
        <f t="shared" si="73"/>
        <v>-0.80520290732889133</v>
      </c>
      <c r="BC64">
        <v>0.5</v>
      </c>
      <c r="BD64">
        <f t="shared" si="74"/>
        <v>1261.3326000000002</v>
      </c>
      <c r="BE64">
        <f t="shared" si="75"/>
        <v>17.565767830362692</v>
      </c>
      <c r="BF64">
        <f t="shared" si="76"/>
        <v>-507.81433831435487</v>
      </c>
      <c r="BG64">
        <f t="shared" si="77"/>
        <v>1.4719169099698753E-2</v>
      </c>
      <c r="BH64">
        <f t="shared" si="78"/>
        <v>-1</v>
      </c>
      <c r="BI64" t="e">
        <f t="shared" si="79"/>
        <v>#DIV/0!</v>
      </c>
      <c r="BJ64" t="s">
        <v>420</v>
      </c>
      <c r="BK64">
        <v>0</v>
      </c>
      <c r="BL64" t="e">
        <f t="shared" si="80"/>
        <v>#DIV/0!</v>
      </c>
      <c r="BM64" t="e">
        <f t="shared" si="81"/>
        <v>#DIV/0!</v>
      </c>
      <c r="BN64" t="e">
        <f t="shared" si="82"/>
        <v>#DIV/0!</v>
      </c>
      <c r="BO64" t="e">
        <f t="shared" si="83"/>
        <v>#DIV/0!</v>
      </c>
      <c r="BP64">
        <f t="shared" si="84"/>
        <v>-0.80520290732889122</v>
      </c>
      <c r="BQ64" t="e">
        <f t="shared" si="85"/>
        <v>#DIV/0!</v>
      </c>
      <c r="BR64" t="e">
        <f t="shared" si="86"/>
        <v>#DIV/0!</v>
      </c>
      <c r="BS64" t="e">
        <f t="shared" si="87"/>
        <v>#DIV/0!</v>
      </c>
      <c r="BT64" t="s">
        <v>420</v>
      </c>
      <c r="BU64" t="s">
        <v>420</v>
      </c>
      <c r="BV64" t="s">
        <v>420</v>
      </c>
      <c r="BW64" t="s">
        <v>420</v>
      </c>
      <c r="BX64" t="s">
        <v>420</v>
      </c>
      <c r="BY64" t="s">
        <v>420</v>
      </c>
      <c r="BZ64" t="s">
        <v>420</v>
      </c>
      <c r="CA64" t="s">
        <v>420</v>
      </c>
      <c r="CB64" t="s">
        <v>420</v>
      </c>
      <c r="CC64" t="s">
        <v>420</v>
      </c>
      <c r="CD64" t="s">
        <v>420</v>
      </c>
      <c r="CE64" t="s">
        <v>420</v>
      </c>
      <c r="CF64" t="s">
        <v>420</v>
      </c>
      <c r="CG64" t="s">
        <v>420</v>
      </c>
      <c r="CH64" t="s">
        <v>420</v>
      </c>
      <c r="CI64" t="s">
        <v>420</v>
      </c>
      <c r="CJ64" t="s">
        <v>420</v>
      </c>
      <c r="CK64" t="s">
        <v>420</v>
      </c>
      <c r="CL64">
        <f t="shared" si="88"/>
        <v>1500.14</v>
      </c>
      <c r="CM64">
        <f t="shared" si="89"/>
        <v>1261.3326000000002</v>
      </c>
      <c r="CN64">
        <f t="shared" si="90"/>
        <v>0.84080992440705538</v>
      </c>
      <c r="CO64">
        <f t="shared" si="91"/>
        <v>0.1611631541056168</v>
      </c>
      <c r="CP64">
        <v>6</v>
      </c>
      <c r="CQ64">
        <v>0.5</v>
      </c>
      <c r="CR64" t="s">
        <v>422</v>
      </c>
      <c r="CS64">
        <v>2</v>
      </c>
      <c r="CT64">
        <v>1658853577.0999999</v>
      </c>
      <c r="CU64">
        <v>300.65600000000001</v>
      </c>
      <c r="CV64">
        <v>319.93400000000003</v>
      </c>
      <c r="CW64">
        <v>33.400700000000001</v>
      </c>
      <c r="CX64">
        <v>27.875699999999998</v>
      </c>
      <c r="CY64">
        <v>275.44</v>
      </c>
      <c r="CZ64">
        <v>29.191299999999998</v>
      </c>
      <c r="DA64">
        <v>600.21500000000003</v>
      </c>
      <c r="DB64">
        <v>100.715</v>
      </c>
      <c r="DC64">
        <v>0.100088</v>
      </c>
      <c r="DD64">
        <v>32.3795</v>
      </c>
      <c r="DE64">
        <v>32.529000000000003</v>
      </c>
      <c r="DF64">
        <v>999.9</v>
      </c>
      <c r="DG64">
        <v>0</v>
      </c>
      <c r="DH64">
        <v>0</v>
      </c>
      <c r="DI64">
        <v>9988.75</v>
      </c>
      <c r="DJ64">
        <v>0</v>
      </c>
      <c r="DK64">
        <v>1799.73</v>
      </c>
      <c r="DL64">
        <v>-18.872800000000002</v>
      </c>
      <c r="DM64">
        <v>311.464</v>
      </c>
      <c r="DN64">
        <v>329.108</v>
      </c>
      <c r="DO64">
        <v>5.5250399999999997</v>
      </c>
      <c r="DP64">
        <v>319.93400000000003</v>
      </c>
      <c r="DQ64">
        <v>27.875699999999998</v>
      </c>
      <c r="DR64">
        <v>3.3639700000000001</v>
      </c>
      <c r="DS64">
        <v>2.8075100000000002</v>
      </c>
      <c r="DT64">
        <v>25.948399999999999</v>
      </c>
      <c r="DU64">
        <v>22.9283</v>
      </c>
      <c r="DV64">
        <v>1500.14</v>
      </c>
      <c r="DW64">
        <v>0.973001</v>
      </c>
      <c r="DX64">
        <v>2.6998999999999999E-2</v>
      </c>
      <c r="DY64">
        <v>0</v>
      </c>
      <c r="DZ64">
        <v>1.9442999999999999</v>
      </c>
      <c r="EA64">
        <v>0</v>
      </c>
      <c r="EB64">
        <v>18000.2</v>
      </c>
      <c r="EC64">
        <v>13304.9</v>
      </c>
      <c r="ED64">
        <v>41.125</v>
      </c>
      <c r="EE64">
        <v>43.5</v>
      </c>
      <c r="EF64">
        <v>41.75</v>
      </c>
      <c r="EG64">
        <v>42.125</v>
      </c>
      <c r="EH64">
        <v>41.311999999999998</v>
      </c>
      <c r="EI64">
        <v>1459.64</v>
      </c>
      <c r="EJ64">
        <v>40.5</v>
      </c>
      <c r="EK64">
        <v>0</v>
      </c>
      <c r="EL64">
        <v>80.299999952316284</v>
      </c>
      <c r="EM64">
        <v>0</v>
      </c>
      <c r="EN64">
        <v>2.2926076923076919</v>
      </c>
      <c r="EO64">
        <v>-1.085046147114926</v>
      </c>
      <c r="EP64">
        <v>-210.4102561664084</v>
      </c>
      <c r="EQ64">
        <v>17999.84230769231</v>
      </c>
      <c r="ER64">
        <v>15</v>
      </c>
      <c r="ES64">
        <v>1658853602.0999999</v>
      </c>
      <c r="ET64" t="s">
        <v>627</v>
      </c>
      <c r="EU64">
        <v>1658853602.0999999</v>
      </c>
      <c r="EV64">
        <v>1658853250.5999999</v>
      </c>
      <c r="EW64">
        <v>46</v>
      </c>
      <c r="EX64">
        <v>-0.73699999999999999</v>
      </c>
      <c r="EY64">
        <v>0.35</v>
      </c>
      <c r="EZ64">
        <v>25.216000000000001</v>
      </c>
      <c r="FA64">
        <v>4.2089999999999996</v>
      </c>
      <c r="FB64">
        <v>316</v>
      </c>
      <c r="FC64">
        <v>30</v>
      </c>
      <c r="FD64">
        <v>0.1</v>
      </c>
      <c r="FE64">
        <v>0.01</v>
      </c>
      <c r="FF64">
        <v>-18.640440000000002</v>
      </c>
      <c r="FG64">
        <v>-1.0506484052532681</v>
      </c>
      <c r="FH64">
        <v>0.1095492464602108</v>
      </c>
      <c r="FI64">
        <v>1</v>
      </c>
      <c r="FJ64">
        <v>301.64693333333332</v>
      </c>
      <c r="FK64">
        <v>-4.7840889877644193</v>
      </c>
      <c r="FL64">
        <v>0.34583627468628431</v>
      </c>
      <c r="FM64">
        <v>1</v>
      </c>
      <c r="FN64">
        <v>5.5046882499999992</v>
      </c>
      <c r="FO64">
        <v>5.6661951219499351E-2</v>
      </c>
      <c r="FP64">
        <v>2.0442172815958219E-2</v>
      </c>
      <c r="FQ64">
        <v>1</v>
      </c>
      <c r="FR64">
        <v>33.377636666666668</v>
      </c>
      <c r="FS64">
        <v>0.25498998887652741</v>
      </c>
      <c r="FT64">
        <v>1.960716677362892E-2</v>
      </c>
      <c r="FU64">
        <v>1</v>
      </c>
      <c r="FV64">
        <v>32.535773333333331</v>
      </c>
      <c r="FW64">
        <v>-1.296373748618543E-2</v>
      </c>
      <c r="FX64">
        <v>3.3495206953966981E-3</v>
      </c>
      <c r="FY64">
        <v>1</v>
      </c>
      <c r="FZ64">
        <v>5</v>
      </c>
      <c r="GA64">
        <v>5</v>
      </c>
      <c r="GB64" t="s">
        <v>424</v>
      </c>
      <c r="GC64">
        <v>3.17042</v>
      </c>
      <c r="GD64">
        <v>2.7969499999999998</v>
      </c>
      <c r="GE64">
        <v>7.3464100000000004E-2</v>
      </c>
      <c r="GF64">
        <v>8.3579399999999998E-2</v>
      </c>
      <c r="GG64">
        <v>0.13616200000000001</v>
      </c>
      <c r="GH64">
        <v>0.13173199999999999</v>
      </c>
      <c r="GI64">
        <v>28350.3</v>
      </c>
      <c r="GJ64">
        <v>22491.1</v>
      </c>
      <c r="GK64">
        <v>28757.8</v>
      </c>
      <c r="GL64">
        <v>24025.4</v>
      </c>
      <c r="GM64">
        <v>31084.7</v>
      </c>
      <c r="GN64">
        <v>30472.2</v>
      </c>
      <c r="GO64">
        <v>39548.800000000003</v>
      </c>
      <c r="GP64">
        <v>39211.5</v>
      </c>
      <c r="GQ64">
        <v>2.0985</v>
      </c>
      <c r="GR64">
        <v>1.74037</v>
      </c>
      <c r="GS64">
        <v>4.8093499999999997E-2</v>
      </c>
      <c r="GT64">
        <v>0</v>
      </c>
      <c r="GU64">
        <v>31.748999999999999</v>
      </c>
      <c r="GV64">
        <v>999.9</v>
      </c>
      <c r="GW64">
        <v>56.8</v>
      </c>
      <c r="GX64">
        <v>38</v>
      </c>
      <c r="GY64">
        <v>37.545699999999997</v>
      </c>
      <c r="GZ64">
        <v>62.273299999999999</v>
      </c>
      <c r="HA64">
        <v>39.531199999999998</v>
      </c>
      <c r="HB64">
        <v>1</v>
      </c>
      <c r="HC64">
        <v>0.52495700000000001</v>
      </c>
      <c r="HD64">
        <v>1.2330099999999999</v>
      </c>
      <c r="HE64">
        <v>20.258099999999999</v>
      </c>
      <c r="HF64">
        <v>5.2243300000000001</v>
      </c>
      <c r="HG64">
        <v>11.914099999999999</v>
      </c>
      <c r="HH64">
        <v>4.9637000000000002</v>
      </c>
      <c r="HI64">
        <v>3.2919999999999998</v>
      </c>
      <c r="HJ64">
        <v>9999</v>
      </c>
      <c r="HK64">
        <v>9999</v>
      </c>
      <c r="HL64">
        <v>9999</v>
      </c>
      <c r="HM64">
        <v>999.9</v>
      </c>
      <c r="HN64">
        <v>1.87744</v>
      </c>
      <c r="HO64">
        <v>1.8757299999999999</v>
      </c>
      <c r="HP64">
        <v>1.87446</v>
      </c>
      <c r="HQ64">
        <v>1.87375</v>
      </c>
      <c r="HR64">
        <v>1.8751</v>
      </c>
      <c r="HS64">
        <v>1.8701099999999999</v>
      </c>
      <c r="HT64">
        <v>1.87425</v>
      </c>
      <c r="HU64">
        <v>1.8793299999999999</v>
      </c>
      <c r="HV64">
        <v>0</v>
      </c>
      <c r="HW64">
        <v>0</v>
      </c>
      <c r="HX64">
        <v>0</v>
      </c>
      <c r="HY64">
        <v>0</v>
      </c>
      <c r="HZ64" t="s">
        <v>425</v>
      </c>
      <c r="IA64" t="s">
        <v>426</v>
      </c>
      <c r="IB64" t="s">
        <v>427</v>
      </c>
      <c r="IC64" t="s">
        <v>428</v>
      </c>
      <c r="ID64" t="s">
        <v>428</v>
      </c>
      <c r="IE64" t="s">
        <v>427</v>
      </c>
      <c r="IF64">
        <v>0</v>
      </c>
      <c r="IG64">
        <v>100</v>
      </c>
      <c r="IH64">
        <v>100</v>
      </c>
      <c r="II64">
        <v>25.216000000000001</v>
      </c>
      <c r="IJ64">
        <v>4.2093999999999996</v>
      </c>
      <c r="IK64">
        <v>19.205012266283411</v>
      </c>
      <c r="IL64">
        <v>2.567544948250514E-2</v>
      </c>
      <c r="IM64">
        <v>-9.0104226966469328E-6</v>
      </c>
      <c r="IN64">
        <v>1.300989797722804E-9</v>
      </c>
      <c r="IO64">
        <v>4.209375000000005</v>
      </c>
      <c r="IP64">
        <v>0</v>
      </c>
      <c r="IQ64">
        <v>0</v>
      </c>
      <c r="IR64">
        <v>0</v>
      </c>
      <c r="IS64">
        <v>-13</v>
      </c>
      <c r="IT64">
        <v>2007</v>
      </c>
      <c r="IU64">
        <v>-1</v>
      </c>
      <c r="IV64">
        <v>20</v>
      </c>
      <c r="IW64">
        <v>2.2000000000000002</v>
      </c>
      <c r="IX64">
        <v>5.4</v>
      </c>
      <c r="IY64">
        <v>0.865479</v>
      </c>
      <c r="IZ64">
        <v>2.4536099999999998</v>
      </c>
      <c r="JA64">
        <v>1.42578</v>
      </c>
      <c r="JB64">
        <v>2.2802699999999998</v>
      </c>
      <c r="JC64">
        <v>1.5478499999999999</v>
      </c>
      <c r="JD64">
        <v>2.3925800000000002</v>
      </c>
      <c r="JE64">
        <v>40.476500000000001</v>
      </c>
      <c r="JF64">
        <v>14.4472</v>
      </c>
      <c r="JG64">
        <v>18</v>
      </c>
      <c r="JH64">
        <v>641.34799999999996</v>
      </c>
      <c r="JI64">
        <v>392.26299999999998</v>
      </c>
      <c r="JJ64">
        <v>29.9985</v>
      </c>
      <c r="JK64">
        <v>33.784599999999998</v>
      </c>
      <c r="JL64">
        <v>29.999600000000001</v>
      </c>
      <c r="JM64">
        <v>33.636499999999998</v>
      </c>
      <c r="JN64">
        <v>33.551499999999997</v>
      </c>
      <c r="JO64">
        <v>17.323699999999999</v>
      </c>
      <c r="JP64">
        <v>26.872199999999999</v>
      </c>
      <c r="JQ64">
        <v>0</v>
      </c>
      <c r="JR64">
        <v>30</v>
      </c>
      <c r="JS64">
        <v>319.67099999999999</v>
      </c>
      <c r="JT64">
        <v>27.843699999999998</v>
      </c>
      <c r="JU64">
        <v>93.536500000000004</v>
      </c>
      <c r="JV64">
        <v>99.7483</v>
      </c>
    </row>
    <row r="65" spans="1:282" x14ac:dyDescent="0.2">
      <c r="A65">
        <v>49</v>
      </c>
      <c r="B65">
        <v>1658853685.0999999</v>
      </c>
      <c r="C65">
        <v>8420.5999999046326</v>
      </c>
      <c r="D65" t="s">
        <v>628</v>
      </c>
      <c r="E65" t="s">
        <v>629</v>
      </c>
      <c r="F65" t="s">
        <v>413</v>
      </c>
      <c r="G65" t="s">
        <v>615</v>
      </c>
      <c r="H65" t="s">
        <v>616</v>
      </c>
      <c r="I65" t="s">
        <v>416</v>
      </c>
      <c r="J65" t="s">
        <v>417</v>
      </c>
      <c r="L65" t="s">
        <v>418</v>
      </c>
      <c r="M65" t="s">
        <v>617</v>
      </c>
      <c r="N65" t="s">
        <v>679</v>
      </c>
      <c r="O65">
        <v>1658853685.0999999</v>
      </c>
      <c r="P65">
        <f t="shared" si="46"/>
        <v>5.7142507462256166E-3</v>
      </c>
      <c r="Q65">
        <f t="shared" si="47"/>
        <v>5.7142507462256162</v>
      </c>
      <c r="R65">
        <f t="shared" si="48"/>
        <v>9.9571028757220734</v>
      </c>
      <c r="S65">
        <f t="shared" si="49"/>
        <v>200.714</v>
      </c>
      <c r="T65">
        <f t="shared" si="50"/>
        <v>153.72388273025197</v>
      </c>
      <c r="U65">
        <f t="shared" si="51"/>
        <v>15.496615924584933</v>
      </c>
      <c r="V65">
        <f t="shared" si="52"/>
        <v>20.233601399108</v>
      </c>
      <c r="W65">
        <f t="shared" si="53"/>
        <v>0.39742441264542017</v>
      </c>
      <c r="X65">
        <f t="shared" si="54"/>
        <v>2.9393011701015181</v>
      </c>
      <c r="Y65">
        <f t="shared" si="55"/>
        <v>0.36980337866413449</v>
      </c>
      <c r="Z65">
        <f t="shared" si="56"/>
        <v>0.23344858410739344</v>
      </c>
      <c r="AA65">
        <f t="shared" si="57"/>
        <v>241.78485000000001</v>
      </c>
      <c r="AB65">
        <f t="shared" si="58"/>
        <v>32.397282092811373</v>
      </c>
      <c r="AC65">
        <f t="shared" si="59"/>
        <v>32.397282092811373</v>
      </c>
      <c r="AD65">
        <f t="shared" si="60"/>
        <v>4.8835143678971642</v>
      </c>
      <c r="AE65">
        <f t="shared" si="61"/>
        <v>69.177885851906439</v>
      </c>
      <c r="AF65">
        <f t="shared" si="62"/>
        <v>3.3897335871231999</v>
      </c>
      <c r="AG65">
        <f t="shared" si="63"/>
        <v>4.9000248350749276</v>
      </c>
      <c r="AH65">
        <f t="shared" si="64"/>
        <v>1.4937807807739643</v>
      </c>
      <c r="AI65">
        <f t="shared" si="65"/>
        <v>-251.99845790854968</v>
      </c>
      <c r="AJ65">
        <f t="shared" si="66"/>
        <v>9.4789611976732999</v>
      </c>
      <c r="AK65">
        <f t="shared" si="67"/>
        <v>0.73443093937199988</v>
      </c>
      <c r="AL65">
        <f t="shared" si="68"/>
        <v>-2.1577150437224191E-4</v>
      </c>
      <c r="AM65">
        <v>0</v>
      </c>
      <c r="AN65">
        <v>0</v>
      </c>
      <c r="AO65">
        <f t="shared" si="69"/>
        <v>1</v>
      </c>
      <c r="AP65">
        <f t="shared" si="70"/>
        <v>0</v>
      </c>
      <c r="AQ65">
        <f t="shared" si="71"/>
        <v>52224.92372282641</v>
      </c>
      <c r="AR65" t="s">
        <v>420</v>
      </c>
      <c r="AS65">
        <v>0</v>
      </c>
      <c r="AT65">
        <v>0</v>
      </c>
      <c r="AU65">
        <v>0</v>
      </c>
      <c r="AV65" t="e">
        <f t="shared" si="72"/>
        <v>#DIV/0!</v>
      </c>
      <c r="AW65">
        <v>-1</v>
      </c>
      <c r="AX65" t="s">
        <v>630</v>
      </c>
      <c r="AY65">
        <v>10379.299999999999</v>
      </c>
      <c r="AZ65">
        <v>2.32734</v>
      </c>
      <c r="BA65">
        <v>1.37</v>
      </c>
      <c r="BB65">
        <f t="shared" si="73"/>
        <v>-0.69878832116788314</v>
      </c>
      <c r="BC65">
        <v>0.5</v>
      </c>
      <c r="BD65">
        <f t="shared" si="74"/>
        <v>1261.425</v>
      </c>
      <c r="BE65">
        <f t="shared" si="75"/>
        <v>9.9571028757220734</v>
      </c>
      <c r="BF65">
        <f t="shared" si="76"/>
        <v>-440.73452901459848</v>
      </c>
      <c r="BG65">
        <f t="shared" si="77"/>
        <v>8.6862896135101765E-3</v>
      </c>
      <c r="BH65">
        <f t="shared" si="78"/>
        <v>-1</v>
      </c>
      <c r="BI65" t="e">
        <f t="shared" si="79"/>
        <v>#DIV/0!</v>
      </c>
      <c r="BJ65" t="s">
        <v>420</v>
      </c>
      <c r="BK65">
        <v>0</v>
      </c>
      <c r="BL65" t="e">
        <f t="shared" si="80"/>
        <v>#DIV/0!</v>
      </c>
      <c r="BM65" t="e">
        <f t="shared" si="81"/>
        <v>#DIV/0!</v>
      </c>
      <c r="BN65" t="e">
        <f t="shared" si="82"/>
        <v>#DIV/0!</v>
      </c>
      <c r="BO65" t="e">
        <f t="shared" si="83"/>
        <v>#DIV/0!</v>
      </c>
      <c r="BP65">
        <f t="shared" si="84"/>
        <v>-0.69878832116788303</v>
      </c>
      <c r="BQ65" t="e">
        <f t="shared" si="85"/>
        <v>#DIV/0!</v>
      </c>
      <c r="BR65" t="e">
        <f t="shared" si="86"/>
        <v>#DIV/0!</v>
      </c>
      <c r="BS65" t="e">
        <f t="shared" si="87"/>
        <v>#DIV/0!</v>
      </c>
      <c r="BT65" t="s">
        <v>420</v>
      </c>
      <c r="BU65" t="s">
        <v>420</v>
      </c>
      <c r="BV65" t="s">
        <v>420</v>
      </c>
      <c r="BW65" t="s">
        <v>420</v>
      </c>
      <c r="BX65" t="s">
        <v>420</v>
      </c>
      <c r="BY65" t="s">
        <v>420</v>
      </c>
      <c r="BZ65" t="s">
        <v>420</v>
      </c>
      <c r="CA65" t="s">
        <v>420</v>
      </c>
      <c r="CB65" t="s">
        <v>420</v>
      </c>
      <c r="CC65" t="s">
        <v>420</v>
      </c>
      <c r="CD65" t="s">
        <v>420</v>
      </c>
      <c r="CE65" t="s">
        <v>420</v>
      </c>
      <c r="CF65" t="s">
        <v>420</v>
      </c>
      <c r="CG65" t="s">
        <v>420</v>
      </c>
      <c r="CH65" t="s">
        <v>420</v>
      </c>
      <c r="CI65" t="s">
        <v>420</v>
      </c>
      <c r="CJ65" t="s">
        <v>420</v>
      </c>
      <c r="CK65" t="s">
        <v>420</v>
      </c>
      <c r="CL65">
        <f t="shared" si="88"/>
        <v>1500.25</v>
      </c>
      <c r="CM65">
        <f t="shared" si="89"/>
        <v>1261.425</v>
      </c>
      <c r="CN65">
        <f t="shared" si="90"/>
        <v>0.84080986502249622</v>
      </c>
      <c r="CO65">
        <f t="shared" si="91"/>
        <v>0.16116303949341776</v>
      </c>
      <c r="CP65">
        <v>6</v>
      </c>
      <c r="CQ65">
        <v>0.5</v>
      </c>
      <c r="CR65" t="s">
        <v>422</v>
      </c>
      <c r="CS65">
        <v>2</v>
      </c>
      <c r="CT65">
        <v>1658853685.0999999</v>
      </c>
      <c r="CU65">
        <v>200.714</v>
      </c>
      <c r="CV65">
        <v>211.81399999999999</v>
      </c>
      <c r="CW65">
        <v>33.625599999999999</v>
      </c>
      <c r="CX65">
        <v>28.105499999999999</v>
      </c>
      <c r="CY65">
        <v>178.15600000000001</v>
      </c>
      <c r="CZ65">
        <v>29.4162</v>
      </c>
      <c r="DA65">
        <v>600.21799999999996</v>
      </c>
      <c r="DB65">
        <v>100.708</v>
      </c>
      <c r="DC65">
        <v>0.100122</v>
      </c>
      <c r="DD65">
        <v>32.457099999999997</v>
      </c>
      <c r="DE65">
        <v>32.622399999999999</v>
      </c>
      <c r="DF65">
        <v>999.9</v>
      </c>
      <c r="DG65">
        <v>0</v>
      </c>
      <c r="DH65">
        <v>0</v>
      </c>
      <c r="DI65">
        <v>9985</v>
      </c>
      <c r="DJ65">
        <v>0</v>
      </c>
      <c r="DK65">
        <v>1797.72</v>
      </c>
      <c r="DL65">
        <v>-10.8942</v>
      </c>
      <c r="DM65">
        <v>207.911</v>
      </c>
      <c r="DN65">
        <v>217.93899999999999</v>
      </c>
      <c r="DO65">
        <v>5.5201399999999996</v>
      </c>
      <c r="DP65">
        <v>211.81399999999999</v>
      </c>
      <c r="DQ65">
        <v>28.105499999999999</v>
      </c>
      <c r="DR65">
        <v>3.3863500000000002</v>
      </c>
      <c r="DS65">
        <v>2.8304299999999998</v>
      </c>
      <c r="DT65">
        <v>26.060500000000001</v>
      </c>
      <c r="DU65">
        <v>23.0627</v>
      </c>
      <c r="DV65">
        <v>1500.25</v>
      </c>
      <c r="DW65">
        <v>0.97300600000000004</v>
      </c>
      <c r="DX65">
        <v>2.6993900000000001E-2</v>
      </c>
      <c r="DY65">
        <v>0</v>
      </c>
      <c r="DZ65">
        <v>1.7822</v>
      </c>
      <c r="EA65">
        <v>0</v>
      </c>
      <c r="EB65">
        <v>17543</v>
      </c>
      <c r="EC65">
        <v>13305.9</v>
      </c>
      <c r="ED65">
        <v>41.061999999999998</v>
      </c>
      <c r="EE65">
        <v>43.436999999999998</v>
      </c>
      <c r="EF65">
        <v>41.686999999999998</v>
      </c>
      <c r="EG65">
        <v>42.125</v>
      </c>
      <c r="EH65">
        <v>41.311999999999998</v>
      </c>
      <c r="EI65">
        <v>1459.75</v>
      </c>
      <c r="EJ65">
        <v>40.5</v>
      </c>
      <c r="EK65">
        <v>0</v>
      </c>
      <c r="EL65">
        <v>107.7000000476837</v>
      </c>
      <c r="EM65">
        <v>0</v>
      </c>
      <c r="EN65">
        <v>2.32734</v>
      </c>
      <c r="EO65">
        <v>-0.44423846467567679</v>
      </c>
      <c r="EP65">
        <v>273.61538382127958</v>
      </c>
      <c r="EQ65">
        <v>17515.495999999999</v>
      </c>
      <c r="ER65">
        <v>15</v>
      </c>
      <c r="ES65">
        <v>1658853713.0999999</v>
      </c>
      <c r="ET65" t="s">
        <v>631</v>
      </c>
      <c r="EU65">
        <v>1658853713.0999999</v>
      </c>
      <c r="EV65">
        <v>1658853250.5999999</v>
      </c>
      <c r="EW65">
        <v>47</v>
      </c>
      <c r="EX65">
        <v>-0.39800000000000002</v>
      </c>
      <c r="EY65">
        <v>0.35</v>
      </c>
      <c r="EZ65">
        <v>22.558</v>
      </c>
      <c r="FA65">
        <v>4.2089999999999996</v>
      </c>
      <c r="FB65">
        <v>209</v>
      </c>
      <c r="FC65">
        <v>30</v>
      </c>
      <c r="FD65">
        <v>0.09</v>
      </c>
      <c r="FE65">
        <v>0.01</v>
      </c>
      <c r="FF65">
        <v>-10.661505</v>
      </c>
      <c r="FG65">
        <v>-1.083683302063742</v>
      </c>
      <c r="FH65">
        <v>0.1159676828905364</v>
      </c>
      <c r="FI65">
        <v>1</v>
      </c>
      <c r="FJ65">
        <v>201.45310000000001</v>
      </c>
      <c r="FK65">
        <v>-4.7654816462735017</v>
      </c>
      <c r="FL65">
        <v>0.34490233883424648</v>
      </c>
      <c r="FM65">
        <v>1</v>
      </c>
      <c r="FN65">
        <v>5.5401047500000002</v>
      </c>
      <c r="FO65">
        <v>-9.4633508442791628E-2</v>
      </c>
      <c r="FP65">
        <v>1.655334527935361E-2</v>
      </c>
      <c r="FQ65">
        <v>1</v>
      </c>
      <c r="FR65">
        <v>33.645813333333336</v>
      </c>
      <c r="FS65">
        <v>-0.20080444938823319</v>
      </c>
      <c r="FT65">
        <v>1.495686538758096E-2</v>
      </c>
      <c r="FU65">
        <v>1</v>
      </c>
      <c r="FV65">
        <v>32.62477333333333</v>
      </c>
      <c r="FW65">
        <v>1.232836484987457E-2</v>
      </c>
      <c r="FX65">
        <v>2.3478974045350771E-3</v>
      </c>
      <c r="FY65">
        <v>1</v>
      </c>
      <c r="FZ65">
        <v>5</v>
      </c>
      <c r="GA65">
        <v>5</v>
      </c>
      <c r="GB65" t="s">
        <v>424</v>
      </c>
      <c r="GC65">
        <v>3.1705800000000002</v>
      </c>
      <c r="GD65">
        <v>2.7969400000000002</v>
      </c>
      <c r="GE65">
        <v>5.0117000000000002E-2</v>
      </c>
      <c r="GF65">
        <v>5.8885100000000003E-2</v>
      </c>
      <c r="GG65">
        <v>0.136903</v>
      </c>
      <c r="GH65">
        <v>0.13249</v>
      </c>
      <c r="GI65">
        <v>29071.599999999999</v>
      </c>
      <c r="GJ65">
        <v>23102.1</v>
      </c>
      <c r="GK65">
        <v>28763.7</v>
      </c>
      <c r="GL65">
        <v>24029.7</v>
      </c>
      <c r="GM65">
        <v>31061.9</v>
      </c>
      <c r="GN65">
        <v>30449.8</v>
      </c>
      <c r="GO65">
        <v>39555.699999999997</v>
      </c>
      <c r="GP65">
        <v>39218.6</v>
      </c>
      <c r="GQ65">
        <v>2.1001500000000002</v>
      </c>
      <c r="GR65">
        <v>1.74142</v>
      </c>
      <c r="GS65">
        <v>5.0425499999999998E-2</v>
      </c>
      <c r="GT65">
        <v>0</v>
      </c>
      <c r="GU65">
        <v>31.8047</v>
      </c>
      <c r="GV65">
        <v>999.9</v>
      </c>
      <c r="GW65">
        <v>56.7</v>
      </c>
      <c r="GX65">
        <v>38</v>
      </c>
      <c r="GY65">
        <v>37.481699999999996</v>
      </c>
      <c r="GZ65">
        <v>62.183300000000003</v>
      </c>
      <c r="HA65">
        <v>39.383000000000003</v>
      </c>
      <c r="HB65">
        <v>1</v>
      </c>
      <c r="HC65">
        <v>0.51326700000000003</v>
      </c>
      <c r="HD65">
        <v>1.25343</v>
      </c>
      <c r="HE65">
        <v>20.2576</v>
      </c>
      <c r="HF65">
        <v>5.2238800000000003</v>
      </c>
      <c r="HG65">
        <v>11.914099999999999</v>
      </c>
      <c r="HH65">
        <v>4.9637500000000001</v>
      </c>
      <c r="HI65">
        <v>3.2919999999999998</v>
      </c>
      <c r="HJ65">
        <v>9999</v>
      </c>
      <c r="HK65">
        <v>9999</v>
      </c>
      <c r="HL65">
        <v>9999</v>
      </c>
      <c r="HM65">
        <v>999.9</v>
      </c>
      <c r="HN65">
        <v>1.87744</v>
      </c>
      <c r="HO65">
        <v>1.87571</v>
      </c>
      <c r="HP65">
        <v>1.87446</v>
      </c>
      <c r="HQ65">
        <v>1.8736999999999999</v>
      </c>
      <c r="HR65">
        <v>1.8750800000000001</v>
      </c>
      <c r="HS65">
        <v>1.87008</v>
      </c>
      <c r="HT65">
        <v>1.8742399999999999</v>
      </c>
      <c r="HU65">
        <v>1.8793</v>
      </c>
      <c r="HV65">
        <v>0</v>
      </c>
      <c r="HW65">
        <v>0</v>
      </c>
      <c r="HX65">
        <v>0</v>
      </c>
      <c r="HY65">
        <v>0</v>
      </c>
      <c r="HZ65" t="s">
        <v>425</v>
      </c>
      <c r="IA65" t="s">
        <v>426</v>
      </c>
      <c r="IB65" t="s">
        <v>427</v>
      </c>
      <c r="IC65" t="s">
        <v>428</v>
      </c>
      <c r="ID65" t="s">
        <v>428</v>
      </c>
      <c r="IE65" t="s">
        <v>427</v>
      </c>
      <c r="IF65">
        <v>0</v>
      </c>
      <c r="IG65">
        <v>100</v>
      </c>
      <c r="IH65">
        <v>100</v>
      </c>
      <c r="II65">
        <v>22.558</v>
      </c>
      <c r="IJ65">
        <v>4.2093999999999996</v>
      </c>
      <c r="IK65">
        <v>18.467592495428178</v>
      </c>
      <c r="IL65">
        <v>2.567544948250514E-2</v>
      </c>
      <c r="IM65">
        <v>-9.0104226966469328E-6</v>
      </c>
      <c r="IN65">
        <v>1.300989797722804E-9</v>
      </c>
      <c r="IO65">
        <v>4.209375000000005</v>
      </c>
      <c r="IP65">
        <v>0</v>
      </c>
      <c r="IQ65">
        <v>0</v>
      </c>
      <c r="IR65">
        <v>0</v>
      </c>
      <c r="IS65">
        <v>-13</v>
      </c>
      <c r="IT65">
        <v>2007</v>
      </c>
      <c r="IU65">
        <v>-1</v>
      </c>
      <c r="IV65">
        <v>20</v>
      </c>
      <c r="IW65">
        <v>1.4</v>
      </c>
      <c r="IX65">
        <v>7.2</v>
      </c>
      <c r="IY65">
        <v>0.62255899999999997</v>
      </c>
      <c r="IZ65">
        <v>2.4706999999999999</v>
      </c>
      <c r="JA65">
        <v>1.42578</v>
      </c>
      <c r="JB65">
        <v>2.2802699999999998</v>
      </c>
      <c r="JC65">
        <v>1.5478499999999999</v>
      </c>
      <c r="JD65">
        <v>2.3877000000000002</v>
      </c>
      <c r="JE65">
        <v>40.476500000000001</v>
      </c>
      <c r="JF65">
        <v>14.4297</v>
      </c>
      <c r="JG65">
        <v>18</v>
      </c>
      <c r="JH65">
        <v>641.53800000000001</v>
      </c>
      <c r="JI65">
        <v>392.19499999999999</v>
      </c>
      <c r="JJ65">
        <v>30.001100000000001</v>
      </c>
      <c r="JK65">
        <v>33.661900000000003</v>
      </c>
      <c r="JL65">
        <v>29.9998</v>
      </c>
      <c r="JM65">
        <v>33.525300000000001</v>
      </c>
      <c r="JN65">
        <v>33.444000000000003</v>
      </c>
      <c r="JO65">
        <v>12.470599999999999</v>
      </c>
      <c r="JP65">
        <v>26.074000000000002</v>
      </c>
      <c r="JQ65">
        <v>0</v>
      </c>
      <c r="JR65">
        <v>30</v>
      </c>
      <c r="JS65">
        <v>211.464</v>
      </c>
      <c r="JT65">
        <v>28.1829</v>
      </c>
      <c r="JU65">
        <v>93.554199999999994</v>
      </c>
      <c r="JV65">
        <v>99.766499999999994</v>
      </c>
    </row>
    <row r="66" spans="1:282" x14ac:dyDescent="0.2">
      <c r="A66">
        <v>50</v>
      </c>
      <c r="B66">
        <v>1658853794.0999999</v>
      </c>
      <c r="C66">
        <v>8529.5999999046326</v>
      </c>
      <c r="D66" t="s">
        <v>632</v>
      </c>
      <c r="E66" t="s">
        <v>633</v>
      </c>
      <c r="F66" t="s">
        <v>413</v>
      </c>
      <c r="G66" t="s">
        <v>615</v>
      </c>
      <c r="H66" t="s">
        <v>616</v>
      </c>
      <c r="I66" t="s">
        <v>416</v>
      </c>
      <c r="J66" t="s">
        <v>417</v>
      </c>
      <c r="L66" t="s">
        <v>418</v>
      </c>
      <c r="M66" t="s">
        <v>617</v>
      </c>
      <c r="N66" t="s">
        <v>679</v>
      </c>
      <c r="O66">
        <v>1658853794.0999999</v>
      </c>
      <c r="P66">
        <f t="shared" si="46"/>
        <v>5.7442003535887014E-3</v>
      </c>
      <c r="Q66">
        <f t="shared" si="47"/>
        <v>5.7442003535887016</v>
      </c>
      <c r="R66">
        <f t="shared" si="48"/>
        <v>2.0497735771206829</v>
      </c>
      <c r="S66">
        <f t="shared" si="49"/>
        <v>101.50960000000001</v>
      </c>
      <c r="T66">
        <f t="shared" si="50"/>
        <v>90.438213909001377</v>
      </c>
      <c r="U66">
        <f t="shared" si="51"/>
        <v>9.1166188805490123</v>
      </c>
      <c r="V66">
        <f t="shared" si="52"/>
        <v>10.232669309990321</v>
      </c>
      <c r="W66">
        <f t="shared" si="53"/>
        <v>0.40008779086703011</v>
      </c>
      <c r="X66">
        <f t="shared" si="54"/>
        <v>2.9428717152510528</v>
      </c>
      <c r="Y66">
        <f t="shared" si="55"/>
        <v>0.37214067969115117</v>
      </c>
      <c r="Z66">
        <f t="shared" si="56"/>
        <v>0.23493597874784239</v>
      </c>
      <c r="AA66">
        <f t="shared" si="57"/>
        <v>241.73218199999999</v>
      </c>
      <c r="AB66">
        <f t="shared" si="58"/>
        <v>32.457817948159125</v>
      </c>
      <c r="AC66">
        <f t="shared" si="59"/>
        <v>32.457817948159125</v>
      </c>
      <c r="AD66">
        <f t="shared" si="60"/>
        <v>4.9002232921408462</v>
      </c>
      <c r="AE66">
        <f t="shared" si="61"/>
        <v>69.289943142278162</v>
      </c>
      <c r="AF66">
        <f t="shared" si="62"/>
        <v>3.4083662862895503</v>
      </c>
      <c r="AG66">
        <f t="shared" si="63"/>
        <v>4.9189913163745853</v>
      </c>
      <c r="AH66">
        <f t="shared" si="64"/>
        <v>1.4918570058512959</v>
      </c>
      <c r="AI66">
        <f t="shared" si="65"/>
        <v>-253.31923559326174</v>
      </c>
      <c r="AJ66">
        <f t="shared" si="66"/>
        <v>10.754035989147466</v>
      </c>
      <c r="AK66">
        <f t="shared" si="67"/>
        <v>0.83274043278214782</v>
      </c>
      <c r="AL66">
        <f t="shared" si="68"/>
        <v>-2.7717133213123191E-4</v>
      </c>
      <c r="AM66">
        <v>0</v>
      </c>
      <c r="AN66">
        <v>0</v>
      </c>
      <c r="AO66">
        <f t="shared" si="69"/>
        <v>1</v>
      </c>
      <c r="AP66">
        <f t="shared" si="70"/>
        <v>0</v>
      </c>
      <c r="AQ66">
        <f t="shared" si="71"/>
        <v>52314.982062814983</v>
      </c>
      <c r="AR66" t="s">
        <v>420</v>
      </c>
      <c r="AS66">
        <v>0</v>
      </c>
      <c r="AT66">
        <v>0</v>
      </c>
      <c r="AU66">
        <v>0</v>
      </c>
      <c r="AV66" t="e">
        <f t="shared" si="72"/>
        <v>#DIV/0!</v>
      </c>
      <c r="AW66">
        <v>-1</v>
      </c>
      <c r="AX66" t="s">
        <v>634</v>
      </c>
      <c r="AY66">
        <v>10378.700000000001</v>
      </c>
      <c r="AZ66">
        <v>2.423519230769231</v>
      </c>
      <c r="BA66">
        <v>1.45</v>
      </c>
      <c r="BB66">
        <f t="shared" si="73"/>
        <v>-0.67139257294429733</v>
      </c>
      <c r="BC66">
        <v>0.5</v>
      </c>
      <c r="BD66">
        <f t="shared" si="74"/>
        <v>1261.1478</v>
      </c>
      <c r="BE66">
        <f t="shared" si="75"/>
        <v>2.0497735771206829</v>
      </c>
      <c r="BF66">
        <f t="shared" si="76"/>
        <v>-423.36263315252006</v>
      </c>
      <c r="BG66">
        <f t="shared" si="77"/>
        <v>2.418252307240026E-3</v>
      </c>
      <c r="BH66">
        <f t="shared" si="78"/>
        <v>-1</v>
      </c>
      <c r="BI66" t="e">
        <f t="shared" si="79"/>
        <v>#DIV/0!</v>
      </c>
      <c r="BJ66" t="s">
        <v>420</v>
      </c>
      <c r="BK66">
        <v>0</v>
      </c>
      <c r="BL66" t="e">
        <f t="shared" si="80"/>
        <v>#DIV/0!</v>
      </c>
      <c r="BM66" t="e">
        <f t="shared" si="81"/>
        <v>#DIV/0!</v>
      </c>
      <c r="BN66" t="e">
        <f t="shared" si="82"/>
        <v>#DIV/0!</v>
      </c>
      <c r="BO66" t="e">
        <f t="shared" si="83"/>
        <v>#DIV/0!</v>
      </c>
      <c r="BP66">
        <f t="shared" si="84"/>
        <v>-0.67139257294429733</v>
      </c>
      <c r="BQ66" t="e">
        <f t="shared" si="85"/>
        <v>#DIV/0!</v>
      </c>
      <c r="BR66" t="e">
        <f t="shared" si="86"/>
        <v>#DIV/0!</v>
      </c>
      <c r="BS66" t="e">
        <f t="shared" si="87"/>
        <v>#DIV/0!</v>
      </c>
      <c r="BT66" t="s">
        <v>420</v>
      </c>
      <c r="BU66" t="s">
        <v>420</v>
      </c>
      <c r="BV66" t="s">
        <v>420</v>
      </c>
      <c r="BW66" t="s">
        <v>420</v>
      </c>
      <c r="BX66" t="s">
        <v>420</v>
      </c>
      <c r="BY66" t="s">
        <v>420</v>
      </c>
      <c r="BZ66" t="s">
        <v>420</v>
      </c>
      <c r="CA66" t="s">
        <v>420</v>
      </c>
      <c r="CB66" t="s">
        <v>420</v>
      </c>
      <c r="CC66" t="s">
        <v>420</v>
      </c>
      <c r="CD66" t="s">
        <v>420</v>
      </c>
      <c r="CE66" t="s">
        <v>420</v>
      </c>
      <c r="CF66" t="s">
        <v>420</v>
      </c>
      <c r="CG66" t="s">
        <v>420</v>
      </c>
      <c r="CH66" t="s">
        <v>420</v>
      </c>
      <c r="CI66" t="s">
        <v>420</v>
      </c>
      <c r="CJ66" t="s">
        <v>420</v>
      </c>
      <c r="CK66" t="s">
        <v>420</v>
      </c>
      <c r="CL66">
        <f t="shared" si="88"/>
        <v>1499.92</v>
      </c>
      <c r="CM66">
        <f t="shared" si="89"/>
        <v>1261.1478</v>
      </c>
      <c r="CN66">
        <f t="shared" si="90"/>
        <v>0.84081004320230412</v>
      </c>
      <c r="CO66">
        <f t="shared" si="91"/>
        <v>0.16116338338044695</v>
      </c>
      <c r="CP66">
        <v>6</v>
      </c>
      <c r="CQ66">
        <v>0.5</v>
      </c>
      <c r="CR66" t="s">
        <v>422</v>
      </c>
      <c r="CS66">
        <v>2</v>
      </c>
      <c r="CT66">
        <v>1658853794.0999999</v>
      </c>
      <c r="CU66">
        <v>101.50960000000001</v>
      </c>
      <c r="CV66">
        <v>104.142</v>
      </c>
      <c r="CW66">
        <v>33.811500000000002</v>
      </c>
      <c r="CX66">
        <v>28.262499999999999</v>
      </c>
      <c r="CY66">
        <v>80.888599999999997</v>
      </c>
      <c r="CZ66">
        <v>29.6021</v>
      </c>
      <c r="DA66">
        <v>600.10599999999999</v>
      </c>
      <c r="DB66">
        <v>100.705</v>
      </c>
      <c r="DC66">
        <v>9.9941699999999994E-2</v>
      </c>
      <c r="DD66">
        <v>32.525599999999997</v>
      </c>
      <c r="DE66">
        <v>32.712400000000002</v>
      </c>
      <c r="DF66">
        <v>999.9</v>
      </c>
      <c r="DG66">
        <v>0</v>
      </c>
      <c r="DH66">
        <v>0</v>
      </c>
      <c r="DI66">
        <v>10005.6</v>
      </c>
      <c r="DJ66">
        <v>0</v>
      </c>
      <c r="DK66">
        <v>1797.89</v>
      </c>
      <c r="DL66">
        <v>-3.1656300000000002</v>
      </c>
      <c r="DM66">
        <v>104.51</v>
      </c>
      <c r="DN66">
        <v>107.17100000000001</v>
      </c>
      <c r="DO66">
        <v>5.5489800000000002</v>
      </c>
      <c r="DP66">
        <v>104.142</v>
      </c>
      <c r="DQ66">
        <v>28.262499999999999</v>
      </c>
      <c r="DR66">
        <v>3.4049900000000002</v>
      </c>
      <c r="DS66">
        <v>2.8461799999999999</v>
      </c>
      <c r="DT66">
        <v>26.153300000000002</v>
      </c>
      <c r="DU66">
        <v>23.154399999999999</v>
      </c>
      <c r="DV66">
        <v>1499.92</v>
      </c>
      <c r="DW66">
        <v>0.973001</v>
      </c>
      <c r="DX66">
        <v>2.6998999999999999E-2</v>
      </c>
      <c r="DY66">
        <v>0</v>
      </c>
      <c r="DZ66">
        <v>2.4220000000000002</v>
      </c>
      <c r="EA66">
        <v>0</v>
      </c>
      <c r="EB66">
        <v>17429.5</v>
      </c>
      <c r="EC66">
        <v>13302.9</v>
      </c>
      <c r="ED66">
        <v>41.125</v>
      </c>
      <c r="EE66">
        <v>43.561999999999998</v>
      </c>
      <c r="EF66">
        <v>41.75</v>
      </c>
      <c r="EG66">
        <v>42.25</v>
      </c>
      <c r="EH66">
        <v>41.375</v>
      </c>
      <c r="EI66">
        <v>1459.42</v>
      </c>
      <c r="EJ66">
        <v>40.5</v>
      </c>
      <c r="EK66">
        <v>0</v>
      </c>
      <c r="EL66">
        <v>108.6000001430511</v>
      </c>
      <c r="EM66">
        <v>0</v>
      </c>
      <c r="EN66">
        <v>2.423519230769231</v>
      </c>
      <c r="EO66">
        <v>0.47808204350898681</v>
      </c>
      <c r="EP66">
        <v>-1755.3811962722059</v>
      </c>
      <c r="EQ66">
        <v>17522.219230769231</v>
      </c>
      <c r="ER66">
        <v>15</v>
      </c>
      <c r="ES66">
        <v>1658853810.0999999</v>
      </c>
      <c r="ET66" t="s">
        <v>635</v>
      </c>
      <c r="EU66">
        <v>1658853810.0999999</v>
      </c>
      <c r="EV66">
        <v>1658853250.5999999</v>
      </c>
      <c r="EW66">
        <v>48</v>
      </c>
      <c r="EX66">
        <v>0.48499999999999999</v>
      </c>
      <c r="EY66">
        <v>0.35</v>
      </c>
      <c r="EZ66">
        <v>20.620999999999999</v>
      </c>
      <c r="FA66">
        <v>4.2089999999999996</v>
      </c>
      <c r="FB66">
        <v>103</v>
      </c>
      <c r="FC66">
        <v>30</v>
      </c>
      <c r="FD66">
        <v>0.26</v>
      </c>
      <c r="FE66">
        <v>0.01</v>
      </c>
      <c r="FF66">
        <v>-2.9250025000000002</v>
      </c>
      <c r="FG66">
        <v>-1.064770806754219</v>
      </c>
      <c r="FH66">
        <v>0.1063941661405831</v>
      </c>
      <c r="FI66">
        <v>1</v>
      </c>
      <c r="FJ66">
        <v>101.5602333333333</v>
      </c>
      <c r="FK66">
        <v>-4.9801201334817584</v>
      </c>
      <c r="FL66">
        <v>0.35997969232845428</v>
      </c>
      <c r="FM66">
        <v>1</v>
      </c>
      <c r="FN66">
        <v>5.5312510000000001</v>
      </c>
      <c r="FO66">
        <v>0.130273846153831</v>
      </c>
      <c r="FP66">
        <v>1.3398186033937521E-2</v>
      </c>
      <c r="FQ66">
        <v>1</v>
      </c>
      <c r="FR66">
        <v>33.798450000000003</v>
      </c>
      <c r="FS66">
        <v>9.6109454950013412E-2</v>
      </c>
      <c r="FT66">
        <v>7.0246589478307796E-3</v>
      </c>
      <c r="FU66">
        <v>1</v>
      </c>
      <c r="FV66">
        <v>32.717526666666657</v>
      </c>
      <c r="FW66">
        <v>-4.1379310345650436E-3</v>
      </c>
      <c r="FX66">
        <v>3.330658927132996E-3</v>
      </c>
      <c r="FY66">
        <v>1</v>
      </c>
      <c r="FZ66">
        <v>5</v>
      </c>
      <c r="GA66">
        <v>5</v>
      </c>
      <c r="GB66" t="s">
        <v>424</v>
      </c>
      <c r="GC66">
        <v>3.1703899999999998</v>
      </c>
      <c r="GD66">
        <v>2.7969499999999998</v>
      </c>
      <c r="GE66">
        <v>2.35707E-2</v>
      </c>
      <c r="GF66">
        <v>3.0354300000000001E-2</v>
      </c>
      <c r="GG66">
        <v>0.13750899999999999</v>
      </c>
      <c r="GH66">
        <v>0.13300400000000001</v>
      </c>
      <c r="GI66">
        <v>29885.1</v>
      </c>
      <c r="GJ66">
        <v>23803.9</v>
      </c>
      <c r="GK66">
        <v>28764.5</v>
      </c>
      <c r="GL66">
        <v>24031.1</v>
      </c>
      <c r="GM66">
        <v>31039.8</v>
      </c>
      <c r="GN66">
        <v>30432.2</v>
      </c>
      <c r="GO66">
        <v>39557.1</v>
      </c>
      <c r="GP66">
        <v>39220.800000000003</v>
      </c>
      <c r="GQ66">
        <v>2.1007500000000001</v>
      </c>
      <c r="GR66">
        <v>1.7414799999999999</v>
      </c>
      <c r="GS66">
        <v>4.5243699999999998E-2</v>
      </c>
      <c r="GT66">
        <v>0</v>
      </c>
      <c r="GU66">
        <v>31.978999999999999</v>
      </c>
      <c r="GV66">
        <v>999.9</v>
      </c>
      <c r="GW66">
        <v>56.6</v>
      </c>
      <c r="GX66">
        <v>38.1</v>
      </c>
      <c r="GY66">
        <v>37.619</v>
      </c>
      <c r="GZ66">
        <v>61.903300000000002</v>
      </c>
      <c r="HA66">
        <v>39.783700000000003</v>
      </c>
      <c r="HB66">
        <v>1</v>
      </c>
      <c r="HC66">
        <v>0.50921799999999995</v>
      </c>
      <c r="HD66">
        <v>1.29365</v>
      </c>
      <c r="HE66">
        <v>20.257100000000001</v>
      </c>
      <c r="HF66">
        <v>5.2231300000000003</v>
      </c>
      <c r="HG66">
        <v>11.914099999999999</v>
      </c>
      <c r="HH66">
        <v>4.9637500000000001</v>
      </c>
      <c r="HI66">
        <v>3.2919999999999998</v>
      </c>
      <c r="HJ66">
        <v>9999</v>
      </c>
      <c r="HK66">
        <v>9999</v>
      </c>
      <c r="HL66">
        <v>9999</v>
      </c>
      <c r="HM66">
        <v>999.9</v>
      </c>
      <c r="HN66">
        <v>1.87744</v>
      </c>
      <c r="HO66">
        <v>1.8757600000000001</v>
      </c>
      <c r="HP66">
        <v>1.8744700000000001</v>
      </c>
      <c r="HQ66">
        <v>1.8736999999999999</v>
      </c>
      <c r="HR66">
        <v>1.8750899999999999</v>
      </c>
      <c r="HS66">
        <v>1.87009</v>
      </c>
      <c r="HT66">
        <v>1.8742399999999999</v>
      </c>
      <c r="HU66">
        <v>1.8793200000000001</v>
      </c>
      <c r="HV66">
        <v>0</v>
      </c>
      <c r="HW66">
        <v>0</v>
      </c>
      <c r="HX66">
        <v>0</v>
      </c>
      <c r="HY66">
        <v>0</v>
      </c>
      <c r="HZ66" t="s">
        <v>425</v>
      </c>
      <c r="IA66" t="s">
        <v>426</v>
      </c>
      <c r="IB66" t="s">
        <v>427</v>
      </c>
      <c r="IC66" t="s">
        <v>428</v>
      </c>
      <c r="ID66" t="s">
        <v>428</v>
      </c>
      <c r="IE66" t="s">
        <v>427</v>
      </c>
      <c r="IF66">
        <v>0</v>
      </c>
      <c r="IG66">
        <v>100</v>
      </c>
      <c r="IH66">
        <v>100</v>
      </c>
      <c r="II66">
        <v>20.620999999999999</v>
      </c>
      <c r="IJ66">
        <v>4.2093999999999996</v>
      </c>
      <c r="IK66">
        <v>18.069611932669162</v>
      </c>
      <c r="IL66">
        <v>2.567544948250514E-2</v>
      </c>
      <c r="IM66">
        <v>-9.0104226966469328E-6</v>
      </c>
      <c r="IN66">
        <v>1.300989797722804E-9</v>
      </c>
      <c r="IO66">
        <v>4.209375000000005</v>
      </c>
      <c r="IP66">
        <v>0</v>
      </c>
      <c r="IQ66">
        <v>0</v>
      </c>
      <c r="IR66">
        <v>0</v>
      </c>
      <c r="IS66">
        <v>-13</v>
      </c>
      <c r="IT66">
        <v>2007</v>
      </c>
      <c r="IU66">
        <v>-1</v>
      </c>
      <c r="IV66">
        <v>20</v>
      </c>
      <c r="IW66">
        <v>1.4</v>
      </c>
      <c r="IX66">
        <v>9.1</v>
      </c>
      <c r="IY66">
        <v>0.37109399999999998</v>
      </c>
      <c r="IZ66">
        <v>2.4853499999999999</v>
      </c>
      <c r="JA66">
        <v>1.42578</v>
      </c>
      <c r="JB66">
        <v>2.2839399999999999</v>
      </c>
      <c r="JC66">
        <v>1.5478499999999999</v>
      </c>
      <c r="JD66">
        <v>2.4316399999999998</v>
      </c>
      <c r="JE66">
        <v>40.502000000000002</v>
      </c>
      <c r="JF66">
        <v>14.420999999999999</v>
      </c>
      <c r="JG66">
        <v>18</v>
      </c>
      <c r="JH66">
        <v>641.46500000000003</v>
      </c>
      <c r="JI66">
        <v>391.91399999999999</v>
      </c>
      <c r="JJ66">
        <v>30.001000000000001</v>
      </c>
      <c r="JK66">
        <v>33.6145</v>
      </c>
      <c r="JL66">
        <v>30</v>
      </c>
      <c r="JM66">
        <v>33.470599999999997</v>
      </c>
      <c r="JN66">
        <v>33.392800000000001</v>
      </c>
      <c r="JO66">
        <v>7.4489999999999998</v>
      </c>
      <c r="JP66">
        <v>25.6754</v>
      </c>
      <c r="JQ66">
        <v>0</v>
      </c>
      <c r="JR66">
        <v>30</v>
      </c>
      <c r="JS66">
        <v>103.833</v>
      </c>
      <c r="JT66">
        <v>28.319099999999999</v>
      </c>
      <c r="JU66">
        <v>93.557199999999995</v>
      </c>
      <c r="JV66">
        <v>99.772099999999995</v>
      </c>
    </row>
    <row r="67" spans="1:282" x14ac:dyDescent="0.2">
      <c r="A67">
        <v>51</v>
      </c>
      <c r="B67">
        <v>1658853886.0999999</v>
      </c>
      <c r="C67">
        <v>8621.5999999046326</v>
      </c>
      <c r="D67" t="s">
        <v>636</v>
      </c>
      <c r="E67" t="s">
        <v>637</v>
      </c>
      <c r="F67" t="s">
        <v>413</v>
      </c>
      <c r="G67" t="s">
        <v>615</v>
      </c>
      <c r="H67" t="s">
        <v>616</v>
      </c>
      <c r="I67" t="s">
        <v>416</v>
      </c>
      <c r="J67" t="s">
        <v>417</v>
      </c>
      <c r="L67" t="s">
        <v>418</v>
      </c>
      <c r="M67" t="s">
        <v>617</v>
      </c>
      <c r="N67" t="s">
        <v>679</v>
      </c>
      <c r="O67">
        <v>1658853886.0999999</v>
      </c>
      <c r="P67">
        <f t="shared" si="46"/>
        <v>5.846494203574879E-3</v>
      </c>
      <c r="Q67">
        <f t="shared" si="47"/>
        <v>5.8464942035748786</v>
      </c>
      <c r="R67">
        <f t="shared" si="48"/>
        <v>-2.1056671005028744</v>
      </c>
      <c r="S67">
        <f t="shared" si="49"/>
        <v>51.818800000000003</v>
      </c>
      <c r="T67">
        <f t="shared" si="50"/>
        <v>59.297315838729943</v>
      </c>
      <c r="U67">
        <f t="shared" si="51"/>
        <v>5.9773569939539755</v>
      </c>
      <c r="V67">
        <f t="shared" si="52"/>
        <v>5.2234989428644001</v>
      </c>
      <c r="W67">
        <f t="shared" si="53"/>
        <v>0.40590838602822515</v>
      </c>
      <c r="X67">
        <f t="shared" si="54"/>
        <v>2.9394339017595374</v>
      </c>
      <c r="Y67">
        <f t="shared" si="55"/>
        <v>0.37714244117931806</v>
      </c>
      <c r="Z67">
        <f t="shared" si="56"/>
        <v>0.23812843020171584</v>
      </c>
      <c r="AA67">
        <f t="shared" si="57"/>
        <v>241.73377800000003</v>
      </c>
      <c r="AB67">
        <f t="shared" si="58"/>
        <v>32.39413318738174</v>
      </c>
      <c r="AC67">
        <f t="shared" si="59"/>
        <v>32.39413318738174</v>
      </c>
      <c r="AD67">
        <f t="shared" si="60"/>
        <v>4.8826465750062544</v>
      </c>
      <c r="AE67">
        <f t="shared" si="61"/>
        <v>68.940339748435107</v>
      </c>
      <c r="AF67">
        <f t="shared" si="62"/>
        <v>3.3840629850729997</v>
      </c>
      <c r="AG67">
        <f t="shared" si="63"/>
        <v>4.9086833592951873</v>
      </c>
      <c r="AH67">
        <f t="shared" si="64"/>
        <v>1.4985835899332547</v>
      </c>
      <c r="AI67">
        <f t="shared" si="65"/>
        <v>-257.83039437765217</v>
      </c>
      <c r="AJ67">
        <f t="shared" si="66"/>
        <v>14.938533486625541</v>
      </c>
      <c r="AK67">
        <f t="shared" si="67"/>
        <v>1.1575469640005469</v>
      </c>
      <c r="AL67">
        <f t="shared" si="68"/>
        <v>-5.3592702605342879E-4</v>
      </c>
      <c r="AM67">
        <v>0</v>
      </c>
      <c r="AN67">
        <v>0</v>
      </c>
      <c r="AO67">
        <f t="shared" si="69"/>
        <v>1</v>
      </c>
      <c r="AP67">
        <f t="shared" si="70"/>
        <v>0</v>
      </c>
      <c r="AQ67">
        <f t="shared" si="71"/>
        <v>52223.252187181337</v>
      </c>
      <c r="AR67" t="s">
        <v>420</v>
      </c>
      <c r="AS67">
        <v>0</v>
      </c>
      <c r="AT67">
        <v>0</v>
      </c>
      <c r="AU67">
        <v>0</v>
      </c>
      <c r="AV67" t="e">
        <f t="shared" si="72"/>
        <v>#DIV/0!</v>
      </c>
      <c r="AW67">
        <v>-1</v>
      </c>
      <c r="AX67" t="s">
        <v>638</v>
      </c>
      <c r="AY67">
        <v>10378.6</v>
      </c>
      <c r="AZ67">
        <v>2.2799200000000002</v>
      </c>
      <c r="BA67">
        <v>2.48</v>
      </c>
      <c r="BB67">
        <f t="shared" si="73"/>
        <v>8.0677419354838631E-2</v>
      </c>
      <c r="BC67">
        <v>0.5</v>
      </c>
      <c r="BD67">
        <f t="shared" si="74"/>
        <v>1261.1562000000001</v>
      </c>
      <c r="BE67">
        <f t="shared" si="75"/>
        <v>-2.1056671005028744</v>
      </c>
      <c r="BF67">
        <f t="shared" si="76"/>
        <v>50.873413809677373</v>
      </c>
      <c r="BG67">
        <f t="shared" si="77"/>
        <v>-8.7670908687034505E-4</v>
      </c>
      <c r="BH67">
        <f t="shared" si="78"/>
        <v>-1</v>
      </c>
      <c r="BI67" t="e">
        <f t="shared" si="79"/>
        <v>#DIV/0!</v>
      </c>
      <c r="BJ67" t="s">
        <v>420</v>
      </c>
      <c r="BK67">
        <v>0</v>
      </c>
      <c r="BL67" t="e">
        <f t="shared" si="80"/>
        <v>#DIV/0!</v>
      </c>
      <c r="BM67" t="e">
        <f t="shared" si="81"/>
        <v>#DIV/0!</v>
      </c>
      <c r="BN67" t="e">
        <f t="shared" si="82"/>
        <v>#DIV/0!</v>
      </c>
      <c r="BO67" t="e">
        <f t="shared" si="83"/>
        <v>#DIV/0!</v>
      </c>
      <c r="BP67">
        <f t="shared" si="84"/>
        <v>8.0677419354838631E-2</v>
      </c>
      <c r="BQ67" t="e">
        <f t="shared" si="85"/>
        <v>#DIV/0!</v>
      </c>
      <c r="BR67" t="e">
        <f t="shared" si="86"/>
        <v>#DIV/0!</v>
      </c>
      <c r="BS67" t="e">
        <f t="shared" si="87"/>
        <v>#DIV/0!</v>
      </c>
      <c r="BT67" t="s">
        <v>420</v>
      </c>
      <c r="BU67" t="s">
        <v>420</v>
      </c>
      <c r="BV67" t="s">
        <v>420</v>
      </c>
      <c r="BW67" t="s">
        <v>420</v>
      </c>
      <c r="BX67" t="s">
        <v>420</v>
      </c>
      <c r="BY67" t="s">
        <v>420</v>
      </c>
      <c r="BZ67" t="s">
        <v>420</v>
      </c>
      <c r="CA67" t="s">
        <v>420</v>
      </c>
      <c r="CB67" t="s">
        <v>420</v>
      </c>
      <c r="CC67" t="s">
        <v>420</v>
      </c>
      <c r="CD67" t="s">
        <v>420</v>
      </c>
      <c r="CE67" t="s">
        <v>420</v>
      </c>
      <c r="CF67" t="s">
        <v>420</v>
      </c>
      <c r="CG67" t="s">
        <v>420</v>
      </c>
      <c r="CH67" t="s">
        <v>420</v>
      </c>
      <c r="CI67" t="s">
        <v>420</v>
      </c>
      <c r="CJ67" t="s">
        <v>420</v>
      </c>
      <c r="CK67" t="s">
        <v>420</v>
      </c>
      <c r="CL67">
        <f t="shared" si="88"/>
        <v>1499.93</v>
      </c>
      <c r="CM67">
        <f t="shared" si="89"/>
        <v>1261.1562000000001</v>
      </c>
      <c r="CN67">
        <f t="shared" si="90"/>
        <v>0.84081003780176411</v>
      </c>
      <c r="CO67">
        <f t="shared" si="91"/>
        <v>0.16116337295740468</v>
      </c>
      <c r="CP67">
        <v>6</v>
      </c>
      <c r="CQ67">
        <v>0.5</v>
      </c>
      <c r="CR67" t="s">
        <v>422</v>
      </c>
      <c r="CS67">
        <v>2</v>
      </c>
      <c r="CT67">
        <v>1658853886.0999999</v>
      </c>
      <c r="CU67">
        <v>51.818800000000003</v>
      </c>
      <c r="CV67">
        <v>50.016800000000003</v>
      </c>
      <c r="CW67">
        <v>33.570999999999998</v>
      </c>
      <c r="CX67">
        <v>27.922999999999998</v>
      </c>
      <c r="CY67">
        <v>31.3048</v>
      </c>
      <c r="CZ67">
        <v>29.466000000000001</v>
      </c>
      <c r="DA67">
        <v>600.23599999999999</v>
      </c>
      <c r="DB67">
        <v>100.703</v>
      </c>
      <c r="DC67">
        <v>0.100163</v>
      </c>
      <c r="DD67">
        <v>32.488399999999999</v>
      </c>
      <c r="DE67">
        <v>32.638800000000003</v>
      </c>
      <c r="DF67">
        <v>999.9</v>
      </c>
      <c r="DG67">
        <v>0</v>
      </c>
      <c r="DH67">
        <v>0</v>
      </c>
      <c r="DI67">
        <v>9986.25</v>
      </c>
      <c r="DJ67">
        <v>0</v>
      </c>
      <c r="DK67">
        <v>1800.91</v>
      </c>
      <c r="DL67">
        <v>0.63771100000000003</v>
      </c>
      <c r="DM67">
        <v>52.419800000000002</v>
      </c>
      <c r="DN67">
        <v>51.453600000000002</v>
      </c>
      <c r="DO67">
        <v>5.7523900000000001</v>
      </c>
      <c r="DP67">
        <v>50.016800000000003</v>
      </c>
      <c r="DQ67">
        <v>27.922999999999998</v>
      </c>
      <c r="DR67">
        <v>3.3912</v>
      </c>
      <c r="DS67">
        <v>2.8119200000000002</v>
      </c>
      <c r="DT67">
        <v>26.084700000000002</v>
      </c>
      <c r="DU67">
        <v>22.9542</v>
      </c>
      <c r="DV67">
        <v>1499.93</v>
      </c>
      <c r="DW67">
        <v>0.973001</v>
      </c>
      <c r="DX67">
        <v>2.6998999999999999E-2</v>
      </c>
      <c r="DY67">
        <v>0</v>
      </c>
      <c r="DZ67">
        <v>2.5760999999999998</v>
      </c>
      <c r="EA67">
        <v>0</v>
      </c>
      <c r="EB67">
        <v>17631.7</v>
      </c>
      <c r="EC67">
        <v>13302.9</v>
      </c>
      <c r="ED67">
        <v>41.186999999999998</v>
      </c>
      <c r="EE67">
        <v>43.5</v>
      </c>
      <c r="EF67">
        <v>41.686999999999998</v>
      </c>
      <c r="EG67">
        <v>42.311999999999998</v>
      </c>
      <c r="EH67">
        <v>41.436999999999998</v>
      </c>
      <c r="EI67">
        <v>1459.43</v>
      </c>
      <c r="EJ67">
        <v>40.5</v>
      </c>
      <c r="EK67">
        <v>0</v>
      </c>
      <c r="EL67">
        <v>91.299999952316284</v>
      </c>
      <c r="EM67">
        <v>0</v>
      </c>
      <c r="EN67">
        <v>2.2799200000000002</v>
      </c>
      <c r="EO67">
        <v>0.36713075684543262</v>
      </c>
      <c r="EP67">
        <v>269.69230772492699</v>
      </c>
      <c r="EQ67">
        <v>17623.511999999999</v>
      </c>
      <c r="ER67">
        <v>15</v>
      </c>
      <c r="ES67">
        <v>1658853915.5999999</v>
      </c>
      <c r="ET67" t="s">
        <v>639</v>
      </c>
      <c r="EU67">
        <v>1658853904.0999999</v>
      </c>
      <c r="EV67">
        <v>1658853915.5999999</v>
      </c>
      <c r="EW67">
        <v>49</v>
      </c>
      <c r="EX67">
        <v>1.214</v>
      </c>
      <c r="EY67">
        <v>-0.105</v>
      </c>
      <c r="EZ67">
        <v>20.513999999999999</v>
      </c>
      <c r="FA67">
        <v>4.1050000000000004</v>
      </c>
      <c r="FB67">
        <v>50</v>
      </c>
      <c r="FC67">
        <v>28</v>
      </c>
      <c r="FD67">
        <v>0.28000000000000003</v>
      </c>
      <c r="FE67">
        <v>0.03</v>
      </c>
      <c r="FF67">
        <v>0.699471024390244</v>
      </c>
      <c r="FG67">
        <v>-0.53940961672473908</v>
      </c>
      <c r="FH67">
        <v>5.8887289534801157E-2</v>
      </c>
      <c r="FI67">
        <v>1</v>
      </c>
      <c r="FJ67">
        <v>50.976477419354843</v>
      </c>
      <c r="FK67">
        <v>-2.941838709677401</v>
      </c>
      <c r="FL67">
        <v>0.22022498716990691</v>
      </c>
      <c r="FM67">
        <v>1</v>
      </c>
      <c r="FN67">
        <v>5.7587068292682932</v>
      </c>
      <c r="FO67">
        <v>-2.278243902438435E-2</v>
      </c>
      <c r="FP67">
        <v>2.0841737725292339E-2</v>
      </c>
      <c r="FQ67">
        <v>1</v>
      </c>
      <c r="FR67">
        <v>33.778864516129033</v>
      </c>
      <c r="FS67">
        <v>-0.76297258064521101</v>
      </c>
      <c r="FT67">
        <v>5.6999425851024389E-2</v>
      </c>
      <c r="FU67">
        <v>1</v>
      </c>
      <c r="FV67">
        <v>32.648174193548392</v>
      </c>
      <c r="FW67">
        <v>-4.9587096774216577E-2</v>
      </c>
      <c r="FX67">
        <v>5.7658039610605626E-3</v>
      </c>
      <c r="FY67">
        <v>1</v>
      </c>
      <c r="FZ67">
        <v>5</v>
      </c>
      <c r="GA67">
        <v>5</v>
      </c>
      <c r="GB67" t="s">
        <v>424</v>
      </c>
      <c r="GC67">
        <v>3.17069</v>
      </c>
      <c r="GD67">
        <v>2.7970000000000002</v>
      </c>
      <c r="GE67">
        <v>9.1529899999999997E-3</v>
      </c>
      <c r="GF67">
        <v>1.47149E-2</v>
      </c>
      <c r="GG67">
        <v>0.13708100000000001</v>
      </c>
      <c r="GH67">
        <v>0.13192200000000001</v>
      </c>
      <c r="GI67">
        <v>30326.1</v>
      </c>
      <c r="GJ67">
        <v>24187.3</v>
      </c>
      <c r="GK67">
        <v>28764.400000000001</v>
      </c>
      <c r="GL67">
        <v>24030.7</v>
      </c>
      <c r="GM67">
        <v>31053.7</v>
      </c>
      <c r="GN67">
        <v>30469.200000000001</v>
      </c>
      <c r="GO67">
        <v>39555.800000000003</v>
      </c>
      <c r="GP67">
        <v>39220</v>
      </c>
      <c r="GQ67">
        <v>2.1013799999999998</v>
      </c>
      <c r="GR67">
        <v>1.7398800000000001</v>
      </c>
      <c r="GS67">
        <v>5.2135399999999998E-2</v>
      </c>
      <c r="GT67">
        <v>0</v>
      </c>
      <c r="GU67">
        <v>31.793399999999998</v>
      </c>
      <c r="GV67">
        <v>999.9</v>
      </c>
      <c r="GW67">
        <v>56.5</v>
      </c>
      <c r="GX67">
        <v>38.1</v>
      </c>
      <c r="GY67">
        <v>37.552799999999998</v>
      </c>
      <c r="GZ67">
        <v>62.573300000000003</v>
      </c>
      <c r="HA67">
        <v>39.507199999999997</v>
      </c>
      <c r="HB67">
        <v>1</v>
      </c>
      <c r="HC67">
        <v>0.50875499999999996</v>
      </c>
      <c r="HD67">
        <v>1.3542700000000001</v>
      </c>
      <c r="HE67">
        <v>20.256699999999999</v>
      </c>
      <c r="HF67">
        <v>5.2235800000000001</v>
      </c>
      <c r="HG67">
        <v>11.914099999999999</v>
      </c>
      <c r="HH67">
        <v>4.9637000000000002</v>
      </c>
      <c r="HI67">
        <v>3.2919999999999998</v>
      </c>
      <c r="HJ67">
        <v>9999</v>
      </c>
      <c r="HK67">
        <v>9999</v>
      </c>
      <c r="HL67">
        <v>9999</v>
      </c>
      <c r="HM67">
        <v>999.9</v>
      </c>
      <c r="HN67">
        <v>1.87744</v>
      </c>
      <c r="HO67">
        <v>1.87575</v>
      </c>
      <c r="HP67">
        <v>1.8744400000000001</v>
      </c>
      <c r="HQ67">
        <v>1.8736900000000001</v>
      </c>
      <c r="HR67">
        <v>1.8751</v>
      </c>
      <c r="HS67">
        <v>1.8701099999999999</v>
      </c>
      <c r="HT67">
        <v>1.8742399999999999</v>
      </c>
      <c r="HU67">
        <v>1.8793</v>
      </c>
      <c r="HV67">
        <v>0</v>
      </c>
      <c r="HW67">
        <v>0</v>
      </c>
      <c r="HX67">
        <v>0</v>
      </c>
      <c r="HY67">
        <v>0</v>
      </c>
      <c r="HZ67" t="s">
        <v>425</v>
      </c>
      <c r="IA67" t="s">
        <v>426</v>
      </c>
      <c r="IB67" t="s">
        <v>427</v>
      </c>
      <c r="IC67" t="s">
        <v>428</v>
      </c>
      <c r="ID67" t="s">
        <v>428</v>
      </c>
      <c r="IE67" t="s">
        <v>427</v>
      </c>
      <c r="IF67">
        <v>0</v>
      </c>
      <c r="IG67">
        <v>100</v>
      </c>
      <c r="IH67">
        <v>100</v>
      </c>
      <c r="II67">
        <v>20.513999999999999</v>
      </c>
      <c r="IJ67">
        <v>4.1050000000000004</v>
      </c>
      <c r="IK67">
        <v>18.554759424689721</v>
      </c>
      <c r="IL67">
        <v>2.567544948250514E-2</v>
      </c>
      <c r="IM67">
        <v>-9.0104226966469328E-6</v>
      </c>
      <c r="IN67">
        <v>1.300989797722804E-9</v>
      </c>
      <c r="IO67">
        <v>4.209375000000005</v>
      </c>
      <c r="IP67">
        <v>0</v>
      </c>
      <c r="IQ67">
        <v>0</v>
      </c>
      <c r="IR67">
        <v>0</v>
      </c>
      <c r="IS67">
        <v>-13</v>
      </c>
      <c r="IT67">
        <v>2007</v>
      </c>
      <c r="IU67">
        <v>-1</v>
      </c>
      <c r="IV67">
        <v>20</v>
      </c>
      <c r="IW67">
        <v>1.3</v>
      </c>
      <c r="IX67">
        <v>10.6</v>
      </c>
      <c r="IY67">
        <v>0.245361</v>
      </c>
      <c r="IZ67">
        <v>2.52075</v>
      </c>
      <c r="JA67">
        <v>1.42578</v>
      </c>
      <c r="JB67">
        <v>2.2802699999999998</v>
      </c>
      <c r="JC67">
        <v>1.5478499999999999</v>
      </c>
      <c r="JD67">
        <v>2.3864700000000001</v>
      </c>
      <c r="JE67">
        <v>40.502000000000002</v>
      </c>
      <c r="JF67">
        <v>14.3947</v>
      </c>
      <c r="JG67">
        <v>18</v>
      </c>
      <c r="JH67">
        <v>641.65800000000002</v>
      </c>
      <c r="JI67">
        <v>390.863</v>
      </c>
      <c r="JJ67">
        <v>30.000699999999998</v>
      </c>
      <c r="JK67">
        <v>33.602200000000003</v>
      </c>
      <c r="JL67">
        <v>30</v>
      </c>
      <c r="JM67">
        <v>33.440899999999999</v>
      </c>
      <c r="JN67">
        <v>33.365000000000002</v>
      </c>
      <c r="JO67">
        <v>4.9405599999999996</v>
      </c>
      <c r="JP67">
        <v>26.606999999999999</v>
      </c>
      <c r="JQ67">
        <v>0</v>
      </c>
      <c r="JR67">
        <v>30</v>
      </c>
      <c r="JS67">
        <v>49.800400000000003</v>
      </c>
      <c r="JT67">
        <v>27.9679</v>
      </c>
      <c r="JU67">
        <v>93.555199999999999</v>
      </c>
      <c r="JV67">
        <v>99.770200000000003</v>
      </c>
    </row>
    <row r="68" spans="1:282" x14ac:dyDescent="0.2">
      <c r="A68">
        <v>52</v>
      </c>
      <c r="B68">
        <v>1658853997.5999999</v>
      </c>
      <c r="C68">
        <v>8733.0999999046326</v>
      </c>
      <c r="D68" t="s">
        <v>640</v>
      </c>
      <c r="E68" t="s">
        <v>641</v>
      </c>
      <c r="F68" t="s">
        <v>413</v>
      </c>
      <c r="G68" t="s">
        <v>615</v>
      </c>
      <c r="H68" t="s">
        <v>616</v>
      </c>
      <c r="I68" t="s">
        <v>416</v>
      </c>
      <c r="J68" t="s">
        <v>417</v>
      </c>
      <c r="L68" t="s">
        <v>418</v>
      </c>
      <c r="M68" t="s">
        <v>617</v>
      </c>
      <c r="N68" t="s">
        <v>679</v>
      </c>
      <c r="O68">
        <v>1658853997.5999999</v>
      </c>
      <c r="P68">
        <f t="shared" si="46"/>
        <v>5.9876939055398945E-3</v>
      </c>
      <c r="Q68">
        <f t="shared" si="47"/>
        <v>5.9876939055398948</v>
      </c>
      <c r="R68">
        <f t="shared" si="48"/>
        <v>-5.4618021247695561</v>
      </c>
      <c r="S68">
        <f t="shared" si="49"/>
        <v>10.2263</v>
      </c>
      <c r="T68">
        <f t="shared" si="50"/>
        <v>32.138501301398442</v>
      </c>
      <c r="U68">
        <f t="shared" si="51"/>
        <v>3.2398280985422816</v>
      </c>
      <c r="V68">
        <f t="shared" si="52"/>
        <v>1.0308960512318999</v>
      </c>
      <c r="W68">
        <f t="shared" si="53"/>
        <v>0.41560065972246446</v>
      </c>
      <c r="X68">
        <f t="shared" si="54"/>
        <v>2.9415001621179417</v>
      </c>
      <c r="Y68">
        <f t="shared" si="55"/>
        <v>0.38551866520463907</v>
      </c>
      <c r="Z68">
        <f t="shared" si="56"/>
        <v>0.24347021643818967</v>
      </c>
      <c r="AA68">
        <f t="shared" si="57"/>
        <v>241.77208199999998</v>
      </c>
      <c r="AB68">
        <f t="shared" si="58"/>
        <v>32.356375733884683</v>
      </c>
      <c r="AC68">
        <f t="shared" si="59"/>
        <v>32.356375733884683</v>
      </c>
      <c r="AD68">
        <f t="shared" si="60"/>
        <v>4.872251614123126</v>
      </c>
      <c r="AE68">
        <f t="shared" si="61"/>
        <v>68.671374943485233</v>
      </c>
      <c r="AF68">
        <f t="shared" si="62"/>
        <v>3.3705561876488996</v>
      </c>
      <c r="AG68">
        <f t="shared" si="63"/>
        <v>4.9082404283047785</v>
      </c>
      <c r="AH68">
        <f t="shared" si="64"/>
        <v>1.5016954264742264</v>
      </c>
      <c r="AI68">
        <f t="shared" si="65"/>
        <v>-264.05730123430936</v>
      </c>
      <c r="AJ68">
        <f t="shared" si="66"/>
        <v>20.68296141181246</v>
      </c>
      <c r="AK68">
        <f t="shared" si="67"/>
        <v>1.6012320146990504</v>
      </c>
      <c r="AL68">
        <f t="shared" si="68"/>
        <v>-1.0258077978839708E-3</v>
      </c>
      <c r="AM68">
        <v>0</v>
      </c>
      <c r="AN68">
        <v>0</v>
      </c>
      <c r="AO68">
        <f t="shared" si="69"/>
        <v>1</v>
      </c>
      <c r="AP68">
        <f t="shared" si="70"/>
        <v>0</v>
      </c>
      <c r="AQ68">
        <f t="shared" si="71"/>
        <v>52282.559406109882</v>
      </c>
      <c r="AR68" t="s">
        <v>420</v>
      </c>
      <c r="AS68">
        <v>0</v>
      </c>
      <c r="AT68">
        <v>0</v>
      </c>
      <c r="AU68">
        <v>0</v>
      </c>
      <c r="AV68" t="e">
        <f t="shared" si="72"/>
        <v>#DIV/0!</v>
      </c>
      <c r="AW68">
        <v>-1</v>
      </c>
      <c r="AX68" t="s">
        <v>642</v>
      </c>
      <c r="AY68">
        <v>10378.5</v>
      </c>
      <c r="AZ68">
        <v>2.3885115384615379</v>
      </c>
      <c r="BA68">
        <v>1.83</v>
      </c>
      <c r="BB68">
        <f t="shared" si="73"/>
        <v>-0.30519756200084025</v>
      </c>
      <c r="BC68">
        <v>0.5</v>
      </c>
      <c r="BD68">
        <f t="shared" si="74"/>
        <v>1261.3578</v>
      </c>
      <c r="BE68">
        <f t="shared" si="75"/>
        <v>-5.4618021247695561</v>
      </c>
      <c r="BF68">
        <f t="shared" si="76"/>
        <v>-192.48166268537173</v>
      </c>
      <c r="BG68">
        <f t="shared" si="77"/>
        <v>-3.5373009345719001E-3</v>
      </c>
      <c r="BH68">
        <f t="shared" si="78"/>
        <v>-1</v>
      </c>
      <c r="BI68" t="e">
        <f t="shared" si="79"/>
        <v>#DIV/0!</v>
      </c>
      <c r="BJ68" t="s">
        <v>420</v>
      </c>
      <c r="BK68">
        <v>0</v>
      </c>
      <c r="BL68" t="e">
        <f t="shared" si="80"/>
        <v>#DIV/0!</v>
      </c>
      <c r="BM68" t="e">
        <f t="shared" si="81"/>
        <v>#DIV/0!</v>
      </c>
      <c r="BN68" t="e">
        <f t="shared" si="82"/>
        <v>#DIV/0!</v>
      </c>
      <c r="BO68" t="e">
        <f t="shared" si="83"/>
        <v>#DIV/0!</v>
      </c>
      <c r="BP68">
        <f t="shared" si="84"/>
        <v>-0.30519756200084031</v>
      </c>
      <c r="BQ68" t="e">
        <f t="shared" si="85"/>
        <v>#DIV/0!</v>
      </c>
      <c r="BR68" t="e">
        <f t="shared" si="86"/>
        <v>#DIV/0!</v>
      </c>
      <c r="BS68" t="e">
        <f t="shared" si="87"/>
        <v>#DIV/0!</v>
      </c>
      <c r="BT68" t="s">
        <v>420</v>
      </c>
      <c r="BU68" t="s">
        <v>420</v>
      </c>
      <c r="BV68" t="s">
        <v>420</v>
      </c>
      <c r="BW68" t="s">
        <v>420</v>
      </c>
      <c r="BX68" t="s">
        <v>420</v>
      </c>
      <c r="BY68" t="s">
        <v>420</v>
      </c>
      <c r="BZ68" t="s">
        <v>420</v>
      </c>
      <c r="CA68" t="s">
        <v>420</v>
      </c>
      <c r="CB68" t="s">
        <v>420</v>
      </c>
      <c r="CC68" t="s">
        <v>420</v>
      </c>
      <c r="CD68" t="s">
        <v>420</v>
      </c>
      <c r="CE68" t="s">
        <v>420</v>
      </c>
      <c r="CF68" t="s">
        <v>420</v>
      </c>
      <c r="CG68" t="s">
        <v>420</v>
      </c>
      <c r="CH68" t="s">
        <v>420</v>
      </c>
      <c r="CI68" t="s">
        <v>420</v>
      </c>
      <c r="CJ68" t="s">
        <v>420</v>
      </c>
      <c r="CK68" t="s">
        <v>420</v>
      </c>
      <c r="CL68">
        <f t="shared" si="88"/>
        <v>1500.17</v>
      </c>
      <c r="CM68">
        <f t="shared" si="89"/>
        <v>1261.3578</v>
      </c>
      <c r="CN68">
        <f t="shared" si="90"/>
        <v>0.8408099082104028</v>
      </c>
      <c r="CO68">
        <f t="shared" si="91"/>
        <v>0.16116312284607742</v>
      </c>
      <c r="CP68">
        <v>6</v>
      </c>
      <c r="CQ68">
        <v>0.5</v>
      </c>
      <c r="CR68" t="s">
        <v>422</v>
      </c>
      <c r="CS68">
        <v>2</v>
      </c>
      <c r="CT68">
        <v>1658853997.5999999</v>
      </c>
      <c r="CU68">
        <v>10.2263</v>
      </c>
      <c r="CV68">
        <v>4.8281499999999999</v>
      </c>
      <c r="CW68">
        <v>33.435299999999998</v>
      </c>
      <c r="CX68">
        <v>27.650400000000001</v>
      </c>
      <c r="CY68">
        <v>-10.710699999999999</v>
      </c>
      <c r="CZ68">
        <v>29.330500000000001</v>
      </c>
      <c r="DA68">
        <v>600.26900000000001</v>
      </c>
      <c r="DB68">
        <v>100.708</v>
      </c>
      <c r="DC68">
        <v>0.100313</v>
      </c>
      <c r="DD68">
        <v>32.486800000000002</v>
      </c>
      <c r="DE68">
        <v>32.605400000000003</v>
      </c>
      <c r="DF68">
        <v>999.9</v>
      </c>
      <c r="DG68">
        <v>0</v>
      </c>
      <c r="DH68">
        <v>0</v>
      </c>
      <c r="DI68">
        <v>9997.5</v>
      </c>
      <c r="DJ68">
        <v>0</v>
      </c>
      <c r="DK68">
        <v>1806.37</v>
      </c>
      <c r="DL68">
        <v>3.9533900000000002</v>
      </c>
      <c r="DM68">
        <v>9.0853099999999998</v>
      </c>
      <c r="DN68">
        <v>4.9654400000000001</v>
      </c>
      <c r="DO68">
        <v>5.78498</v>
      </c>
      <c r="DP68">
        <v>4.8281499999999999</v>
      </c>
      <c r="DQ68">
        <v>27.650400000000001</v>
      </c>
      <c r="DR68">
        <v>3.3671899999999999</v>
      </c>
      <c r="DS68">
        <v>2.7846000000000002</v>
      </c>
      <c r="DT68">
        <v>25.964600000000001</v>
      </c>
      <c r="DU68">
        <v>22.793099999999999</v>
      </c>
      <c r="DV68">
        <v>1500.17</v>
      </c>
      <c r="DW68">
        <v>0.97300600000000004</v>
      </c>
      <c r="DX68">
        <v>2.6993900000000001E-2</v>
      </c>
      <c r="DY68">
        <v>0</v>
      </c>
      <c r="DZ68">
        <v>2.3938000000000001</v>
      </c>
      <c r="EA68">
        <v>0</v>
      </c>
      <c r="EB68">
        <v>17626.2</v>
      </c>
      <c r="EC68">
        <v>13305.1</v>
      </c>
      <c r="ED68">
        <v>41.186999999999998</v>
      </c>
      <c r="EE68">
        <v>43.436999999999998</v>
      </c>
      <c r="EF68">
        <v>41.686999999999998</v>
      </c>
      <c r="EG68">
        <v>42.311999999999998</v>
      </c>
      <c r="EH68">
        <v>41.436999999999998</v>
      </c>
      <c r="EI68">
        <v>1459.67</v>
      </c>
      <c r="EJ68">
        <v>40.5</v>
      </c>
      <c r="EK68">
        <v>0</v>
      </c>
      <c r="EL68">
        <v>111.2999999523163</v>
      </c>
      <c r="EM68">
        <v>0</v>
      </c>
      <c r="EN68">
        <v>2.3885115384615379</v>
      </c>
      <c r="EO68">
        <v>0.84318974363108068</v>
      </c>
      <c r="EP68">
        <v>749.53161998349492</v>
      </c>
      <c r="EQ68">
        <v>17595.053846153849</v>
      </c>
      <c r="ER68">
        <v>15</v>
      </c>
      <c r="ES68">
        <v>1658854017.5999999</v>
      </c>
      <c r="ET68" t="s">
        <v>643</v>
      </c>
      <c r="EU68">
        <v>1658854017.5999999</v>
      </c>
      <c r="EV68">
        <v>1658853915.5999999</v>
      </c>
      <c r="EW68">
        <v>50</v>
      </c>
      <c r="EX68">
        <v>1.6</v>
      </c>
      <c r="EY68">
        <v>-0.105</v>
      </c>
      <c r="EZ68">
        <v>20.937000000000001</v>
      </c>
      <c r="FA68">
        <v>4.1050000000000004</v>
      </c>
      <c r="FB68">
        <v>4</v>
      </c>
      <c r="FC68">
        <v>28</v>
      </c>
      <c r="FD68">
        <v>0.28000000000000003</v>
      </c>
      <c r="FE68">
        <v>0.03</v>
      </c>
      <c r="FF68">
        <v>4.0044763414634144</v>
      </c>
      <c r="FG68">
        <v>-0.48158989547037839</v>
      </c>
      <c r="FH68">
        <v>4.9551846450108308E-2</v>
      </c>
      <c r="FI68">
        <v>1</v>
      </c>
      <c r="FJ68">
        <v>8.8040454838709685</v>
      </c>
      <c r="FK68">
        <v>-0.4843717741935587</v>
      </c>
      <c r="FL68">
        <v>3.9281338328714138E-2</v>
      </c>
      <c r="FM68">
        <v>1</v>
      </c>
      <c r="FN68">
        <v>5.8356141463414639</v>
      </c>
      <c r="FO68">
        <v>-0.16121853658535731</v>
      </c>
      <c r="FP68">
        <v>2.644873476393016E-2</v>
      </c>
      <c r="FQ68">
        <v>1</v>
      </c>
      <c r="FR68">
        <v>33.563329032258068</v>
      </c>
      <c r="FS68">
        <v>-0.99704999999996757</v>
      </c>
      <c r="FT68">
        <v>7.4413418810477833E-2</v>
      </c>
      <c r="FU68">
        <v>1</v>
      </c>
      <c r="FV68">
        <v>32.620367741935482</v>
      </c>
      <c r="FW68">
        <v>-8.2712903225826667E-2</v>
      </c>
      <c r="FX68">
        <v>6.9797581572286606E-3</v>
      </c>
      <c r="FY68">
        <v>1</v>
      </c>
      <c r="FZ68">
        <v>5</v>
      </c>
      <c r="GA68">
        <v>5</v>
      </c>
      <c r="GB68" t="s">
        <v>424</v>
      </c>
      <c r="GC68">
        <v>3.17075</v>
      </c>
      <c r="GD68">
        <v>2.79725</v>
      </c>
      <c r="GE68">
        <v>-3.1072999999999999E-3</v>
      </c>
      <c r="GF68">
        <v>1.41496E-3</v>
      </c>
      <c r="GG68">
        <v>0.136659</v>
      </c>
      <c r="GH68">
        <v>0.131054</v>
      </c>
      <c r="GI68">
        <v>30699.5</v>
      </c>
      <c r="GJ68">
        <v>24512.2</v>
      </c>
      <c r="GK68">
        <v>28762.9</v>
      </c>
      <c r="GL68">
        <v>24029.4</v>
      </c>
      <c r="GM68">
        <v>31066.2</v>
      </c>
      <c r="GN68">
        <v>30497.9</v>
      </c>
      <c r="GO68">
        <v>39552.800000000003</v>
      </c>
      <c r="GP68">
        <v>39218.199999999997</v>
      </c>
      <c r="GQ68">
        <v>2.1013000000000002</v>
      </c>
      <c r="GR68">
        <v>1.7387999999999999</v>
      </c>
      <c r="GS68">
        <v>5.0567099999999997E-2</v>
      </c>
      <c r="GT68">
        <v>0</v>
      </c>
      <c r="GU68">
        <v>31.785399999999999</v>
      </c>
      <c r="GV68">
        <v>999.9</v>
      </c>
      <c r="GW68">
        <v>56.3</v>
      </c>
      <c r="GX68">
        <v>38.200000000000003</v>
      </c>
      <c r="GY68">
        <v>37.625</v>
      </c>
      <c r="GZ68">
        <v>62.153300000000002</v>
      </c>
      <c r="HA68">
        <v>38.894199999999998</v>
      </c>
      <c r="HB68">
        <v>1</v>
      </c>
      <c r="HC68">
        <v>0.51061000000000001</v>
      </c>
      <c r="HD68">
        <v>1.41703</v>
      </c>
      <c r="HE68">
        <v>20.256799999999998</v>
      </c>
      <c r="HF68">
        <v>5.2238800000000003</v>
      </c>
      <c r="HG68">
        <v>11.914099999999999</v>
      </c>
      <c r="HH68">
        <v>4.9638</v>
      </c>
      <c r="HI68">
        <v>3.2919999999999998</v>
      </c>
      <c r="HJ68">
        <v>9999</v>
      </c>
      <c r="HK68">
        <v>9999</v>
      </c>
      <c r="HL68">
        <v>9999</v>
      </c>
      <c r="HM68">
        <v>999.9</v>
      </c>
      <c r="HN68">
        <v>1.87744</v>
      </c>
      <c r="HO68">
        <v>1.87575</v>
      </c>
      <c r="HP68">
        <v>1.8744799999999999</v>
      </c>
      <c r="HQ68">
        <v>1.87378</v>
      </c>
      <c r="HR68">
        <v>1.87514</v>
      </c>
      <c r="HS68">
        <v>1.8701099999999999</v>
      </c>
      <c r="HT68">
        <v>1.8742399999999999</v>
      </c>
      <c r="HU68">
        <v>1.8793299999999999</v>
      </c>
      <c r="HV68">
        <v>0</v>
      </c>
      <c r="HW68">
        <v>0</v>
      </c>
      <c r="HX68">
        <v>0</v>
      </c>
      <c r="HY68">
        <v>0</v>
      </c>
      <c r="HZ68" t="s">
        <v>425</v>
      </c>
      <c r="IA68" t="s">
        <v>426</v>
      </c>
      <c r="IB68" t="s">
        <v>427</v>
      </c>
      <c r="IC68" t="s">
        <v>428</v>
      </c>
      <c r="ID68" t="s">
        <v>428</v>
      </c>
      <c r="IE68" t="s">
        <v>427</v>
      </c>
      <c r="IF68">
        <v>0</v>
      </c>
      <c r="IG68">
        <v>100</v>
      </c>
      <c r="IH68">
        <v>100</v>
      </c>
      <c r="II68">
        <v>20.937000000000001</v>
      </c>
      <c r="IJ68">
        <v>4.1048</v>
      </c>
      <c r="IK68">
        <v>19.768276211323329</v>
      </c>
      <c r="IL68">
        <v>2.567544948250514E-2</v>
      </c>
      <c r="IM68">
        <v>-9.0104226966469328E-6</v>
      </c>
      <c r="IN68">
        <v>1.300989797722804E-9</v>
      </c>
      <c r="IO68">
        <v>4.1048190476190456</v>
      </c>
      <c r="IP68">
        <v>0</v>
      </c>
      <c r="IQ68">
        <v>0</v>
      </c>
      <c r="IR68">
        <v>0</v>
      </c>
      <c r="IS68">
        <v>-13</v>
      </c>
      <c r="IT68">
        <v>2007</v>
      </c>
      <c r="IU68">
        <v>-1</v>
      </c>
      <c r="IV68">
        <v>20</v>
      </c>
      <c r="IW68">
        <v>1.6</v>
      </c>
      <c r="IX68">
        <v>1.4</v>
      </c>
      <c r="IY68">
        <v>3.1738299999999997E-2</v>
      </c>
      <c r="IZ68">
        <v>4.99756</v>
      </c>
      <c r="JA68">
        <v>1.42578</v>
      </c>
      <c r="JB68">
        <v>2.2827099999999998</v>
      </c>
      <c r="JC68">
        <v>1.5478499999999999</v>
      </c>
      <c r="JD68">
        <v>2.32056</v>
      </c>
      <c r="JE68">
        <v>40.502000000000002</v>
      </c>
      <c r="JF68">
        <v>14.3597</v>
      </c>
      <c r="JG68">
        <v>18</v>
      </c>
      <c r="JH68">
        <v>641.51</v>
      </c>
      <c r="JI68">
        <v>390.21800000000002</v>
      </c>
      <c r="JJ68">
        <v>30.001200000000001</v>
      </c>
      <c r="JK68">
        <v>33.614400000000003</v>
      </c>
      <c r="JL68">
        <v>30.0002</v>
      </c>
      <c r="JM68">
        <v>33.431699999999999</v>
      </c>
      <c r="JN68">
        <v>33.356099999999998</v>
      </c>
      <c r="JO68">
        <v>0</v>
      </c>
      <c r="JP68">
        <v>27.4421</v>
      </c>
      <c r="JQ68">
        <v>0</v>
      </c>
      <c r="JR68">
        <v>30</v>
      </c>
      <c r="JS68">
        <v>50.651899999999998</v>
      </c>
      <c r="JT68">
        <v>27.6951</v>
      </c>
      <c r="JU68">
        <v>93.549099999999996</v>
      </c>
      <c r="JV68">
        <v>99.765299999999996</v>
      </c>
    </row>
    <row r="69" spans="1:282" x14ac:dyDescent="0.2">
      <c r="A69">
        <v>53</v>
      </c>
      <c r="B69">
        <v>1658854127.0999999</v>
      </c>
      <c r="C69">
        <v>8862.5999999046326</v>
      </c>
      <c r="D69" t="s">
        <v>644</v>
      </c>
      <c r="E69" t="s">
        <v>645</v>
      </c>
      <c r="F69" t="s">
        <v>413</v>
      </c>
      <c r="G69" t="s">
        <v>615</v>
      </c>
      <c r="H69" t="s">
        <v>616</v>
      </c>
      <c r="I69" t="s">
        <v>416</v>
      </c>
      <c r="J69" t="s">
        <v>417</v>
      </c>
      <c r="L69" t="s">
        <v>418</v>
      </c>
      <c r="M69" t="s">
        <v>617</v>
      </c>
      <c r="N69" t="s">
        <v>679</v>
      </c>
      <c r="O69">
        <v>1658854127.0999999</v>
      </c>
      <c r="P69">
        <f t="shared" si="46"/>
        <v>5.6222142678640404E-3</v>
      </c>
      <c r="Q69">
        <f t="shared" si="47"/>
        <v>5.6222142678640408</v>
      </c>
      <c r="R69">
        <f t="shared" si="48"/>
        <v>24.270373471155352</v>
      </c>
      <c r="S69">
        <f t="shared" si="49"/>
        <v>396.85300000000001</v>
      </c>
      <c r="T69">
        <f t="shared" si="50"/>
        <v>283.91556828210639</v>
      </c>
      <c r="U69">
        <f t="shared" si="51"/>
        <v>28.620363532942484</v>
      </c>
      <c r="V69">
        <f t="shared" si="52"/>
        <v>40.005122642141004</v>
      </c>
      <c r="W69">
        <f t="shared" si="53"/>
        <v>0.39449586374324319</v>
      </c>
      <c r="X69">
        <f t="shared" si="54"/>
        <v>2.9425728167497351</v>
      </c>
      <c r="Y69">
        <f t="shared" si="55"/>
        <v>0.36729348626925007</v>
      </c>
      <c r="Z69">
        <f t="shared" si="56"/>
        <v>0.23184595622304463</v>
      </c>
      <c r="AA69">
        <f t="shared" si="57"/>
        <v>241.74596700000001</v>
      </c>
      <c r="AB69">
        <f t="shared" si="58"/>
        <v>32.250258612752766</v>
      </c>
      <c r="AC69">
        <f t="shared" si="59"/>
        <v>32.250258612752766</v>
      </c>
      <c r="AD69">
        <f t="shared" si="60"/>
        <v>4.8431397055779355</v>
      </c>
      <c r="AE69">
        <f t="shared" si="61"/>
        <v>69.294246002071802</v>
      </c>
      <c r="AF69">
        <f t="shared" si="62"/>
        <v>3.3628948045097005</v>
      </c>
      <c r="AG69">
        <f t="shared" si="63"/>
        <v>4.8530650068826127</v>
      </c>
      <c r="AH69">
        <f t="shared" si="64"/>
        <v>1.480244901068235</v>
      </c>
      <c r="AI69">
        <f t="shared" si="65"/>
        <v>-247.93964921280417</v>
      </c>
      <c r="AJ69">
        <f t="shared" si="66"/>
        <v>5.7493331545259734</v>
      </c>
      <c r="AK69">
        <f t="shared" si="67"/>
        <v>0.44426993971937506</v>
      </c>
      <c r="AL69">
        <f t="shared" si="68"/>
        <v>-7.9118558827140362E-5</v>
      </c>
      <c r="AM69">
        <v>0</v>
      </c>
      <c r="AN69">
        <v>0</v>
      </c>
      <c r="AO69">
        <f t="shared" si="69"/>
        <v>1</v>
      </c>
      <c r="AP69">
        <f t="shared" si="70"/>
        <v>0</v>
      </c>
      <c r="AQ69">
        <f t="shared" si="71"/>
        <v>52347.44210181971</v>
      </c>
      <c r="AR69" t="s">
        <v>420</v>
      </c>
      <c r="AS69">
        <v>0</v>
      </c>
      <c r="AT69">
        <v>0</v>
      </c>
      <c r="AU69">
        <v>0</v>
      </c>
      <c r="AV69" t="e">
        <f t="shared" si="72"/>
        <v>#DIV/0!</v>
      </c>
      <c r="AW69">
        <v>-1</v>
      </c>
      <c r="AX69" t="s">
        <v>646</v>
      </c>
      <c r="AY69">
        <v>10378.700000000001</v>
      </c>
      <c r="AZ69">
        <v>2.3925000000000001</v>
      </c>
      <c r="BA69">
        <v>1.06</v>
      </c>
      <c r="BB69">
        <f t="shared" si="73"/>
        <v>-1.257075471698113</v>
      </c>
      <c r="BC69">
        <v>0.5</v>
      </c>
      <c r="BD69">
        <f t="shared" si="74"/>
        <v>1261.2231000000002</v>
      </c>
      <c r="BE69">
        <f t="shared" si="75"/>
        <v>24.270373471155352</v>
      </c>
      <c r="BF69">
        <f t="shared" si="76"/>
        <v>-792.72631167452823</v>
      </c>
      <c r="BG69">
        <f t="shared" si="77"/>
        <v>2.0036402339249377E-2</v>
      </c>
      <c r="BH69">
        <f t="shared" si="78"/>
        <v>-1</v>
      </c>
      <c r="BI69" t="e">
        <f t="shared" si="79"/>
        <v>#DIV/0!</v>
      </c>
      <c r="BJ69" t="s">
        <v>420</v>
      </c>
      <c r="BK69">
        <v>0</v>
      </c>
      <c r="BL69" t="e">
        <f t="shared" si="80"/>
        <v>#DIV/0!</v>
      </c>
      <c r="BM69" t="e">
        <f t="shared" si="81"/>
        <v>#DIV/0!</v>
      </c>
      <c r="BN69" t="e">
        <f t="shared" si="82"/>
        <v>#DIV/0!</v>
      </c>
      <c r="BO69" t="e">
        <f t="shared" si="83"/>
        <v>#DIV/0!</v>
      </c>
      <c r="BP69">
        <f t="shared" si="84"/>
        <v>-1.2570754716981132</v>
      </c>
      <c r="BQ69" t="e">
        <f t="shared" si="85"/>
        <v>#DIV/0!</v>
      </c>
      <c r="BR69" t="e">
        <f t="shared" si="86"/>
        <v>#DIV/0!</v>
      </c>
      <c r="BS69" t="e">
        <f t="shared" si="87"/>
        <v>#DIV/0!</v>
      </c>
      <c r="BT69" t="s">
        <v>420</v>
      </c>
      <c r="BU69" t="s">
        <v>420</v>
      </c>
      <c r="BV69" t="s">
        <v>420</v>
      </c>
      <c r="BW69" t="s">
        <v>420</v>
      </c>
      <c r="BX69" t="s">
        <v>420</v>
      </c>
      <c r="BY69" t="s">
        <v>420</v>
      </c>
      <c r="BZ69" t="s">
        <v>420</v>
      </c>
      <c r="CA69" t="s">
        <v>420</v>
      </c>
      <c r="CB69" t="s">
        <v>420</v>
      </c>
      <c r="CC69" t="s">
        <v>420</v>
      </c>
      <c r="CD69" t="s">
        <v>420</v>
      </c>
      <c r="CE69" t="s">
        <v>420</v>
      </c>
      <c r="CF69" t="s">
        <v>420</v>
      </c>
      <c r="CG69" t="s">
        <v>420</v>
      </c>
      <c r="CH69" t="s">
        <v>420</v>
      </c>
      <c r="CI69" t="s">
        <v>420</v>
      </c>
      <c r="CJ69" t="s">
        <v>420</v>
      </c>
      <c r="CK69" t="s">
        <v>420</v>
      </c>
      <c r="CL69">
        <f t="shared" si="88"/>
        <v>1500.01</v>
      </c>
      <c r="CM69">
        <f t="shared" si="89"/>
        <v>1261.2231000000002</v>
      </c>
      <c r="CN69">
        <f t="shared" si="90"/>
        <v>0.8408097946013694</v>
      </c>
      <c r="CO69">
        <f t="shared" si="91"/>
        <v>0.16116290358064281</v>
      </c>
      <c r="CP69">
        <v>6</v>
      </c>
      <c r="CQ69">
        <v>0.5</v>
      </c>
      <c r="CR69" t="s">
        <v>422</v>
      </c>
      <c r="CS69">
        <v>2</v>
      </c>
      <c r="CT69">
        <v>1658854127.0999999</v>
      </c>
      <c r="CU69">
        <v>396.85300000000001</v>
      </c>
      <c r="CV69">
        <v>423.346</v>
      </c>
      <c r="CW69">
        <v>33.360100000000003</v>
      </c>
      <c r="CX69">
        <v>27.927199999999999</v>
      </c>
      <c r="CY69">
        <v>369.02699999999999</v>
      </c>
      <c r="CZ69">
        <v>29.255299999999998</v>
      </c>
      <c r="DA69">
        <v>600.19399999999996</v>
      </c>
      <c r="DB69">
        <v>100.706</v>
      </c>
      <c r="DC69">
        <v>9.9897E-2</v>
      </c>
      <c r="DD69">
        <v>32.286499999999997</v>
      </c>
      <c r="DE69">
        <v>32.304000000000002</v>
      </c>
      <c r="DF69">
        <v>999.9</v>
      </c>
      <c r="DG69">
        <v>0</v>
      </c>
      <c r="DH69">
        <v>0</v>
      </c>
      <c r="DI69">
        <v>10003.799999999999</v>
      </c>
      <c r="DJ69">
        <v>0</v>
      </c>
      <c r="DK69">
        <v>1810.06</v>
      </c>
      <c r="DL69">
        <v>-24.637699999999999</v>
      </c>
      <c r="DM69">
        <v>412.46800000000002</v>
      </c>
      <c r="DN69">
        <v>435.50799999999998</v>
      </c>
      <c r="DO69">
        <v>5.4328700000000003</v>
      </c>
      <c r="DP69">
        <v>423.346</v>
      </c>
      <c r="DQ69">
        <v>27.927199999999999</v>
      </c>
      <c r="DR69">
        <v>3.3595600000000001</v>
      </c>
      <c r="DS69">
        <v>2.81243</v>
      </c>
      <c r="DT69">
        <v>25.926200000000001</v>
      </c>
      <c r="DU69">
        <v>22.9572</v>
      </c>
      <c r="DV69">
        <v>1500.01</v>
      </c>
      <c r="DW69">
        <v>0.97300600000000004</v>
      </c>
      <c r="DX69">
        <v>2.6993900000000001E-2</v>
      </c>
      <c r="DY69">
        <v>0</v>
      </c>
      <c r="DZ69">
        <v>2.3298000000000001</v>
      </c>
      <c r="EA69">
        <v>0</v>
      </c>
      <c r="EB69">
        <v>17357.599999999999</v>
      </c>
      <c r="EC69">
        <v>13303.7</v>
      </c>
      <c r="ED69">
        <v>41.375</v>
      </c>
      <c r="EE69">
        <v>43.625</v>
      </c>
      <c r="EF69">
        <v>41.875</v>
      </c>
      <c r="EG69">
        <v>42.436999999999998</v>
      </c>
      <c r="EH69">
        <v>41.5</v>
      </c>
      <c r="EI69">
        <v>1459.52</v>
      </c>
      <c r="EJ69">
        <v>40.49</v>
      </c>
      <c r="EK69">
        <v>0</v>
      </c>
      <c r="EL69">
        <v>129.0999999046326</v>
      </c>
      <c r="EM69">
        <v>0</v>
      </c>
      <c r="EN69">
        <v>2.3925000000000001</v>
      </c>
      <c r="EO69">
        <v>0.18200768486356389</v>
      </c>
      <c r="EP69">
        <v>-1169.9230808323409</v>
      </c>
      <c r="EQ69">
        <v>17537.36</v>
      </c>
      <c r="ER69">
        <v>15</v>
      </c>
      <c r="ES69">
        <v>1658854154.0999999</v>
      </c>
      <c r="ET69" t="s">
        <v>647</v>
      </c>
      <c r="EU69">
        <v>1658854154.0999999</v>
      </c>
      <c r="EV69">
        <v>1658853915.5999999</v>
      </c>
      <c r="EW69">
        <v>51</v>
      </c>
      <c r="EX69">
        <v>-2.3029999999999999</v>
      </c>
      <c r="EY69">
        <v>-0.105</v>
      </c>
      <c r="EZ69">
        <v>27.826000000000001</v>
      </c>
      <c r="FA69">
        <v>4.1050000000000004</v>
      </c>
      <c r="FB69">
        <v>420</v>
      </c>
      <c r="FC69">
        <v>28</v>
      </c>
      <c r="FD69">
        <v>0.09</v>
      </c>
      <c r="FE69">
        <v>0.03</v>
      </c>
      <c r="FF69">
        <v>-24.6290525</v>
      </c>
      <c r="FG69">
        <v>4.4693808630414118E-2</v>
      </c>
      <c r="FH69">
        <v>4.2822412283172538E-2</v>
      </c>
      <c r="FI69">
        <v>1</v>
      </c>
      <c r="FJ69">
        <v>398.10789999999997</v>
      </c>
      <c r="FK69">
        <v>4.8899933259182538</v>
      </c>
      <c r="FL69">
        <v>0.35431166600418718</v>
      </c>
      <c r="FM69">
        <v>1</v>
      </c>
      <c r="FN69">
        <v>5.4748409999999996</v>
      </c>
      <c r="FO69">
        <v>-0.43962911819888328</v>
      </c>
      <c r="FP69">
        <v>4.5910519916463589E-2</v>
      </c>
      <c r="FQ69">
        <v>1</v>
      </c>
      <c r="FR69">
        <v>33.340490000000003</v>
      </c>
      <c r="FS69">
        <v>0.1034829810901135</v>
      </c>
      <c r="FT69">
        <v>9.8160871362602733E-3</v>
      </c>
      <c r="FU69">
        <v>1</v>
      </c>
      <c r="FV69">
        <v>32.332530000000013</v>
      </c>
      <c r="FW69">
        <v>-0.1631813125694935</v>
      </c>
      <c r="FX69">
        <v>1.2105925546331629E-2</v>
      </c>
      <c r="FY69">
        <v>1</v>
      </c>
      <c r="FZ69">
        <v>5</v>
      </c>
      <c r="GA69">
        <v>5</v>
      </c>
      <c r="GB69" t="s">
        <v>424</v>
      </c>
      <c r="GC69">
        <v>3.17056</v>
      </c>
      <c r="GD69">
        <v>2.7968899999999999</v>
      </c>
      <c r="GE69">
        <v>9.3237700000000007E-2</v>
      </c>
      <c r="GF69">
        <v>0.104211</v>
      </c>
      <c r="GG69">
        <v>0.13641200000000001</v>
      </c>
      <c r="GH69">
        <v>0.131939</v>
      </c>
      <c r="GI69">
        <v>27749.7</v>
      </c>
      <c r="GJ69">
        <v>21987.7</v>
      </c>
      <c r="GK69">
        <v>28762.2</v>
      </c>
      <c r="GL69">
        <v>24028.5</v>
      </c>
      <c r="GM69">
        <v>31077.200000000001</v>
      </c>
      <c r="GN69">
        <v>30469.200000000001</v>
      </c>
      <c r="GO69">
        <v>39550.699999999997</v>
      </c>
      <c r="GP69">
        <v>39216.699999999997</v>
      </c>
      <c r="GQ69">
        <v>2.1005500000000001</v>
      </c>
      <c r="GR69">
        <v>1.74075</v>
      </c>
      <c r="GS69">
        <v>5.2690500000000001E-2</v>
      </c>
      <c r="GT69">
        <v>0</v>
      </c>
      <c r="GU69">
        <v>31.449100000000001</v>
      </c>
      <c r="GV69">
        <v>999.9</v>
      </c>
      <c r="GW69">
        <v>55.6</v>
      </c>
      <c r="GX69">
        <v>38.299999999999997</v>
      </c>
      <c r="GY69">
        <v>37.356400000000001</v>
      </c>
      <c r="GZ69">
        <v>62.143300000000004</v>
      </c>
      <c r="HA69">
        <v>39.0304</v>
      </c>
      <c r="HB69">
        <v>1</v>
      </c>
      <c r="HC69">
        <v>0.51313299999999995</v>
      </c>
      <c r="HD69">
        <v>1.4275899999999999</v>
      </c>
      <c r="HE69">
        <v>20.257000000000001</v>
      </c>
      <c r="HF69">
        <v>5.2237299999999998</v>
      </c>
      <c r="HG69">
        <v>11.914099999999999</v>
      </c>
      <c r="HH69">
        <v>4.9637000000000002</v>
      </c>
      <c r="HI69">
        <v>3.2919999999999998</v>
      </c>
      <c r="HJ69">
        <v>9999</v>
      </c>
      <c r="HK69">
        <v>9999</v>
      </c>
      <c r="HL69">
        <v>9999</v>
      </c>
      <c r="HM69">
        <v>999.9</v>
      </c>
      <c r="HN69">
        <v>1.8774200000000001</v>
      </c>
      <c r="HO69">
        <v>1.87568</v>
      </c>
      <c r="HP69">
        <v>1.8744099999999999</v>
      </c>
      <c r="HQ69">
        <v>1.8736999999999999</v>
      </c>
      <c r="HR69">
        <v>1.87503</v>
      </c>
      <c r="HS69">
        <v>1.87008</v>
      </c>
      <c r="HT69">
        <v>1.8742300000000001</v>
      </c>
      <c r="HU69">
        <v>1.87927</v>
      </c>
      <c r="HV69">
        <v>0</v>
      </c>
      <c r="HW69">
        <v>0</v>
      </c>
      <c r="HX69">
        <v>0</v>
      </c>
      <c r="HY69">
        <v>0</v>
      </c>
      <c r="HZ69" t="s">
        <v>425</v>
      </c>
      <c r="IA69" t="s">
        <v>426</v>
      </c>
      <c r="IB69" t="s">
        <v>427</v>
      </c>
      <c r="IC69" t="s">
        <v>428</v>
      </c>
      <c r="ID69" t="s">
        <v>428</v>
      </c>
      <c r="IE69" t="s">
        <v>427</v>
      </c>
      <c r="IF69">
        <v>0</v>
      </c>
      <c r="IG69">
        <v>100</v>
      </c>
      <c r="IH69">
        <v>100</v>
      </c>
      <c r="II69">
        <v>27.826000000000001</v>
      </c>
      <c r="IJ69">
        <v>4.1048</v>
      </c>
      <c r="IK69">
        <v>21.36793217287395</v>
      </c>
      <c r="IL69">
        <v>2.567544948250514E-2</v>
      </c>
      <c r="IM69">
        <v>-9.0104226966469328E-6</v>
      </c>
      <c r="IN69">
        <v>1.300989797722804E-9</v>
      </c>
      <c r="IO69">
        <v>4.1048190476190456</v>
      </c>
      <c r="IP69">
        <v>0</v>
      </c>
      <c r="IQ69">
        <v>0</v>
      </c>
      <c r="IR69">
        <v>0</v>
      </c>
      <c r="IS69">
        <v>-13</v>
      </c>
      <c r="IT69">
        <v>2007</v>
      </c>
      <c r="IU69">
        <v>-1</v>
      </c>
      <c r="IV69">
        <v>20</v>
      </c>
      <c r="IW69">
        <v>1.8</v>
      </c>
      <c r="IX69">
        <v>3.5</v>
      </c>
      <c r="IY69">
        <v>1.09375</v>
      </c>
      <c r="IZ69">
        <v>2.47681</v>
      </c>
      <c r="JA69">
        <v>1.42578</v>
      </c>
      <c r="JB69">
        <v>2.2839399999999999</v>
      </c>
      <c r="JC69">
        <v>1.5478499999999999</v>
      </c>
      <c r="JD69">
        <v>2.3706100000000001</v>
      </c>
      <c r="JE69">
        <v>40.476500000000001</v>
      </c>
      <c r="JF69">
        <v>14.368399999999999</v>
      </c>
      <c r="JG69">
        <v>18</v>
      </c>
      <c r="JH69">
        <v>641.05999999999995</v>
      </c>
      <c r="JI69">
        <v>391.36399999999998</v>
      </c>
      <c r="JJ69">
        <v>29.999300000000002</v>
      </c>
      <c r="JK69">
        <v>33.636699999999998</v>
      </c>
      <c r="JL69">
        <v>30.000499999999999</v>
      </c>
      <c r="JM69">
        <v>33.444899999999997</v>
      </c>
      <c r="JN69">
        <v>33.368000000000002</v>
      </c>
      <c r="JO69">
        <v>21.931799999999999</v>
      </c>
      <c r="JP69">
        <v>25.487100000000002</v>
      </c>
      <c r="JQ69">
        <v>0</v>
      </c>
      <c r="JR69">
        <v>30</v>
      </c>
      <c r="JS69">
        <v>423.61</v>
      </c>
      <c r="JT69">
        <v>27.922000000000001</v>
      </c>
      <c r="JU69">
        <v>93.545100000000005</v>
      </c>
      <c r="JV69">
        <v>99.761499999999998</v>
      </c>
    </row>
    <row r="70" spans="1:282" x14ac:dyDescent="0.2">
      <c r="A70">
        <v>54</v>
      </c>
      <c r="B70">
        <v>1658854230.0999999</v>
      </c>
      <c r="C70">
        <v>8965.5999999046326</v>
      </c>
      <c r="D70" t="s">
        <v>648</v>
      </c>
      <c r="E70" t="s">
        <v>649</v>
      </c>
      <c r="F70" t="s">
        <v>413</v>
      </c>
      <c r="G70" t="s">
        <v>615</v>
      </c>
      <c r="H70" t="s">
        <v>616</v>
      </c>
      <c r="I70" t="s">
        <v>416</v>
      </c>
      <c r="J70" t="s">
        <v>417</v>
      </c>
      <c r="L70" t="s">
        <v>418</v>
      </c>
      <c r="M70" t="s">
        <v>617</v>
      </c>
      <c r="N70" t="s">
        <v>679</v>
      </c>
      <c r="O70">
        <v>1658854230.0999999</v>
      </c>
      <c r="P70">
        <f t="shared" si="46"/>
        <v>5.7440163396739082E-3</v>
      </c>
      <c r="Q70">
        <f t="shared" si="47"/>
        <v>5.7440163396739079</v>
      </c>
      <c r="R70">
        <f t="shared" si="48"/>
        <v>25.071208625293867</v>
      </c>
      <c r="S70">
        <f t="shared" si="49"/>
        <v>400.29599999999999</v>
      </c>
      <c r="T70">
        <f t="shared" si="50"/>
        <v>284.87010537487174</v>
      </c>
      <c r="U70">
        <f t="shared" si="51"/>
        <v>28.718216014775233</v>
      </c>
      <c r="V70">
        <f t="shared" si="52"/>
        <v>40.354487118691196</v>
      </c>
      <c r="W70">
        <f t="shared" si="53"/>
        <v>0.3988147312175474</v>
      </c>
      <c r="X70">
        <f t="shared" si="54"/>
        <v>2.9472785761057301</v>
      </c>
      <c r="Y70">
        <f t="shared" si="55"/>
        <v>0.37107700694678541</v>
      </c>
      <c r="Z70">
        <f t="shared" si="56"/>
        <v>0.23425429246566531</v>
      </c>
      <c r="AA70">
        <f t="shared" si="57"/>
        <v>241.73958300000001</v>
      </c>
      <c r="AB70">
        <f t="shared" si="58"/>
        <v>32.253492921841861</v>
      </c>
      <c r="AC70">
        <f t="shared" si="59"/>
        <v>32.253492921841861</v>
      </c>
      <c r="AD70">
        <f t="shared" si="60"/>
        <v>4.8440247558038054</v>
      </c>
      <c r="AE70">
        <f t="shared" si="61"/>
        <v>68.830562202063859</v>
      </c>
      <c r="AF70">
        <f t="shared" si="62"/>
        <v>3.34692552871656</v>
      </c>
      <c r="AG70">
        <f t="shared" si="63"/>
        <v>4.862557302512057</v>
      </c>
      <c r="AH70">
        <f t="shared" si="64"/>
        <v>1.4970992270872454</v>
      </c>
      <c r="AI70">
        <f t="shared" si="65"/>
        <v>-253.31112057961934</v>
      </c>
      <c r="AJ70">
        <f t="shared" si="66"/>
        <v>10.7423376180357</v>
      </c>
      <c r="AK70">
        <f t="shared" si="67"/>
        <v>0.828924588321029</v>
      </c>
      <c r="AL70">
        <f t="shared" si="68"/>
        <v>-2.7537326260151929E-4</v>
      </c>
      <c r="AM70">
        <v>0</v>
      </c>
      <c r="AN70">
        <v>0</v>
      </c>
      <c r="AO70">
        <f t="shared" si="69"/>
        <v>1</v>
      </c>
      <c r="AP70">
        <f t="shared" si="70"/>
        <v>0</v>
      </c>
      <c r="AQ70">
        <f t="shared" si="71"/>
        <v>52476.053151999411</v>
      </c>
      <c r="AR70" t="s">
        <v>420</v>
      </c>
      <c r="AS70">
        <v>0</v>
      </c>
      <c r="AT70">
        <v>0</v>
      </c>
      <c r="AU70">
        <v>0</v>
      </c>
      <c r="AV70" t="e">
        <f t="shared" si="72"/>
        <v>#DIV/0!</v>
      </c>
      <c r="AW70">
        <v>-1</v>
      </c>
      <c r="AX70" t="s">
        <v>650</v>
      </c>
      <c r="AY70">
        <v>10378.1</v>
      </c>
      <c r="AZ70">
        <v>2.4432423076923082</v>
      </c>
      <c r="BA70">
        <v>1.64</v>
      </c>
      <c r="BB70">
        <f t="shared" si="73"/>
        <v>-0.48978189493433444</v>
      </c>
      <c r="BC70">
        <v>0.5</v>
      </c>
      <c r="BD70">
        <f t="shared" si="74"/>
        <v>1261.1895</v>
      </c>
      <c r="BE70">
        <f t="shared" si="75"/>
        <v>25.071208625293867</v>
      </c>
      <c r="BF70">
        <f t="shared" si="76"/>
        <v>-308.85389159064289</v>
      </c>
      <c r="BG70">
        <f t="shared" si="77"/>
        <v>2.067192013991067E-2</v>
      </c>
      <c r="BH70">
        <f t="shared" si="78"/>
        <v>-1</v>
      </c>
      <c r="BI70" t="e">
        <f t="shared" si="79"/>
        <v>#DIV/0!</v>
      </c>
      <c r="BJ70" t="s">
        <v>420</v>
      </c>
      <c r="BK70">
        <v>0</v>
      </c>
      <c r="BL70" t="e">
        <f t="shared" si="80"/>
        <v>#DIV/0!</v>
      </c>
      <c r="BM70" t="e">
        <f t="shared" si="81"/>
        <v>#DIV/0!</v>
      </c>
      <c r="BN70" t="e">
        <f t="shared" si="82"/>
        <v>#DIV/0!</v>
      </c>
      <c r="BO70" t="e">
        <f t="shared" si="83"/>
        <v>#DIV/0!</v>
      </c>
      <c r="BP70">
        <f t="shared" si="84"/>
        <v>-0.48978189493433438</v>
      </c>
      <c r="BQ70" t="e">
        <f t="shared" si="85"/>
        <v>#DIV/0!</v>
      </c>
      <c r="BR70" t="e">
        <f t="shared" si="86"/>
        <v>#DIV/0!</v>
      </c>
      <c r="BS70" t="e">
        <f t="shared" si="87"/>
        <v>#DIV/0!</v>
      </c>
      <c r="BT70" t="s">
        <v>420</v>
      </c>
      <c r="BU70" t="s">
        <v>420</v>
      </c>
      <c r="BV70" t="s">
        <v>420</v>
      </c>
      <c r="BW70" t="s">
        <v>420</v>
      </c>
      <c r="BX70" t="s">
        <v>420</v>
      </c>
      <c r="BY70" t="s">
        <v>420</v>
      </c>
      <c r="BZ70" t="s">
        <v>420</v>
      </c>
      <c r="CA70" t="s">
        <v>420</v>
      </c>
      <c r="CB70" t="s">
        <v>420</v>
      </c>
      <c r="CC70" t="s">
        <v>420</v>
      </c>
      <c r="CD70" t="s">
        <v>420</v>
      </c>
      <c r="CE70" t="s">
        <v>420</v>
      </c>
      <c r="CF70" t="s">
        <v>420</v>
      </c>
      <c r="CG70" t="s">
        <v>420</v>
      </c>
      <c r="CH70" t="s">
        <v>420</v>
      </c>
      <c r="CI70" t="s">
        <v>420</v>
      </c>
      <c r="CJ70" t="s">
        <v>420</v>
      </c>
      <c r="CK70" t="s">
        <v>420</v>
      </c>
      <c r="CL70">
        <f t="shared" si="88"/>
        <v>1499.97</v>
      </c>
      <c r="CM70">
        <f t="shared" si="89"/>
        <v>1261.1895</v>
      </c>
      <c r="CN70">
        <f t="shared" si="90"/>
        <v>0.84080981619632389</v>
      </c>
      <c r="CO70">
        <f t="shared" si="91"/>
        <v>0.16116294525890518</v>
      </c>
      <c r="CP70">
        <v>6</v>
      </c>
      <c r="CQ70">
        <v>0.5</v>
      </c>
      <c r="CR70" t="s">
        <v>422</v>
      </c>
      <c r="CS70">
        <v>2</v>
      </c>
      <c r="CT70">
        <v>1658854230.0999999</v>
      </c>
      <c r="CU70">
        <v>400.29599999999999</v>
      </c>
      <c r="CV70">
        <v>427.66199999999998</v>
      </c>
      <c r="CW70">
        <v>33.199800000000003</v>
      </c>
      <c r="CX70">
        <v>27.647400000000001</v>
      </c>
      <c r="CY70">
        <v>372.38799999999998</v>
      </c>
      <c r="CZ70">
        <v>29.094999999999999</v>
      </c>
      <c r="DA70">
        <v>600.09900000000005</v>
      </c>
      <c r="DB70">
        <v>100.712</v>
      </c>
      <c r="DC70">
        <v>9.9617200000000003E-2</v>
      </c>
      <c r="DD70">
        <v>32.321100000000001</v>
      </c>
      <c r="DE70">
        <v>32.331299999999999</v>
      </c>
      <c r="DF70">
        <v>999.9</v>
      </c>
      <c r="DG70">
        <v>0</v>
      </c>
      <c r="DH70">
        <v>0</v>
      </c>
      <c r="DI70">
        <v>10030</v>
      </c>
      <c r="DJ70">
        <v>0</v>
      </c>
      <c r="DK70">
        <v>1808.92</v>
      </c>
      <c r="DL70">
        <v>-27.829599999999999</v>
      </c>
      <c r="DM70">
        <v>413.56200000000001</v>
      </c>
      <c r="DN70">
        <v>439.822</v>
      </c>
      <c r="DO70">
        <v>5.5524199999999997</v>
      </c>
      <c r="DP70">
        <v>427.66199999999998</v>
      </c>
      <c r="DQ70">
        <v>27.647400000000001</v>
      </c>
      <c r="DR70">
        <v>3.3435999999999999</v>
      </c>
      <c r="DS70">
        <v>2.7844099999999998</v>
      </c>
      <c r="DT70">
        <v>25.845800000000001</v>
      </c>
      <c r="DU70">
        <v>22.791899999999998</v>
      </c>
      <c r="DV70">
        <v>1499.97</v>
      </c>
      <c r="DW70">
        <v>0.97300600000000004</v>
      </c>
      <c r="DX70">
        <v>2.6993900000000001E-2</v>
      </c>
      <c r="DY70">
        <v>0</v>
      </c>
      <c r="DZ70">
        <v>2.4287000000000001</v>
      </c>
      <c r="EA70">
        <v>0</v>
      </c>
      <c r="EB70">
        <v>18295.5</v>
      </c>
      <c r="EC70">
        <v>13303.4</v>
      </c>
      <c r="ED70">
        <v>41.625</v>
      </c>
      <c r="EE70">
        <v>43.936999999999998</v>
      </c>
      <c r="EF70">
        <v>42.125</v>
      </c>
      <c r="EG70">
        <v>42.75</v>
      </c>
      <c r="EH70">
        <v>41.75</v>
      </c>
      <c r="EI70">
        <v>1459.48</v>
      </c>
      <c r="EJ70">
        <v>40.49</v>
      </c>
      <c r="EK70">
        <v>0</v>
      </c>
      <c r="EL70">
        <v>102.7000000476837</v>
      </c>
      <c r="EM70">
        <v>0</v>
      </c>
      <c r="EN70">
        <v>2.4432423076923082</v>
      </c>
      <c r="EO70">
        <v>-0.56684786177841195</v>
      </c>
      <c r="EP70">
        <v>473.98974262767678</v>
      </c>
      <c r="EQ70">
        <v>18241.123076923079</v>
      </c>
      <c r="ER70">
        <v>15</v>
      </c>
      <c r="ES70">
        <v>1658854264.0999999</v>
      </c>
      <c r="ET70" t="s">
        <v>651</v>
      </c>
      <c r="EU70">
        <v>1658854264.0999999</v>
      </c>
      <c r="EV70">
        <v>1658853915.5999999</v>
      </c>
      <c r="EW70">
        <v>52</v>
      </c>
      <c r="EX70">
        <v>8.9999999999999993E-3</v>
      </c>
      <c r="EY70">
        <v>-0.105</v>
      </c>
      <c r="EZ70">
        <v>27.908000000000001</v>
      </c>
      <c r="FA70">
        <v>4.1050000000000004</v>
      </c>
      <c r="FB70">
        <v>424</v>
      </c>
      <c r="FC70">
        <v>28</v>
      </c>
      <c r="FD70">
        <v>7.0000000000000007E-2</v>
      </c>
      <c r="FE70">
        <v>0.03</v>
      </c>
      <c r="FF70">
        <v>-27.742000000000001</v>
      </c>
      <c r="FG70">
        <v>-0.45923076923073308</v>
      </c>
      <c r="FH70">
        <v>5.6049545047217028E-2</v>
      </c>
      <c r="FI70">
        <v>1</v>
      </c>
      <c r="FJ70">
        <v>399.8357666666667</v>
      </c>
      <c r="FK70">
        <v>0.106224694104168</v>
      </c>
      <c r="FL70">
        <v>1.550630696058013E-2</v>
      </c>
      <c r="FM70">
        <v>1</v>
      </c>
      <c r="FN70">
        <v>5.5542524999999996</v>
      </c>
      <c r="FO70">
        <v>0.12522709193245049</v>
      </c>
      <c r="FP70">
        <v>1.3251021422894129E-2</v>
      </c>
      <c r="FQ70">
        <v>1</v>
      </c>
      <c r="FR70">
        <v>33.210253333333327</v>
      </c>
      <c r="FS70">
        <v>-3.6210901001121773E-2</v>
      </c>
      <c r="FT70">
        <v>3.6050643390776889E-3</v>
      </c>
      <c r="FU70">
        <v>1</v>
      </c>
      <c r="FV70">
        <v>32.360543333333332</v>
      </c>
      <c r="FW70">
        <v>-0.1362874304783725</v>
      </c>
      <c r="FX70">
        <v>1.0315479737860549E-2</v>
      </c>
      <c r="FY70">
        <v>1</v>
      </c>
      <c r="FZ70">
        <v>5</v>
      </c>
      <c r="GA70">
        <v>5</v>
      </c>
      <c r="GB70" t="s">
        <v>424</v>
      </c>
      <c r="GC70">
        <v>3.1702599999999999</v>
      </c>
      <c r="GD70">
        <v>2.7968299999999999</v>
      </c>
      <c r="GE70">
        <v>9.3893099999999993E-2</v>
      </c>
      <c r="GF70">
        <v>0.105004</v>
      </c>
      <c r="GG70">
        <v>0.13588700000000001</v>
      </c>
      <c r="GH70">
        <v>0.13102800000000001</v>
      </c>
      <c r="GI70">
        <v>27722.2</v>
      </c>
      <c r="GJ70">
        <v>21963.7</v>
      </c>
      <c r="GK70">
        <v>28754.9</v>
      </c>
      <c r="GL70">
        <v>24023.9</v>
      </c>
      <c r="GM70">
        <v>31087.7</v>
      </c>
      <c r="GN70">
        <v>30496.400000000001</v>
      </c>
      <c r="GO70">
        <v>39539.5</v>
      </c>
      <c r="GP70">
        <v>39210</v>
      </c>
      <c r="GQ70">
        <v>2.10012</v>
      </c>
      <c r="GR70">
        <v>1.7396499999999999</v>
      </c>
      <c r="GS70">
        <v>5.1997599999999998E-2</v>
      </c>
      <c r="GT70">
        <v>0</v>
      </c>
      <c r="GU70">
        <v>31.4878</v>
      </c>
      <c r="GV70">
        <v>999.9</v>
      </c>
      <c r="GW70">
        <v>55.1</v>
      </c>
      <c r="GX70">
        <v>38.299999999999997</v>
      </c>
      <c r="GY70">
        <v>37.018500000000003</v>
      </c>
      <c r="GZ70">
        <v>61.563299999999998</v>
      </c>
      <c r="HA70">
        <v>39.507199999999997</v>
      </c>
      <c r="HB70">
        <v>1</v>
      </c>
      <c r="HC70">
        <v>0.52188000000000001</v>
      </c>
      <c r="HD70">
        <v>1.4578899999999999</v>
      </c>
      <c r="HE70">
        <v>20.256699999999999</v>
      </c>
      <c r="HF70">
        <v>5.2232799999999999</v>
      </c>
      <c r="HG70">
        <v>11.914099999999999</v>
      </c>
      <c r="HH70">
        <v>4.9638</v>
      </c>
      <c r="HI70">
        <v>3.2919999999999998</v>
      </c>
      <c r="HJ70">
        <v>9999</v>
      </c>
      <c r="HK70">
        <v>9999</v>
      </c>
      <c r="HL70">
        <v>9999</v>
      </c>
      <c r="HM70">
        <v>999.9</v>
      </c>
      <c r="HN70">
        <v>1.8774299999999999</v>
      </c>
      <c r="HO70">
        <v>1.8757299999999999</v>
      </c>
      <c r="HP70">
        <v>1.87449</v>
      </c>
      <c r="HQ70">
        <v>1.87371</v>
      </c>
      <c r="HR70">
        <v>1.87507</v>
      </c>
      <c r="HS70">
        <v>1.87009</v>
      </c>
      <c r="HT70">
        <v>1.8742399999999999</v>
      </c>
      <c r="HU70">
        <v>1.8792899999999999</v>
      </c>
      <c r="HV70">
        <v>0</v>
      </c>
      <c r="HW70">
        <v>0</v>
      </c>
      <c r="HX70">
        <v>0</v>
      </c>
      <c r="HY70">
        <v>0</v>
      </c>
      <c r="HZ70" t="s">
        <v>425</v>
      </c>
      <c r="IA70" t="s">
        <v>426</v>
      </c>
      <c r="IB70" t="s">
        <v>427</v>
      </c>
      <c r="IC70" t="s">
        <v>428</v>
      </c>
      <c r="ID70" t="s">
        <v>428</v>
      </c>
      <c r="IE70" t="s">
        <v>427</v>
      </c>
      <c r="IF70">
        <v>0</v>
      </c>
      <c r="IG70">
        <v>100</v>
      </c>
      <c r="IH70">
        <v>100</v>
      </c>
      <c r="II70">
        <v>27.908000000000001</v>
      </c>
      <c r="IJ70">
        <v>4.1048</v>
      </c>
      <c r="IK70">
        <v>19.064800405356561</v>
      </c>
      <c r="IL70">
        <v>2.567544948250514E-2</v>
      </c>
      <c r="IM70">
        <v>-9.0104226966469328E-6</v>
      </c>
      <c r="IN70">
        <v>1.300989797722804E-9</v>
      </c>
      <c r="IO70">
        <v>4.1048190476190456</v>
      </c>
      <c r="IP70">
        <v>0</v>
      </c>
      <c r="IQ70">
        <v>0</v>
      </c>
      <c r="IR70">
        <v>0</v>
      </c>
      <c r="IS70">
        <v>-13</v>
      </c>
      <c r="IT70">
        <v>2007</v>
      </c>
      <c r="IU70">
        <v>-1</v>
      </c>
      <c r="IV70">
        <v>20</v>
      </c>
      <c r="IW70">
        <v>1.3</v>
      </c>
      <c r="IX70">
        <v>5.2</v>
      </c>
      <c r="IY70">
        <v>1.10107</v>
      </c>
      <c r="IZ70">
        <v>2.4633799999999999</v>
      </c>
      <c r="JA70">
        <v>1.42578</v>
      </c>
      <c r="JB70">
        <v>2.2827099999999998</v>
      </c>
      <c r="JC70">
        <v>1.5478499999999999</v>
      </c>
      <c r="JD70">
        <v>2.4377399999999998</v>
      </c>
      <c r="JE70">
        <v>40.451000000000001</v>
      </c>
      <c r="JF70">
        <v>14.350899999999999</v>
      </c>
      <c r="JG70">
        <v>18</v>
      </c>
      <c r="JH70">
        <v>641.33799999999997</v>
      </c>
      <c r="JI70">
        <v>391.13900000000001</v>
      </c>
      <c r="JJ70">
        <v>30.000299999999999</v>
      </c>
      <c r="JK70">
        <v>33.706200000000003</v>
      </c>
      <c r="JL70">
        <v>30.000599999999999</v>
      </c>
      <c r="JM70">
        <v>33.506999999999998</v>
      </c>
      <c r="JN70">
        <v>33.431399999999996</v>
      </c>
      <c r="JO70">
        <v>22.055700000000002</v>
      </c>
      <c r="JP70">
        <v>25.266999999999999</v>
      </c>
      <c r="JQ70">
        <v>0</v>
      </c>
      <c r="JR70">
        <v>30</v>
      </c>
      <c r="JS70">
        <v>427.786</v>
      </c>
      <c r="JT70">
        <v>27.782900000000001</v>
      </c>
      <c r="JU70">
        <v>93.519800000000004</v>
      </c>
      <c r="JV70">
        <v>99.743700000000004</v>
      </c>
    </row>
    <row r="71" spans="1:282" x14ac:dyDescent="0.2">
      <c r="A71">
        <v>55</v>
      </c>
      <c r="B71">
        <v>1658854351.5999999</v>
      </c>
      <c r="C71">
        <v>9087.0999999046326</v>
      </c>
      <c r="D71" t="s">
        <v>652</v>
      </c>
      <c r="E71" t="s">
        <v>653</v>
      </c>
      <c r="F71" t="s">
        <v>413</v>
      </c>
      <c r="G71" t="s">
        <v>615</v>
      </c>
      <c r="H71" t="s">
        <v>616</v>
      </c>
      <c r="I71" t="s">
        <v>416</v>
      </c>
      <c r="J71" t="s">
        <v>417</v>
      </c>
      <c r="L71" t="s">
        <v>418</v>
      </c>
      <c r="M71" t="s">
        <v>617</v>
      </c>
      <c r="N71" t="s">
        <v>679</v>
      </c>
      <c r="O71">
        <v>1658854351.5999999</v>
      </c>
      <c r="P71">
        <f t="shared" si="46"/>
        <v>5.729373130202056E-3</v>
      </c>
      <c r="Q71">
        <f t="shared" si="47"/>
        <v>5.7293731302020561</v>
      </c>
      <c r="R71">
        <f t="shared" si="48"/>
        <v>32.091704364425247</v>
      </c>
      <c r="S71">
        <f t="shared" si="49"/>
        <v>599.80200000000002</v>
      </c>
      <c r="T71">
        <f t="shared" si="50"/>
        <v>446.29397960029354</v>
      </c>
      <c r="U71">
        <f t="shared" si="51"/>
        <v>44.992693309361442</v>
      </c>
      <c r="V71">
        <f t="shared" si="52"/>
        <v>60.468455022653998</v>
      </c>
      <c r="W71">
        <f t="shared" si="53"/>
        <v>0.38860682745565256</v>
      </c>
      <c r="X71">
        <f t="shared" si="54"/>
        <v>2.9402857057090861</v>
      </c>
      <c r="Y71">
        <f t="shared" si="55"/>
        <v>0.36216232417006267</v>
      </c>
      <c r="Z71">
        <f t="shared" si="56"/>
        <v>0.22857725200044021</v>
      </c>
      <c r="AA71">
        <f t="shared" si="57"/>
        <v>241.76990700000002</v>
      </c>
      <c r="AB71">
        <f t="shared" si="58"/>
        <v>32.395508697889127</v>
      </c>
      <c r="AC71">
        <f t="shared" si="59"/>
        <v>32.395508697889127</v>
      </c>
      <c r="AD71">
        <f t="shared" si="60"/>
        <v>4.8830256293400707</v>
      </c>
      <c r="AE71">
        <f t="shared" si="61"/>
        <v>68.425985363455737</v>
      </c>
      <c r="AF71">
        <f t="shared" si="62"/>
        <v>3.3533064102821002</v>
      </c>
      <c r="AG71">
        <f t="shared" si="63"/>
        <v>4.9006329868257916</v>
      </c>
      <c r="AH71">
        <f t="shared" si="64"/>
        <v>1.5297192190579705</v>
      </c>
      <c r="AI71">
        <f t="shared" si="65"/>
        <v>-252.66535504191066</v>
      </c>
      <c r="AJ71">
        <f t="shared" si="66"/>
        <v>10.111985612709367</v>
      </c>
      <c r="AK71">
        <f t="shared" si="67"/>
        <v>0.78321703907606133</v>
      </c>
      <c r="AL71">
        <f t="shared" si="68"/>
        <v>-2.4539012522417636E-4</v>
      </c>
      <c r="AM71">
        <v>0</v>
      </c>
      <c r="AN71">
        <v>0</v>
      </c>
      <c r="AO71">
        <f t="shared" si="69"/>
        <v>1</v>
      </c>
      <c r="AP71">
        <f t="shared" si="70"/>
        <v>0</v>
      </c>
      <c r="AQ71">
        <f t="shared" si="71"/>
        <v>52252.750763938318</v>
      </c>
      <c r="AR71" t="s">
        <v>420</v>
      </c>
      <c r="AS71">
        <v>0</v>
      </c>
      <c r="AT71">
        <v>0</v>
      </c>
      <c r="AU71">
        <v>0</v>
      </c>
      <c r="AV71" t="e">
        <f t="shared" si="72"/>
        <v>#DIV/0!</v>
      </c>
      <c r="AW71">
        <v>-1</v>
      </c>
      <c r="AX71" t="s">
        <v>654</v>
      </c>
      <c r="AY71">
        <v>10377.9</v>
      </c>
      <c r="AZ71">
        <v>2.3508</v>
      </c>
      <c r="BA71">
        <v>1.17</v>
      </c>
      <c r="BB71">
        <f t="shared" si="73"/>
        <v>-1.0092307692307694</v>
      </c>
      <c r="BC71">
        <v>0.5</v>
      </c>
      <c r="BD71">
        <f t="shared" si="74"/>
        <v>1261.3491000000001</v>
      </c>
      <c r="BE71">
        <f t="shared" si="75"/>
        <v>32.091704364425247</v>
      </c>
      <c r="BF71">
        <f t="shared" si="76"/>
        <v>-636.49616123076942</v>
      </c>
      <c r="BG71">
        <f t="shared" si="77"/>
        <v>2.6235167063920088E-2</v>
      </c>
      <c r="BH71">
        <f t="shared" si="78"/>
        <v>-1</v>
      </c>
      <c r="BI71" t="e">
        <f t="shared" si="79"/>
        <v>#DIV/0!</v>
      </c>
      <c r="BJ71" t="s">
        <v>420</v>
      </c>
      <c r="BK71">
        <v>0</v>
      </c>
      <c r="BL71" t="e">
        <f t="shared" si="80"/>
        <v>#DIV/0!</v>
      </c>
      <c r="BM71" t="e">
        <f t="shared" si="81"/>
        <v>#DIV/0!</v>
      </c>
      <c r="BN71" t="e">
        <f t="shared" si="82"/>
        <v>#DIV/0!</v>
      </c>
      <c r="BO71" t="e">
        <f t="shared" si="83"/>
        <v>#DIV/0!</v>
      </c>
      <c r="BP71">
        <f t="shared" si="84"/>
        <v>-1.0092307692307694</v>
      </c>
      <c r="BQ71" t="e">
        <f t="shared" si="85"/>
        <v>#DIV/0!</v>
      </c>
      <c r="BR71" t="e">
        <f t="shared" si="86"/>
        <v>#DIV/0!</v>
      </c>
      <c r="BS71" t="e">
        <f t="shared" si="87"/>
        <v>#DIV/0!</v>
      </c>
      <c r="BT71" t="s">
        <v>420</v>
      </c>
      <c r="BU71" t="s">
        <v>420</v>
      </c>
      <c r="BV71" t="s">
        <v>420</v>
      </c>
      <c r="BW71" t="s">
        <v>420</v>
      </c>
      <c r="BX71" t="s">
        <v>420</v>
      </c>
      <c r="BY71" t="s">
        <v>420</v>
      </c>
      <c r="BZ71" t="s">
        <v>420</v>
      </c>
      <c r="CA71" t="s">
        <v>420</v>
      </c>
      <c r="CB71" t="s">
        <v>420</v>
      </c>
      <c r="CC71" t="s">
        <v>420</v>
      </c>
      <c r="CD71" t="s">
        <v>420</v>
      </c>
      <c r="CE71" t="s">
        <v>420</v>
      </c>
      <c r="CF71" t="s">
        <v>420</v>
      </c>
      <c r="CG71" t="s">
        <v>420</v>
      </c>
      <c r="CH71" t="s">
        <v>420</v>
      </c>
      <c r="CI71" t="s">
        <v>420</v>
      </c>
      <c r="CJ71" t="s">
        <v>420</v>
      </c>
      <c r="CK71" t="s">
        <v>420</v>
      </c>
      <c r="CL71">
        <f t="shared" si="88"/>
        <v>1500.16</v>
      </c>
      <c r="CM71">
        <f t="shared" si="89"/>
        <v>1261.3491000000001</v>
      </c>
      <c r="CN71">
        <f t="shared" si="90"/>
        <v>0.84080971363054613</v>
      </c>
      <c r="CO71">
        <f t="shared" si="91"/>
        <v>0.16116274730695393</v>
      </c>
      <c r="CP71">
        <v>6</v>
      </c>
      <c r="CQ71">
        <v>0.5</v>
      </c>
      <c r="CR71" t="s">
        <v>422</v>
      </c>
      <c r="CS71">
        <v>2</v>
      </c>
      <c r="CT71">
        <v>1658854351.5999999</v>
      </c>
      <c r="CU71">
        <v>599.80200000000002</v>
      </c>
      <c r="CV71">
        <v>635.31799999999998</v>
      </c>
      <c r="CW71">
        <v>33.262300000000003</v>
      </c>
      <c r="CX71">
        <v>27.7254</v>
      </c>
      <c r="CY71">
        <v>567.59500000000003</v>
      </c>
      <c r="CZ71">
        <v>29.157499999999999</v>
      </c>
      <c r="DA71">
        <v>600.20600000000002</v>
      </c>
      <c r="DB71">
        <v>100.714</v>
      </c>
      <c r="DC71">
        <v>0.100027</v>
      </c>
      <c r="DD71">
        <v>32.459299999999999</v>
      </c>
      <c r="DE71">
        <v>32.5152</v>
      </c>
      <c r="DF71">
        <v>999.9</v>
      </c>
      <c r="DG71">
        <v>0</v>
      </c>
      <c r="DH71">
        <v>0</v>
      </c>
      <c r="DI71">
        <v>9990</v>
      </c>
      <c r="DJ71">
        <v>0</v>
      </c>
      <c r="DK71">
        <v>1817.36</v>
      </c>
      <c r="DL71">
        <v>-36.740699999999997</v>
      </c>
      <c r="DM71">
        <v>619.173</v>
      </c>
      <c r="DN71">
        <v>653.43499999999995</v>
      </c>
      <c r="DO71">
        <v>5.5368500000000003</v>
      </c>
      <c r="DP71">
        <v>635.31799999999998</v>
      </c>
      <c r="DQ71">
        <v>27.7254</v>
      </c>
      <c r="DR71">
        <v>3.34999</v>
      </c>
      <c r="DS71">
        <v>2.7923499999999999</v>
      </c>
      <c r="DT71">
        <v>25.8781</v>
      </c>
      <c r="DU71">
        <v>22.838899999999999</v>
      </c>
      <c r="DV71">
        <v>1500.16</v>
      </c>
      <c r="DW71">
        <v>0.97301099999999996</v>
      </c>
      <c r="DX71">
        <v>2.69889E-2</v>
      </c>
      <c r="DY71">
        <v>0</v>
      </c>
      <c r="DZ71">
        <v>2.8189000000000002</v>
      </c>
      <c r="EA71">
        <v>0</v>
      </c>
      <c r="EB71">
        <v>19083.5</v>
      </c>
      <c r="EC71">
        <v>13305.1</v>
      </c>
      <c r="ED71">
        <v>41.811999999999998</v>
      </c>
      <c r="EE71">
        <v>44.25</v>
      </c>
      <c r="EF71">
        <v>42.311999999999998</v>
      </c>
      <c r="EG71">
        <v>43.061999999999998</v>
      </c>
      <c r="EH71">
        <v>41.936999999999998</v>
      </c>
      <c r="EI71">
        <v>1459.67</v>
      </c>
      <c r="EJ71">
        <v>40.49</v>
      </c>
      <c r="EK71">
        <v>0</v>
      </c>
      <c r="EL71">
        <v>121.2999999523163</v>
      </c>
      <c r="EM71">
        <v>0</v>
      </c>
      <c r="EN71">
        <v>2.3508</v>
      </c>
      <c r="EO71">
        <v>0.72353845936353323</v>
      </c>
      <c r="EP71">
        <v>375.41538461157859</v>
      </c>
      <c r="EQ71">
        <v>19060.464</v>
      </c>
      <c r="ER71">
        <v>15</v>
      </c>
      <c r="ES71">
        <v>1658854380.0999999</v>
      </c>
      <c r="ET71" t="s">
        <v>655</v>
      </c>
      <c r="EU71">
        <v>1658854380.0999999</v>
      </c>
      <c r="EV71">
        <v>1658853915.5999999</v>
      </c>
      <c r="EW71">
        <v>53</v>
      </c>
      <c r="EX71">
        <v>0.71799999999999997</v>
      </c>
      <c r="EY71">
        <v>-0.105</v>
      </c>
      <c r="EZ71">
        <v>32.207000000000001</v>
      </c>
      <c r="FA71">
        <v>4.1050000000000004</v>
      </c>
      <c r="FB71">
        <v>630</v>
      </c>
      <c r="FC71">
        <v>28</v>
      </c>
      <c r="FD71">
        <v>0.04</v>
      </c>
      <c r="FE71">
        <v>0.03</v>
      </c>
      <c r="FF71">
        <v>-36.71582195121951</v>
      </c>
      <c r="FG71">
        <v>0.30366271777015957</v>
      </c>
      <c r="FH71">
        <v>0.13607252641504561</v>
      </c>
      <c r="FI71">
        <v>1</v>
      </c>
      <c r="FJ71">
        <v>598.07822580645154</v>
      </c>
      <c r="FK71">
        <v>4.8471290322572971</v>
      </c>
      <c r="FL71">
        <v>0.36965849188723798</v>
      </c>
      <c r="FM71">
        <v>1</v>
      </c>
      <c r="FN71">
        <v>5.6089760975609746</v>
      </c>
      <c r="FO71">
        <v>-7.1073658536587161E-2</v>
      </c>
      <c r="FP71">
        <v>1.6213238023602639E-2</v>
      </c>
      <c r="FQ71">
        <v>1</v>
      </c>
      <c r="FR71">
        <v>33.216390322580637</v>
      </c>
      <c r="FS71">
        <v>0.31047580645148931</v>
      </c>
      <c r="FT71">
        <v>2.334631772911569E-2</v>
      </c>
      <c r="FU71">
        <v>1</v>
      </c>
      <c r="FV71">
        <v>32.497509677419359</v>
      </c>
      <c r="FW71">
        <v>9.3798387096717506E-2</v>
      </c>
      <c r="FX71">
        <v>8.0884367818114151E-3</v>
      </c>
      <c r="FY71">
        <v>1</v>
      </c>
      <c r="FZ71">
        <v>5</v>
      </c>
      <c r="GA71">
        <v>5</v>
      </c>
      <c r="GB71" t="s">
        <v>424</v>
      </c>
      <c r="GC71">
        <v>3.1703600000000001</v>
      </c>
      <c r="GD71">
        <v>2.7968999999999999</v>
      </c>
      <c r="GE71">
        <v>0.12867600000000001</v>
      </c>
      <c r="GF71">
        <v>0.139988</v>
      </c>
      <c r="GG71">
        <v>0.13606099999999999</v>
      </c>
      <c r="GH71">
        <v>0.13125400000000001</v>
      </c>
      <c r="GI71">
        <v>26650.3</v>
      </c>
      <c r="GJ71">
        <v>21099.8</v>
      </c>
      <c r="GK71">
        <v>28748.7</v>
      </c>
      <c r="GL71">
        <v>24019.8</v>
      </c>
      <c r="GM71">
        <v>31076.1</v>
      </c>
      <c r="GN71">
        <v>30485.1</v>
      </c>
      <c r="GO71">
        <v>39530.199999999997</v>
      </c>
      <c r="GP71">
        <v>39203.699999999997</v>
      </c>
      <c r="GQ71">
        <v>2.09903</v>
      </c>
      <c r="GR71">
        <v>1.7399</v>
      </c>
      <c r="GS71">
        <v>5.0317500000000001E-2</v>
      </c>
      <c r="GT71">
        <v>0</v>
      </c>
      <c r="GU71">
        <v>31.699100000000001</v>
      </c>
      <c r="GV71">
        <v>999.9</v>
      </c>
      <c r="GW71">
        <v>54.6</v>
      </c>
      <c r="GX71">
        <v>38.299999999999997</v>
      </c>
      <c r="GY71">
        <v>36.680799999999998</v>
      </c>
      <c r="GZ71">
        <v>61.883299999999998</v>
      </c>
      <c r="HA71">
        <v>38.753999999999998</v>
      </c>
      <c r="HB71">
        <v>1</v>
      </c>
      <c r="HC71">
        <v>0.53268000000000004</v>
      </c>
      <c r="HD71">
        <v>1.53586</v>
      </c>
      <c r="HE71">
        <v>20.255800000000001</v>
      </c>
      <c r="HF71">
        <v>5.2235800000000001</v>
      </c>
      <c r="HG71">
        <v>11.914099999999999</v>
      </c>
      <c r="HH71">
        <v>4.9637000000000002</v>
      </c>
      <c r="HI71">
        <v>3.2919999999999998</v>
      </c>
      <c r="HJ71">
        <v>9999</v>
      </c>
      <c r="HK71">
        <v>9999</v>
      </c>
      <c r="HL71">
        <v>9999</v>
      </c>
      <c r="HM71">
        <v>999.9</v>
      </c>
      <c r="HN71">
        <v>1.87744</v>
      </c>
      <c r="HO71">
        <v>1.87571</v>
      </c>
      <c r="HP71">
        <v>1.8744499999999999</v>
      </c>
      <c r="HQ71">
        <v>1.8737600000000001</v>
      </c>
      <c r="HR71">
        <v>1.87504</v>
      </c>
      <c r="HS71">
        <v>1.8701099999999999</v>
      </c>
      <c r="HT71">
        <v>1.8742399999999999</v>
      </c>
      <c r="HU71">
        <v>1.87927</v>
      </c>
      <c r="HV71">
        <v>0</v>
      </c>
      <c r="HW71">
        <v>0</v>
      </c>
      <c r="HX71">
        <v>0</v>
      </c>
      <c r="HY71">
        <v>0</v>
      </c>
      <c r="HZ71" t="s">
        <v>425</v>
      </c>
      <c r="IA71" t="s">
        <v>426</v>
      </c>
      <c r="IB71" t="s">
        <v>427</v>
      </c>
      <c r="IC71" t="s">
        <v>428</v>
      </c>
      <c r="ID71" t="s">
        <v>428</v>
      </c>
      <c r="IE71" t="s">
        <v>427</v>
      </c>
      <c r="IF71">
        <v>0</v>
      </c>
      <c r="IG71">
        <v>100</v>
      </c>
      <c r="IH71">
        <v>100</v>
      </c>
      <c r="II71">
        <v>32.207000000000001</v>
      </c>
      <c r="IJ71">
        <v>4.1048</v>
      </c>
      <c r="IK71">
        <v>19.074198127428421</v>
      </c>
      <c r="IL71">
        <v>2.567544948250514E-2</v>
      </c>
      <c r="IM71">
        <v>-9.0104226966469328E-6</v>
      </c>
      <c r="IN71">
        <v>1.300989797722804E-9</v>
      </c>
      <c r="IO71">
        <v>4.1048190476190456</v>
      </c>
      <c r="IP71">
        <v>0</v>
      </c>
      <c r="IQ71">
        <v>0</v>
      </c>
      <c r="IR71">
        <v>0</v>
      </c>
      <c r="IS71">
        <v>-13</v>
      </c>
      <c r="IT71">
        <v>2007</v>
      </c>
      <c r="IU71">
        <v>-1</v>
      </c>
      <c r="IV71">
        <v>20</v>
      </c>
      <c r="IW71">
        <v>1.5</v>
      </c>
      <c r="IX71">
        <v>7.3</v>
      </c>
      <c r="IY71">
        <v>1.5222199999999999</v>
      </c>
      <c r="IZ71">
        <v>2.4499499999999999</v>
      </c>
      <c r="JA71">
        <v>1.42578</v>
      </c>
      <c r="JB71">
        <v>2.2827099999999998</v>
      </c>
      <c r="JC71">
        <v>1.5478499999999999</v>
      </c>
      <c r="JD71">
        <v>2.3535200000000001</v>
      </c>
      <c r="JE71">
        <v>40.451000000000001</v>
      </c>
      <c r="JF71">
        <v>14.333399999999999</v>
      </c>
      <c r="JG71">
        <v>18</v>
      </c>
      <c r="JH71">
        <v>641.47299999999996</v>
      </c>
      <c r="JI71">
        <v>391.87099999999998</v>
      </c>
      <c r="JJ71">
        <v>30.001200000000001</v>
      </c>
      <c r="JK71">
        <v>33.828000000000003</v>
      </c>
      <c r="JL71">
        <v>30.000599999999999</v>
      </c>
      <c r="JM71">
        <v>33.607999999999997</v>
      </c>
      <c r="JN71">
        <v>33.530200000000001</v>
      </c>
      <c r="JO71">
        <v>30.494299999999999</v>
      </c>
      <c r="JP71">
        <v>24.571400000000001</v>
      </c>
      <c r="JQ71">
        <v>0</v>
      </c>
      <c r="JR71">
        <v>30</v>
      </c>
      <c r="JS71">
        <v>635.875</v>
      </c>
      <c r="JT71">
        <v>27.705500000000001</v>
      </c>
      <c r="JU71">
        <v>93.498800000000003</v>
      </c>
      <c r="JV71">
        <v>99.727199999999996</v>
      </c>
    </row>
    <row r="72" spans="1:282" x14ac:dyDescent="0.2">
      <c r="A72">
        <v>56</v>
      </c>
      <c r="B72">
        <v>1658854473.0999999</v>
      </c>
      <c r="C72">
        <v>9208.5999999046326</v>
      </c>
      <c r="D72" t="s">
        <v>656</v>
      </c>
      <c r="E72" t="s">
        <v>657</v>
      </c>
      <c r="F72" t="s">
        <v>413</v>
      </c>
      <c r="G72" t="s">
        <v>615</v>
      </c>
      <c r="H72" t="s">
        <v>616</v>
      </c>
      <c r="I72" t="s">
        <v>416</v>
      </c>
      <c r="J72" t="s">
        <v>417</v>
      </c>
      <c r="L72" t="s">
        <v>418</v>
      </c>
      <c r="M72" t="s">
        <v>617</v>
      </c>
      <c r="N72" t="s">
        <v>679</v>
      </c>
      <c r="O72">
        <v>1658854473.0999999</v>
      </c>
      <c r="P72">
        <f t="shared" si="46"/>
        <v>5.5383893768755511E-3</v>
      </c>
      <c r="Q72">
        <f t="shared" si="47"/>
        <v>5.5383893768755508</v>
      </c>
      <c r="R72">
        <f t="shared" si="48"/>
        <v>41.09551461516908</v>
      </c>
      <c r="S72">
        <f t="shared" si="49"/>
        <v>799.197</v>
      </c>
      <c r="T72">
        <f t="shared" si="50"/>
        <v>598.74625409597559</v>
      </c>
      <c r="U72">
        <f t="shared" si="51"/>
        <v>60.360715520248114</v>
      </c>
      <c r="V72">
        <f t="shared" si="52"/>
        <v>80.5685253671802</v>
      </c>
      <c r="W72">
        <f t="shared" si="53"/>
        <v>0.38088888462395493</v>
      </c>
      <c r="X72">
        <f t="shared" si="54"/>
        <v>2.9469451954285053</v>
      </c>
      <c r="Y72">
        <f t="shared" si="55"/>
        <v>0.35550087005777536</v>
      </c>
      <c r="Z72">
        <f t="shared" si="56"/>
        <v>0.22432788387167729</v>
      </c>
      <c r="AA72">
        <f t="shared" si="57"/>
        <v>241.77629099999999</v>
      </c>
      <c r="AB72">
        <f t="shared" si="58"/>
        <v>32.649690311000057</v>
      </c>
      <c r="AC72">
        <f t="shared" si="59"/>
        <v>32.649690311000057</v>
      </c>
      <c r="AD72">
        <f t="shared" si="60"/>
        <v>4.9535125563175813</v>
      </c>
      <c r="AE72">
        <f t="shared" si="61"/>
        <v>69.558769638753688</v>
      </c>
      <c r="AF72">
        <f t="shared" si="62"/>
        <v>3.4484002683535802</v>
      </c>
      <c r="AG72">
        <f t="shared" si="63"/>
        <v>4.9575348820321183</v>
      </c>
      <c r="AH72">
        <f t="shared" si="64"/>
        <v>1.5051122879640011</v>
      </c>
      <c r="AI72">
        <f t="shared" si="65"/>
        <v>-244.2429715202118</v>
      </c>
      <c r="AJ72">
        <f t="shared" si="66"/>
        <v>2.2893495617522222</v>
      </c>
      <c r="AK72">
        <f t="shared" si="67"/>
        <v>0.17731841918667329</v>
      </c>
      <c r="AL72">
        <f t="shared" si="68"/>
        <v>-1.2539272925771172E-5</v>
      </c>
      <c r="AM72">
        <v>0</v>
      </c>
      <c r="AN72">
        <v>0</v>
      </c>
      <c r="AO72">
        <f t="shared" si="69"/>
        <v>1</v>
      </c>
      <c r="AP72">
        <f t="shared" si="70"/>
        <v>0</v>
      </c>
      <c r="AQ72">
        <f t="shared" si="71"/>
        <v>52407.650582218346</v>
      </c>
      <c r="AR72" t="s">
        <v>420</v>
      </c>
      <c r="AS72">
        <v>0</v>
      </c>
      <c r="AT72">
        <v>0</v>
      </c>
      <c r="AU72">
        <v>0</v>
      </c>
      <c r="AV72" t="e">
        <f t="shared" si="72"/>
        <v>#DIV/0!</v>
      </c>
      <c r="AW72">
        <v>-1</v>
      </c>
      <c r="AX72" t="s">
        <v>658</v>
      </c>
      <c r="AY72">
        <v>10377.700000000001</v>
      </c>
      <c r="AZ72">
        <v>2.4069192307692311</v>
      </c>
      <c r="BA72">
        <v>1.57</v>
      </c>
      <c r="BB72">
        <f t="shared" si="73"/>
        <v>-0.53306957373836372</v>
      </c>
      <c r="BC72">
        <v>0.5</v>
      </c>
      <c r="BD72">
        <f t="shared" si="74"/>
        <v>1261.3826999999999</v>
      </c>
      <c r="BE72">
        <f t="shared" si="75"/>
        <v>41.09551461516908</v>
      </c>
      <c r="BF72">
        <f t="shared" si="76"/>
        <v>-336.20236910497312</v>
      </c>
      <c r="BG72">
        <f t="shared" si="77"/>
        <v>3.3372516219834857E-2</v>
      </c>
      <c r="BH72">
        <f t="shared" si="78"/>
        <v>-1</v>
      </c>
      <c r="BI72" t="e">
        <f t="shared" si="79"/>
        <v>#DIV/0!</v>
      </c>
      <c r="BJ72" t="s">
        <v>420</v>
      </c>
      <c r="BK72">
        <v>0</v>
      </c>
      <c r="BL72" t="e">
        <f t="shared" si="80"/>
        <v>#DIV/0!</v>
      </c>
      <c r="BM72" t="e">
        <f t="shared" si="81"/>
        <v>#DIV/0!</v>
      </c>
      <c r="BN72" t="e">
        <f t="shared" si="82"/>
        <v>#DIV/0!</v>
      </c>
      <c r="BO72" t="e">
        <f t="shared" si="83"/>
        <v>#DIV/0!</v>
      </c>
      <c r="BP72">
        <f t="shared" si="84"/>
        <v>-0.53306957373836372</v>
      </c>
      <c r="BQ72" t="e">
        <f t="shared" si="85"/>
        <v>#DIV/0!</v>
      </c>
      <c r="BR72" t="e">
        <f t="shared" si="86"/>
        <v>#DIV/0!</v>
      </c>
      <c r="BS72" t="e">
        <f t="shared" si="87"/>
        <v>#DIV/0!</v>
      </c>
      <c r="BT72" t="s">
        <v>420</v>
      </c>
      <c r="BU72" t="s">
        <v>420</v>
      </c>
      <c r="BV72" t="s">
        <v>420</v>
      </c>
      <c r="BW72" t="s">
        <v>420</v>
      </c>
      <c r="BX72" t="s">
        <v>420</v>
      </c>
      <c r="BY72" t="s">
        <v>420</v>
      </c>
      <c r="BZ72" t="s">
        <v>420</v>
      </c>
      <c r="CA72" t="s">
        <v>420</v>
      </c>
      <c r="CB72" t="s">
        <v>420</v>
      </c>
      <c r="CC72" t="s">
        <v>420</v>
      </c>
      <c r="CD72" t="s">
        <v>420</v>
      </c>
      <c r="CE72" t="s">
        <v>420</v>
      </c>
      <c r="CF72" t="s">
        <v>420</v>
      </c>
      <c r="CG72" t="s">
        <v>420</v>
      </c>
      <c r="CH72" t="s">
        <v>420</v>
      </c>
      <c r="CI72" t="s">
        <v>420</v>
      </c>
      <c r="CJ72" t="s">
        <v>420</v>
      </c>
      <c r="CK72" t="s">
        <v>420</v>
      </c>
      <c r="CL72">
        <f t="shared" si="88"/>
        <v>1500.2</v>
      </c>
      <c r="CM72">
        <f t="shared" si="89"/>
        <v>1261.3826999999999</v>
      </c>
      <c r="CN72">
        <f t="shared" si="90"/>
        <v>0.84080969204106115</v>
      </c>
      <c r="CO72">
        <f t="shared" si="91"/>
        <v>0.16116270563924809</v>
      </c>
      <c r="CP72">
        <v>6</v>
      </c>
      <c r="CQ72">
        <v>0.5</v>
      </c>
      <c r="CR72" t="s">
        <v>422</v>
      </c>
      <c r="CS72">
        <v>2</v>
      </c>
      <c r="CT72">
        <v>1658854473.0999999</v>
      </c>
      <c r="CU72">
        <v>799.197</v>
      </c>
      <c r="CV72">
        <v>844.69799999999998</v>
      </c>
      <c r="CW72">
        <v>34.206299999999999</v>
      </c>
      <c r="CX72">
        <v>28.8598</v>
      </c>
      <c r="CY72">
        <v>763.58500000000004</v>
      </c>
      <c r="CZ72">
        <v>30.101500000000001</v>
      </c>
      <c r="DA72">
        <v>600.274</v>
      </c>
      <c r="DB72">
        <v>100.712</v>
      </c>
      <c r="DC72">
        <v>9.9846599999999994E-2</v>
      </c>
      <c r="DD72">
        <v>32.664099999999998</v>
      </c>
      <c r="DE72">
        <v>32.795299999999997</v>
      </c>
      <c r="DF72">
        <v>999.9</v>
      </c>
      <c r="DG72">
        <v>0</v>
      </c>
      <c r="DH72">
        <v>0</v>
      </c>
      <c r="DI72">
        <v>10028.1</v>
      </c>
      <c r="DJ72">
        <v>0</v>
      </c>
      <c r="DK72">
        <v>1825.66</v>
      </c>
      <c r="DL72">
        <v>-46.390300000000003</v>
      </c>
      <c r="DM72">
        <v>826.58199999999999</v>
      </c>
      <c r="DN72">
        <v>869.8</v>
      </c>
      <c r="DO72">
        <v>5.3465199999999999</v>
      </c>
      <c r="DP72">
        <v>844.69799999999998</v>
      </c>
      <c r="DQ72">
        <v>28.8598</v>
      </c>
      <c r="DR72">
        <v>3.4449999999999998</v>
      </c>
      <c r="DS72">
        <v>2.9065400000000001</v>
      </c>
      <c r="DT72">
        <v>26.351099999999999</v>
      </c>
      <c r="DU72">
        <v>23.501999999999999</v>
      </c>
      <c r="DV72">
        <v>1500.2</v>
      </c>
      <c r="DW72">
        <v>0.97301099999999996</v>
      </c>
      <c r="DX72">
        <v>2.69889E-2</v>
      </c>
      <c r="DY72">
        <v>0</v>
      </c>
      <c r="DZ72">
        <v>2.4506000000000001</v>
      </c>
      <c r="EA72">
        <v>0</v>
      </c>
      <c r="EB72">
        <v>19608.099999999999</v>
      </c>
      <c r="EC72">
        <v>13305.4</v>
      </c>
      <c r="ED72">
        <v>42</v>
      </c>
      <c r="EE72">
        <v>44.625</v>
      </c>
      <c r="EF72">
        <v>42.625</v>
      </c>
      <c r="EG72">
        <v>43.186999999999998</v>
      </c>
      <c r="EH72">
        <v>42.186999999999998</v>
      </c>
      <c r="EI72">
        <v>1459.71</v>
      </c>
      <c r="EJ72">
        <v>40.49</v>
      </c>
      <c r="EK72">
        <v>0</v>
      </c>
      <c r="EL72">
        <v>120.8999998569489</v>
      </c>
      <c r="EM72">
        <v>0</v>
      </c>
      <c r="EN72">
        <v>2.4069192307692311</v>
      </c>
      <c r="EO72">
        <v>-0.13609914800563319</v>
      </c>
      <c r="EP72">
        <v>332.48547003958078</v>
      </c>
      <c r="EQ72">
        <v>19561.18461538462</v>
      </c>
      <c r="ER72">
        <v>15</v>
      </c>
      <c r="ES72">
        <v>1658854501.5999999</v>
      </c>
      <c r="ET72" t="s">
        <v>659</v>
      </c>
      <c r="EU72">
        <v>1658854501.5999999</v>
      </c>
      <c r="EV72">
        <v>1658853915.5999999</v>
      </c>
      <c r="EW72">
        <v>54</v>
      </c>
      <c r="EX72">
        <v>0.33</v>
      </c>
      <c r="EY72">
        <v>-0.105</v>
      </c>
      <c r="EZ72">
        <v>35.612000000000002</v>
      </c>
      <c r="FA72">
        <v>4.1050000000000004</v>
      </c>
      <c r="FB72">
        <v>839</v>
      </c>
      <c r="FC72">
        <v>28</v>
      </c>
      <c r="FD72">
        <v>0.06</v>
      </c>
      <c r="FE72">
        <v>0.03</v>
      </c>
      <c r="FF72">
        <v>-46.116650000000007</v>
      </c>
      <c r="FG72">
        <v>-1.388598123827445</v>
      </c>
      <c r="FH72">
        <v>0.14430892037569909</v>
      </c>
      <c r="FI72">
        <v>1</v>
      </c>
      <c r="FJ72">
        <v>797.74080000000004</v>
      </c>
      <c r="FK72">
        <v>4.9340689655175609</v>
      </c>
      <c r="FL72">
        <v>0.35786658594137211</v>
      </c>
      <c r="FM72">
        <v>1</v>
      </c>
      <c r="FN72">
        <v>5.3342594999999999</v>
      </c>
      <c r="FO72">
        <v>0.12195354596622771</v>
      </c>
      <c r="FP72">
        <v>1.27819603250049E-2</v>
      </c>
      <c r="FQ72">
        <v>1</v>
      </c>
      <c r="FR72">
        <v>34.194683333333323</v>
      </c>
      <c r="FS72">
        <v>0.1212307007786536</v>
      </c>
      <c r="FT72">
        <v>9.3838188151495871E-3</v>
      </c>
      <c r="FU72">
        <v>1</v>
      </c>
      <c r="FV72">
        <v>32.788620000000009</v>
      </c>
      <c r="FW72">
        <v>1.6215350389344119E-2</v>
      </c>
      <c r="FX72">
        <v>3.238147618623731E-3</v>
      </c>
      <c r="FY72">
        <v>1</v>
      </c>
      <c r="FZ72">
        <v>5</v>
      </c>
      <c r="GA72">
        <v>5</v>
      </c>
      <c r="GB72" t="s">
        <v>424</v>
      </c>
      <c r="GC72">
        <v>3.1703299999999999</v>
      </c>
      <c r="GD72">
        <v>2.79705</v>
      </c>
      <c r="GE72">
        <v>0.15803300000000001</v>
      </c>
      <c r="GF72">
        <v>0.16984099999999999</v>
      </c>
      <c r="GG72">
        <v>0.139014</v>
      </c>
      <c r="GH72">
        <v>0.134829</v>
      </c>
      <c r="GI72">
        <v>25741.8</v>
      </c>
      <c r="GJ72">
        <v>20359.599999999999</v>
      </c>
      <c r="GK72">
        <v>28740</v>
      </c>
      <c r="GL72">
        <v>24013.4</v>
      </c>
      <c r="GM72">
        <v>30961.7</v>
      </c>
      <c r="GN72">
        <v>30352.6</v>
      </c>
      <c r="GO72">
        <v>39518.199999999997</v>
      </c>
      <c r="GP72">
        <v>39193.1</v>
      </c>
      <c r="GQ72">
        <v>2.0971000000000002</v>
      </c>
      <c r="GR72">
        <v>1.7410699999999999</v>
      </c>
      <c r="GS72">
        <v>4.0009599999999999E-2</v>
      </c>
      <c r="GT72">
        <v>0</v>
      </c>
      <c r="GU72">
        <v>32.146799999999999</v>
      </c>
      <c r="GV72">
        <v>999.9</v>
      </c>
      <c r="GW72">
        <v>54.4</v>
      </c>
      <c r="GX72">
        <v>38.299999999999997</v>
      </c>
      <c r="GY72">
        <v>36.549100000000003</v>
      </c>
      <c r="GZ72">
        <v>61.9833</v>
      </c>
      <c r="HA72">
        <v>38.5777</v>
      </c>
      <c r="HB72">
        <v>1</v>
      </c>
      <c r="HC72">
        <v>0.54773400000000005</v>
      </c>
      <c r="HD72">
        <v>1.56403</v>
      </c>
      <c r="HE72">
        <v>20.2546</v>
      </c>
      <c r="HF72">
        <v>5.2234299999999996</v>
      </c>
      <c r="HG72">
        <v>11.914099999999999</v>
      </c>
      <c r="HH72">
        <v>4.9637500000000001</v>
      </c>
      <c r="HI72">
        <v>3.2919999999999998</v>
      </c>
      <c r="HJ72">
        <v>9999</v>
      </c>
      <c r="HK72">
        <v>9999</v>
      </c>
      <c r="HL72">
        <v>9999</v>
      </c>
      <c r="HM72">
        <v>999.9</v>
      </c>
      <c r="HN72">
        <v>1.87744</v>
      </c>
      <c r="HO72">
        <v>1.87574</v>
      </c>
      <c r="HP72">
        <v>1.8744400000000001</v>
      </c>
      <c r="HQ72">
        <v>1.87374</v>
      </c>
      <c r="HR72">
        <v>1.8750599999999999</v>
      </c>
      <c r="HS72">
        <v>1.8700699999999999</v>
      </c>
      <c r="HT72">
        <v>1.8742399999999999</v>
      </c>
      <c r="HU72">
        <v>1.8792899999999999</v>
      </c>
      <c r="HV72">
        <v>0</v>
      </c>
      <c r="HW72">
        <v>0</v>
      </c>
      <c r="HX72">
        <v>0</v>
      </c>
      <c r="HY72">
        <v>0</v>
      </c>
      <c r="HZ72" t="s">
        <v>425</v>
      </c>
      <c r="IA72" t="s">
        <v>426</v>
      </c>
      <c r="IB72" t="s">
        <v>427</v>
      </c>
      <c r="IC72" t="s">
        <v>428</v>
      </c>
      <c r="ID72" t="s">
        <v>428</v>
      </c>
      <c r="IE72" t="s">
        <v>427</v>
      </c>
      <c r="IF72">
        <v>0</v>
      </c>
      <c r="IG72">
        <v>100</v>
      </c>
      <c r="IH72">
        <v>100</v>
      </c>
      <c r="II72">
        <v>35.612000000000002</v>
      </c>
      <c r="IJ72">
        <v>4.1048</v>
      </c>
      <c r="IK72">
        <v>19.791643941451451</v>
      </c>
      <c r="IL72">
        <v>2.567544948250514E-2</v>
      </c>
      <c r="IM72">
        <v>-9.0104226966469328E-6</v>
      </c>
      <c r="IN72">
        <v>1.300989797722804E-9</v>
      </c>
      <c r="IO72">
        <v>4.1048190476190456</v>
      </c>
      <c r="IP72">
        <v>0</v>
      </c>
      <c r="IQ72">
        <v>0</v>
      </c>
      <c r="IR72">
        <v>0</v>
      </c>
      <c r="IS72">
        <v>-13</v>
      </c>
      <c r="IT72">
        <v>2007</v>
      </c>
      <c r="IU72">
        <v>-1</v>
      </c>
      <c r="IV72">
        <v>20</v>
      </c>
      <c r="IW72">
        <v>1.6</v>
      </c>
      <c r="IX72">
        <v>9.3000000000000007</v>
      </c>
      <c r="IY72">
        <v>1.9262699999999999</v>
      </c>
      <c r="IZ72">
        <v>2.4450699999999999</v>
      </c>
      <c r="JA72">
        <v>1.42578</v>
      </c>
      <c r="JB72">
        <v>2.2827099999999998</v>
      </c>
      <c r="JC72">
        <v>1.5478499999999999</v>
      </c>
      <c r="JD72">
        <v>2.3022499999999999</v>
      </c>
      <c r="JE72">
        <v>40.527500000000003</v>
      </c>
      <c r="JF72">
        <v>14.3072</v>
      </c>
      <c r="JG72">
        <v>18</v>
      </c>
      <c r="JH72">
        <v>641.40800000000002</v>
      </c>
      <c r="JI72">
        <v>393.39499999999998</v>
      </c>
      <c r="JJ72">
        <v>29.998999999999999</v>
      </c>
      <c r="JK72">
        <v>33.990200000000002</v>
      </c>
      <c r="JL72">
        <v>30.000599999999999</v>
      </c>
      <c r="JM72">
        <v>33.753999999999998</v>
      </c>
      <c r="JN72">
        <v>33.675199999999997</v>
      </c>
      <c r="JO72">
        <v>38.578299999999999</v>
      </c>
      <c r="JP72">
        <v>21.539200000000001</v>
      </c>
      <c r="JQ72">
        <v>0</v>
      </c>
      <c r="JR72">
        <v>30</v>
      </c>
      <c r="JS72">
        <v>845.28499999999997</v>
      </c>
      <c r="JT72">
        <v>28.8584</v>
      </c>
      <c r="JU72">
        <v>93.470299999999995</v>
      </c>
      <c r="JV72">
        <v>99.700500000000005</v>
      </c>
    </row>
    <row r="73" spans="1:282" x14ac:dyDescent="0.2">
      <c r="A73">
        <v>57</v>
      </c>
      <c r="B73">
        <v>1658854592.5999999</v>
      </c>
      <c r="C73">
        <v>9328.0999999046326</v>
      </c>
      <c r="D73" t="s">
        <v>660</v>
      </c>
      <c r="E73" t="s">
        <v>661</v>
      </c>
      <c r="F73" t="s">
        <v>413</v>
      </c>
      <c r="G73" t="s">
        <v>615</v>
      </c>
      <c r="H73" t="s">
        <v>616</v>
      </c>
      <c r="I73" t="s">
        <v>416</v>
      </c>
      <c r="J73" t="s">
        <v>417</v>
      </c>
      <c r="L73" t="s">
        <v>418</v>
      </c>
      <c r="M73" t="s">
        <v>617</v>
      </c>
      <c r="N73" t="s">
        <v>679</v>
      </c>
      <c r="O73">
        <v>1658854592.5999999</v>
      </c>
      <c r="P73">
        <f t="shared" si="46"/>
        <v>5.6259583180172665E-3</v>
      </c>
      <c r="Q73">
        <f t="shared" si="47"/>
        <v>5.6259583180172665</v>
      </c>
      <c r="R73">
        <f t="shared" si="48"/>
        <v>42.324386263094219</v>
      </c>
      <c r="S73">
        <f t="shared" si="49"/>
        <v>999.13100000000009</v>
      </c>
      <c r="T73">
        <f t="shared" si="50"/>
        <v>793.75278905275309</v>
      </c>
      <c r="U73">
        <f t="shared" si="51"/>
        <v>80.015919956330933</v>
      </c>
      <c r="V73">
        <f t="shared" si="52"/>
        <v>100.71950262662401</v>
      </c>
      <c r="W73">
        <f t="shared" si="53"/>
        <v>0.39233826647712999</v>
      </c>
      <c r="X73">
        <f t="shared" si="54"/>
        <v>2.9390637178339158</v>
      </c>
      <c r="Y73">
        <f t="shared" si="55"/>
        <v>0.36539197516882171</v>
      </c>
      <c r="Z73">
        <f t="shared" si="56"/>
        <v>0.23063659371534223</v>
      </c>
      <c r="AA73">
        <f t="shared" si="57"/>
        <v>241.73276100000001</v>
      </c>
      <c r="AB73">
        <f t="shared" si="58"/>
        <v>32.500380511492082</v>
      </c>
      <c r="AC73">
        <f t="shared" si="59"/>
        <v>32.500380511492082</v>
      </c>
      <c r="AD73">
        <f t="shared" si="60"/>
        <v>4.912001052298451</v>
      </c>
      <c r="AE73">
        <f t="shared" si="61"/>
        <v>69.56119672415754</v>
      </c>
      <c r="AF73">
        <f t="shared" si="62"/>
        <v>3.4240443365951996</v>
      </c>
      <c r="AG73">
        <f t="shared" si="63"/>
        <v>4.922348231260492</v>
      </c>
      <c r="AH73">
        <f t="shared" si="64"/>
        <v>1.4879567157032514</v>
      </c>
      <c r="AI73">
        <f t="shared" si="65"/>
        <v>-248.10476182456145</v>
      </c>
      <c r="AJ73">
        <f t="shared" si="66"/>
        <v>5.9133029274456774</v>
      </c>
      <c r="AK73">
        <f t="shared" si="67"/>
        <v>0.45861386340849464</v>
      </c>
      <c r="AL73">
        <f t="shared" si="68"/>
        <v>-8.4033707274500102E-5</v>
      </c>
      <c r="AM73">
        <v>0</v>
      </c>
      <c r="AN73">
        <v>0</v>
      </c>
      <c r="AO73">
        <f t="shared" si="69"/>
        <v>1</v>
      </c>
      <c r="AP73">
        <f t="shared" si="70"/>
        <v>0</v>
      </c>
      <c r="AQ73">
        <f t="shared" si="71"/>
        <v>52204.357031027204</v>
      </c>
      <c r="AR73" t="s">
        <v>420</v>
      </c>
      <c r="AS73">
        <v>0</v>
      </c>
      <c r="AT73">
        <v>0</v>
      </c>
      <c r="AU73">
        <v>0</v>
      </c>
      <c r="AV73" t="e">
        <f t="shared" si="72"/>
        <v>#DIV/0!</v>
      </c>
      <c r="AW73">
        <v>-1</v>
      </c>
      <c r="AX73" t="s">
        <v>662</v>
      </c>
      <c r="AY73">
        <v>10375.799999999999</v>
      </c>
      <c r="AZ73">
        <v>2.4733520000000002</v>
      </c>
      <c r="BA73">
        <v>1.77</v>
      </c>
      <c r="BB73">
        <f t="shared" si="73"/>
        <v>-0.39737401129943506</v>
      </c>
      <c r="BC73">
        <v>0.5</v>
      </c>
      <c r="BD73">
        <f t="shared" si="74"/>
        <v>1261.1481000000001</v>
      </c>
      <c r="BE73">
        <f t="shared" si="75"/>
        <v>42.324386263094219</v>
      </c>
      <c r="BF73">
        <f t="shared" si="76"/>
        <v>-250.57373966983056</v>
      </c>
      <c r="BG73">
        <f t="shared" si="77"/>
        <v>3.4353131296073959E-2</v>
      </c>
      <c r="BH73">
        <f t="shared" si="78"/>
        <v>-1</v>
      </c>
      <c r="BI73" t="e">
        <f t="shared" si="79"/>
        <v>#DIV/0!</v>
      </c>
      <c r="BJ73" t="s">
        <v>420</v>
      </c>
      <c r="BK73">
        <v>0</v>
      </c>
      <c r="BL73" t="e">
        <f t="shared" si="80"/>
        <v>#DIV/0!</v>
      </c>
      <c r="BM73" t="e">
        <f t="shared" si="81"/>
        <v>#DIV/0!</v>
      </c>
      <c r="BN73" t="e">
        <f t="shared" si="82"/>
        <v>#DIV/0!</v>
      </c>
      <c r="BO73" t="e">
        <f t="shared" si="83"/>
        <v>#DIV/0!</v>
      </c>
      <c r="BP73">
        <f t="shared" si="84"/>
        <v>-0.39737401129943511</v>
      </c>
      <c r="BQ73" t="e">
        <f t="shared" si="85"/>
        <v>#DIV/0!</v>
      </c>
      <c r="BR73" t="e">
        <f t="shared" si="86"/>
        <v>#DIV/0!</v>
      </c>
      <c r="BS73" t="e">
        <f t="shared" si="87"/>
        <v>#DIV/0!</v>
      </c>
      <c r="BT73" t="s">
        <v>420</v>
      </c>
      <c r="BU73" t="s">
        <v>420</v>
      </c>
      <c r="BV73" t="s">
        <v>420</v>
      </c>
      <c r="BW73" t="s">
        <v>420</v>
      </c>
      <c r="BX73" t="s">
        <v>420</v>
      </c>
      <c r="BY73" t="s">
        <v>420</v>
      </c>
      <c r="BZ73" t="s">
        <v>420</v>
      </c>
      <c r="CA73" t="s">
        <v>420</v>
      </c>
      <c r="CB73" t="s">
        <v>420</v>
      </c>
      <c r="CC73" t="s">
        <v>420</v>
      </c>
      <c r="CD73" t="s">
        <v>420</v>
      </c>
      <c r="CE73" t="s">
        <v>420</v>
      </c>
      <c r="CF73" t="s">
        <v>420</v>
      </c>
      <c r="CG73" t="s">
        <v>420</v>
      </c>
      <c r="CH73" t="s">
        <v>420</v>
      </c>
      <c r="CI73" t="s">
        <v>420</v>
      </c>
      <c r="CJ73" t="s">
        <v>420</v>
      </c>
      <c r="CK73" t="s">
        <v>420</v>
      </c>
      <c r="CL73">
        <f t="shared" si="88"/>
        <v>1499.92</v>
      </c>
      <c r="CM73">
        <f t="shared" si="89"/>
        <v>1261.1481000000001</v>
      </c>
      <c r="CN73">
        <f t="shared" si="90"/>
        <v>0.84081024321297138</v>
      </c>
      <c r="CO73">
        <f t="shared" si="91"/>
        <v>0.16116376940103472</v>
      </c>
      <c r="CP73">
        <v>6</v>
      </c>
      <c r="CQ73">
        <v>0.5</v>
      </c>
      <c r="CR73" t="s">
        <v>422</v>
      </c>
      <c r="CS73">
        <v>2</v>
      </c>
      <c r="CT73">
        <v>1658854592.5999999</v>
      </c>
      <c r="CU73">
        <v>999.13100000000009</v>
      </c>
      <c r="CV73">
        <v>1047.06</v>
      </c>
      <c r="CW73">
        <v>33.966299999999997</v>
      </c>
      <c r="CX73">
        <v>28.533300000000001</v>
      </c>
      <c r="CY73">
        <v>960.95500000000004</v>
      </c>
      <c r="CZ73">
        <v>29.808299999999999</v>
      </c>
      <c r="DA73">
        <v>600.20600000000002</v>
      </c>
      <c r="DB73">
        <v>100.70699999999999</v>
      </c>
      <c r="DC73">
        <v>0.100104</v>
      </c>
      <c r="DD73">
        <v>32.537700000000001</v>
      </c>
      <c r="DE73">
        <v>32.589399999999998</v>
      </c>
      <c r="DF73">
        <v>999.9</v>
      </c>
      <c r="DG73">
        <v>0</v>
      </c>
      <c r="DH73">
        <v>0</v>
      </c>
      <c r="DI73">
        <v>9983.75</v>
      </c>
      <c r="DJ73">
        <v>0</v>
      </c>
      <c r="DK73">
        <v>1828.82</v>
      </c>
      <c r="DL73">
        <v>-48.4816</v>
      </c>
      <c r="DM73">
        <v>1033.6400000000001</v>
      </c>
      <c r="DN73">
        <v>1077.82</v>
      </c>
      <c r="DO73">
        <v>5.37981</v>
      </c>
      <c r="DP73">
        <v>1047.06</v>
      </c>
      <c r="DQ73">
        <v>28.533300000000001</v>
      </c>
      <c r="DR73">
        <v>3.4152999999999998</v>
      </c>
      <c r="DS73">
        <v>2.87351</v>
      </c>
      <c r="DT73">
        <v>26.204499999999999</v>
      </c>
      <c r="DU73">
        <v>23.3126</v>
      </c>
      <c r="DV73">
        <v>1499.92</v>
      </c>
      <c r="DW73">
        <v>0.97299100000000005</v>
      </c>
      <c r="DX73">
        <v>2.7009100000000001E-2</v>
      </c>
      <c r="DY73">
        <v>0</v>
      </c>
      <c r="DZ73">
        <v>2.7069000000000001</v>
      </c>
      <c r="EA73">
        <v>0</v>
      </c>
      <c r="EB73">
        <v>19144.400000000001</v>
      </c>
      <c r="EC73">
        <v>13302.8</v>
      </c>
      <c r="ED73">
        <v>42.436999999999998</v>
      </c>
      <c r="EE73">
        <v>44.936999999999998</v>
      </c>
      <c r="EF73">
        <v>43</v>
      </c>
      <c r="EG73">
        <v>43.561999999999998</v>
      </c>
      <c r="EH73">
        <v>42.436999999999998</v>
      </c>
      <c r="EI73">
        <v>1459.41</v>
      </c>
      <c r="EJ73">
        <v>40.51</v>
      </c>
      <c r="EK73">
        <v>0</v>
      </c>
      <c r="EL73">
        <v>119.2000000476837</v>
      </c>
      <c r="EM73">
        <v>0</v>
      </c>
      <c r="EN73">
        <v>2.4733520000000002</v>
      </c>
      <c r="EO73">
        <v>0.9830230690557975</v>
      </c>
      <c r="EP73">
        <v>43.969230445234203</v>
      </c>
      <c r="EQ73">
        <v>19153.691999999999</v>
      </c>
      <c r="ER73">
        <v>15</v>
      </c>
      <c r="ES73">
        <v>1658854625.5999999</v>
      </c>
      <c r="ET73" t="s">
        <v>663</v>
      </c>
      <c r="EU73">
        <v>1658854625.5999999</v>
      </c>
      <c r="EV73">
        <v>1658854625.5999999</v>
      </c>
      <c r="EW73">
        <v>55</v>
      </c>
      <c r="EX73">
        <v>-1.7999999999999999E-2</v>
      </c>
      <c r="EY73">
        <v>5.3999999999999999E-2</v>
      </c>
      <c r="EZ73">
        <v>38.176000000000002</v>
      </c>
      <c r="FA73">
        <v>4.1580000000000004</v>
      </c>
      <c r="FB73">
        <v>1047</v>
      </c>
      <c r="FC73">
        <v>28</v>
      </c>
      <c r="FD73">
        <v>0.06</v>
      </c>
      <c r="FE73">
        <v>0.03</v>
      </c>
      <c r="FF73">
        <v>-48.354736585365863</v>
      </c>
      <c r="FG73">
        <v>1.998497560975643</v>
      </c>
      <c r="FH73">
        <v>0.34279741493468341</v>
      </c>
      <c r="FI73">
        <v>1</v>
      </c>
      <c r="FJ73">
        <v>998.13351612903227</v>
      </c>
      <c r="FK73">
        <v>3.4627741935465819</v>
      </c>
      <c r="FL73">
        <v>0.27281777812751967</v>
      </c>
      <c r="FM73">
        <v>1</v>
      </c>
      <c r="FN73">
        <v>5.3840168292682922</v>
      </c>
      <c r="FO73">
        <v>0.1863869686411187</v>
      </c>
      <c r="FP73">
        <v>3.4896991934033797E-2</v>
      </c>
      <c r="FQ73">
        <v>1</v>
      </c>
      <c r="FR73">
        <v>33.96042580645161</v>
      </c>
      <c r="FS73">
        <v>-0.38442096774204199</v>
      </c>
      <c r="FT73">
        <v>2.8963658739451711E-2</v>
      </c>
      <c r="FU73">
        <v>1</v>
      </c>
      <c r="FV73">
        <v>32.580719354838713</v>
      </c>
      <c r="FW73">
        <v>0.1005532258064438</v>
      </c>
      <c r="FX73">
        <v>7.6548706550184009E-3</v>
      </c>
      <c r="FY73">
        <v>1</v>
      </c>
      <c r="FZ73">
        <v>5</v>
      </c>
      <c r="GA73">
        <v>5</v>
      </c>
      <c r="GB73" t="s">
        <v>424</v>
      </c>
      <c r="GC73">
        <v>3.1700400000000002</v>
      </c>
      <c r="GD73">
        <v>2.7969200000000001</v>
      </c>
      <c r="GE73">
        <v>0.183948</v>
      </c>
      <c r="GF73">
        <v>0.19528400000000001</v>
      </c>
      <c r="GG73">
        <v>0.138044</v>
      </c>
      <c r="GH73">
        <v>0.13375300000000001</v>
      </c>
      <c r="GI73">
        <v>24939.200000000001</v>
      </c>
      <c r="GJ73">
        <v>19729.2</v>
      </c>
      <c r="GK73">
        <v>28731.5</v>
      </c>
      <c r="GL73">
        <v>24008.5</v>
      </c>
      <c r="GM73">
        <v>30988.6</v>
      </c>
      <c r="GN73">
        <v>30385.7</v>
      </c>
      <c r="GO73">
        <v>39505.800000000003</v>
      </c>
      <c r="GP73">
        <v>39185.4</v>
      </c>
      <c r="GQ73">
        <v>2.09605</v>
      </c>
      <c r="GR73">
        <v>1.7397499999999999</v>
      </c>
      <c r="GS73">
        <v>4.4673699999999997E-2</v>
      </c>
      <c r="GT73">
        <v>0</v>
      </c>
      <c r="GU73">
        <v>31.864999999999998</v>
      </c>
      <c r="GV73">
        <v>999.9</v>
      </c>
      <c r="GW73">
        <v>54.1</v>
      </c>
      <c r="GX73">
        <v>38.4</v>
      </c>
      <c r="GY73">
        <v>36.543900000000001</v>
      </c>
      <c r="GZ73">
        <v>62.353299999999997</v>
      </c>
      <c r="HA73">
        <v>38.958300000000001</v>
      </c>
      <c r="HB73">
        <v>1</v>
      </c>
      <c r="HC73">
        <v>0.55906999999999996</v>
      </c>
      <c r="HD73">
        <v>1.5566899999999999</v>
      </c>
      <c r="HE73">
        <v>20.2544</v>
      </c>
      <c r="HF73">
        <v>5.2207299999999996</v>
      </c>
      <c r="HG73">
        <v>11.914099999999999</v>
      </c>
      <c r="HH73">
        <v>4.9630000000000001</v>
      </c>
      <c r="HI73">
        <v>3.2912499999999998</v>
      </c>
      <c r="HJ73">
        <v>9999</v>
      </c>
      <c r="HK73">
        <v>9999</v>
      </c>
      <c r="HL73">
        <v>9999</v>
      </c>
      <c r="HM73">
        <v>999.9</v>
      </c>
      <c r="HN73">
        <v>1.87744</v>
      </c>
      <c r="HO73">
        <v>1.8757299999999999</v>
      </c>
      <c r="HP73">
        <v>1.8744799999999999</v>
      </c>
      <c r="HQ73">
        <v>1.8736999999999999</v>
      </c>
      <c r="HR73">
        <v>1.8751100000000001</v>
      </c>
      <c r="HS73">
        <v>1.8701099999999999</v>
      </c>
      <c r="HT73">
        <v>1.8742399999999999</v>
      </c>
      <c r="HU73">
        <v>1.8792800000000001</v>
      </c>
      <c r="HV73">
        <v>0</v>
      </c>
      <c r="HW73">
        <v>0</v>
      </c>
      <c r="HX73">
        <v>0</v>
      </c>
      <c r="HY73">
        <v>0</v>
      </c>
      <c r="HZ73" t="s">
        <v>425</v>
      </c>
      <c r="IA73" t="s">
        <v>426</v>
      </c>
      <c r="IB73" t="s">
        <v>427</v>
      </c>
      <c r="IC73" t="s">
        <v>428</v>
      </c>
      <c r="ID73" t="s">
        <v>428</v>
      </c>
      <c r="IE73" t="s">
        <v>427</v>
      </c>
      <c r="IF73">
        <v>0</v>
      </c>
      <c r="IG73">
        <v>100</v>
      </c>
      <c r="IH73">
        <v>100</v>
      </c>
      <c r="II73">
        <v>38.176000000000002</v>
      </c>
      <c r="IJ73">
        <v>4.1580000000000004</v>
      </c>
      <c r="IK73">
        <v>20.121623568061029</v>
      </c>
      <c r="IL73">
        <v>2.567544948250514E-2</v>
      </c>
      <c r="IM73">
        <v>-9.0104226966469328E-6</v>
      </c>
      <c r="IN73">
        <v>1.300989797722804E-9</v>
      </c>
      <c r="IO73">
        <v>4.1048190476190456</v>
      </c>
      <c r="IP73">
        <v>0</v>
      </c>
      <c r="IQ73">
        <v>0</v>
      </c>
      <c r="IR73">
        <v>0</v>
      </c>
      <c r="IS73">
        <v>-13</v>
      </c>
      <c r="IT73">
        <v>2007</v>
      </c>
      <c r="IU73">
        <v>-1</v>
      </c>
      <c r="IV73">
        <v>20</v>
      </c>
      <c r="IW73">
        <v>1.5</v>
      </c>
      <c r="IX73">
        <v>11.3</v>
      </c>
      <c r="IY73">
        <v>2.2997999999999998</v>
      </c>
      <c r="IZ73">
        <v>2.4194300000000002</v>
      </c>
      <c r="JA73">
        <v>1.42578</v>
      </c>
      <c r="JB73">
        <v>2.2802699999999998</v>
      </c>
      <c r="JC73">
        <v>1.5478499999999999</v>
      </c>
      <c r="JD73">
        <v>2.4121100000000002</v>
      </c>
      <c r="JE73">
        <v>40.553100000000001</v>
      </c>
      <c r="JF73">
        <v>14.3072</v>
      </c>
      <c r="JG73">
        <v>18</v>
      </c>
      <c r="JH73">
        <v>641.73099999999999</v>
      </c>
      <c r="JI73">
        <v>393.35599999999999</v>
      </c>
      <c r="JJ73">
        <v>30.001000000000001</v>
      </c>
      <c r="JK73">
        <v>34.101100000000002</v>
      </c>
      <c r="JL73">
        <v>30.000399999999999</v>
      </c>
      <c r="JM73">
        <v>33.870800000000003</v>
      </c>
      <c r="JN73">
        <v>33.790700000000001</v>
      </c>
      <c r="JO73">
        <v>46.055</v>
      </c>
      <c r="JP73">
        <v>22.167400000000001</v>
      </c>
      <c r="JQ73">
        <v>0</v>
      </c>
      <c r="JR73">
        <v>30</v>
      </c>
      <c r="JS73">
        <v>1047.68</v>
      </c>
      <c r="JT73">
        <v>28.572700000000001</v>
      </c>
      <c r="JU73">
        <v>93.441699999999997</v>
      </c>
      <c r="JV73">
        <v>99.680599999999998</v>
      </c>
    </row>
    <row r="74" spans="1:282" x14ac:dyDescent="0.2">
      <c r="A74">
        <v>58</v>
      </c>
      <c r="B74">
        <v>1658854721.0999999</v>
      </c>
      <c r="C74">
        <v>9456.5999999046326</v>
      </c>
      <c r="D74" t="s">
        <v>664</v>
      </c>
      <c r="E74" t="s">
        <v>665</v>
      </c>
      <c r="F74" t="s">
        <v>413</v>
      </c>
      <c r="G74" t="s">
        <v>615</v>
      </c>
      <c r="H74" t="s">
        <v>616</v>
      </c>
      <c r="I74" t="s">
        <v>416</v>
      </c>
      <c r="J74" t="s">
        <v>417</v>
      </c>
      <c r="L74" t="s">
        <v>418</v>
      </c>
      <c r="M74" t="s">
        <v>617</v>
      </c>
      <c r="N74" t="s">
        <v>679</v>
      </c>
      <c r="O74">
        <v>1658854721.0999999</v>
      </c>
      <c r="P74">
        <f t="shared" si="46"/>
        <v>5.4538644931840909E-3</v>
      </c>
      <c r="Q74">
        <f t="shared" si="47"/>
        <v>5.4538644931840912</v>
      </c>
      <c r="R74">
        <f t="shared" si="48"/>
        <v>44.252734624257613</v>
      </c>
      <c r="S74">
        <f t="shared" si="49"/>
        <v>1198.5640000000001</v>
      </c>
      <c r="T74">
        <f t="shared" si="50"/>
        <v>973.4423475779098</v>
      </c>
      <c r="U74">
        <f t="shared" si="51"/>
        <v>98.124790964359846</v>
      </c>
      <c r="V74">
        <f t="shared" si="52"/>
        <v>120.81747034124601</v>
      </c>
      <c r="W74">
        <f t="shared" si="53"/>
        <v>0.37830613007322833</v>
      </c>
      <c r="X74">
        <f t="shared" si="54"/>
        <v>2.9443653940181598</v>
      </c>
      <c r="Y74">
        <f t="shared" si="55"/>
        <v>0.35322871492590596</v>
      </c>
      <c r="Z74">
        <f t="shared" si="56"/>
        <v>0.22288237596619062</v>
      </c>
      <c r="AA74">
        <f t="shared" si="57"/>
        <v>241.71360899999999</v>
      </c>
      <c r="AB74">
        <f t="shared" si="58"/>
        <v>32.554505744170804</v>
      </c>
      <c r="AC74">
        <f t="shared" si="59"/>
        <v>32.554505744170804</v>
      </c>
      <c r="AD74">
        <f t="shared" si="60"/>
        <v>4.9270139728986351</v>
      </c>
      <c r="AE74">
        <f t="shared" si="61"/>
        <v>69.748998726708137</v>
      </c>
      <c r="AF74">
        <f t="shared" si="62"/>
        <v>3.4351859765279</v>
      </c>
      <c r="AG74">
        <f t="shared" si="63"/>
        <v>4.9250685160194365</v>
      </c>
      <c r="AH74">
        <f t="shared" si="64"/>
        <v>1.491827996370735</v>
      </c>
      <c r="AI74">
        <f t="shared" si="65"/>
        <v>-240.51542414941841</v>
      </c>
      <c r="AJ74">
        <f t="shared" si="66"/>
        <v>-1.112068200155264</v>
      </c>
      <c r="AK74">
        <f t="shared" si="67"/>
        <v>-8.6119612259045325E-2</v>
      </c>
      <c r="AL74">
        <f t="shared" si="68"/>
        <v>-2.9618327206382133E-6</v>
      </c>
      <c r="AM74">
        <v>0</v>
      </c>
      <c r="AN74">
        <v>0</v>
      </c>
      <c r="AO74">
        <f t="shared" si="69"/>
        <v>1</v>
      </c>
      <c r="AP74">
        <f t="shared" si="70"/>
        <v>0</v>
      </c>
      <c r="AQ74">
        <f t="shared" si="71"/>
        <v>52353.788517468871</v>
      </c>
      <c r="AR74" t="s">
        <v>420</v>
      </c>
      <c r="AS74">
        <v>0</v>
      </c>
      <c r="AT74">
        <v>0</v>
      </c>
      <c r="AU74">
        <v>0</v>
      </c>
      <c r="AV74" t="e">
        <f t="shared" si="72"/>
        <v>#DIV/0!</v>
      </c>
      <c r="AW74">
        <v>-1</v>
      </c>
      <c r="AX74" t="s">
        <v>666</v>
      </c>
      <c r="AY74">
        <v>10374.6</v>
      </c>
      <c r="AZ74">
        <v>2.3053499999999998</v>
      </c>
      <c r="BA74">
        <v>1.79</v>
      </c>
      <c r="BB74">
        <f t="shared" si="73"/>
        <v>-0.28790502793296069</v>
      </c>
      <c r="BC74">
        <v>0.5</v>
      </c>
      <c r="BD74">
        <f t="shared" si="74"/>
        <v>1261.0473</v>
      </c>
      <c r="BE74">
        <f t="shared" si="75"/>
        <v>44.252734624257613</v>
      </c>
      <c r="BF74">
        <f t="shared" si="76"/>
        <v>-181.53092906564231</v>
      </c>
      <c r="BG74">
        <f t="shared" si="77"/>
        <v>3.588504144472425E-2</v>
      </c>
      <c r="BH74">
        <f t="shared" si="78"/>
        <v>-1</v>
      </c>
      <c r="BI74" t="e">
        <f t="shared" si="79"/>
        <v>#DIV/0!</v>
      </c>
      <c r="BJ74" t="s">
        <v>420</v>
      </c>
      <c r="BK74">
        <v>0</v>
      </c>
      <c r="BL74" t="e">
        <f t="shared" si="80"/>
        <v>#DIV/0!</v>
      </c>
      <c r="BM74" t="e">
        <f t="shared" si="81"/>
        <v>#DIV/0!</v>
      </c>
      <c r="BN74" t="e">
        <f t="shared" si="82"/>
        <v>#DIV/0!</v>
      </c>
      <c r="BO74" t="e">
        <f t="shared" si="83"/>
        <v>#DIV/0!</v>
      </c>
      <c r="BP74">
        <f t="shared" si="84"/>
        <v>-0.28790502793296074</v>
      </c>
      <c r="BQ74" t="e">
        <f t="shared" si="85"/>
        <v>#DIV/0!</v>
      </c>
      <c r="BR74" t="e">
        <f t="shared" si="86"/>
        <v>#DIV/0!</v>
      </c>
      <c r="BS74" t="e">
        <f t="shared" si="87"/>
        <v>#DIV/0!</v>
      </c>
      <c r="BT74" t="s">
        <v>420</v>
      </c>
      <c r="BU74" t="s">
        <v>420</v>
      </c>
      <c r="BV74" t="s">
        <v>420</v>
      </c>
      <c r="BW74" t="s">
        <v>420</v>
      </c>
      <c r="BX74" t="s">
        <v>420</v>
      </c>
      <c r="BY74" t="s">
        <v>420</v>
      </c>
      <c r="BZ74" t="s">
        <v>420</v>
      </c>
      <c r="CA74" t="s">
        <v>420</v>
      </c>
      <c r="CB74" t="s">
        <v>420</v>
      </c>
      <c r="CC74" t="s">
        <v>420</v>
      </c>
      <c r="CD74" t="s">
        <v>420</v>
      </c>
      <c r="CE74" t="s">
        <v>420</v>
      </c>
      <c r="CF74" t="s">
        <v>420</v>
      </c>
      <c r="CG74" t="s">
        <v>420</v>
      </c>
      <c r="CH74" t="s">
        <v>420</v>
      </c>
      <c r="CI74" t="s">
        <v>420</v>
      </c>
      <c r="CJ74" t="s">
        <v>420</v>
      </c>
      <c r="CK74" t="s">
        <v>420</v>
      </c>
      <c r="CL74">
        <f t="shared" si="88"/>
        <v>1499.8</v>
      </c>
      <c r="CM74">
        <f t="shared" si="89"/>
        <v>1261.0473</v>
      </c>
      <c r="CN74">
        <f t="shared" si="90"/>
        <v>0.84081030804107215</v>
      </c>
      <c r="CO74">
        <f t="shared" si="91"/>
        <v>0.16116389451926924</v>
      </c>
      <c r="CP74">
        <v>6</v>
      </c>
      <c r="CQ74">
        <v>0.5</v>
      </c>
      <c r="CR74" t="s">
        <v>422</v>
      </c>
      <c r="CS74">
        <v>2</v>
      </c>
      <c r="CT74">
        <v>1658854721.0999999</v>
      </c>
      <c r="CU74">
        <v>1198.5640000000001</v>
      </c>
      <c r="CV74">
        <v>1249.3399999999999</v>
      </c>
      <c r="CW74">
        <v>34.078600000000002</v>
      </c>
      <c r="CX74">
        <v>28.812000000000001</v>
      </c>
      <c r="CY74">
        <v>1158.7</v>
      </c>
      <c r="CZ74">
        <v>29.920300000000001</v>
      </c>
      <c r="DA74">
        <v>600.16</v>
      </c>
      <c r="DB74">
        <v>100.702</v>
      </c>
      <c r="DC74">
        <v>9.9851499999999996E-2</v>
      </c>
      <c r="DD74">
        <v>32.547499999999999</v>
      </c>
      <c r="DE74">
        <v>32.577599999999997</v>
      </c>
      <c r="DF74">
        <v>999.9</v>
      </c>
      <c r="DG74">
        <v>0</v>
      </c>
      <c r="DH74">
        <v>0</v>
      </c>
      <c r="DI74">
        <v>10014.4</v>
      </c>
      <c r="DJ74">
        <v>0</v>
      </c>
      <c r="DK74">
        <v>1829.94</v>
      </c>
      <c r="DL74">
        <v>-50.863999999999997</v>
      </c>
      <c r="DM74">
        <v>1240.76</v>
      </c>
      <c r="DN74">
        <v>1286.4000000000001</v>
      </c>
      <c r="DO74">
        <v>5.2666199999999996</v>
      </c>
      <c r="DP74">
        <v>1249.3399999999999</v>
      </c>
      <c r="DQ74">
        <v>28.812000000000001</v>
      </c>
      <c r="DR74">
        <v>3.4318</v>
      </c>
      <c r="DS74">
        <v>2.90144</v>
      </c>
      <c r="DT74">
        <v>26.286000000000001</v>
      </c>
      <c r="DU74">
        <v>23.472799999999999</v>
      </c>
      <c r="DV74">
        <v>1499.8</v>
      </c>
      <c r="DW74">
        <v>0.97299100000000005</v>
      </c>
      <c r="DX74">
        <v>2.7009100000000001E-2</v>
      </c>
      <c r="DY74">
        <v>0</v>
      </c>
      <c r="DZ74">
        <v>1.9985999999999999</v>
      </c>
      <c r="EA74">
        <v>0</v>
      </c>
      <c r="EB74">
        <v>19217.7</v>
      </c>
      <c r="EC74">
        <v>13301.7</v>
      </c>
      <c r="ED74">
        <v>42.686999999999998</v>
      </c>
      <c r="EE74">
        <v>45.25</v>
      </c>
      <c r="EF74">
        <v>43.311999999999998</v>
      </c>
      <c r="EG74">
        <v>43.811999999999998</v>
      </c>
      <c r="EH74">
        <v>42.686999999999998</v>
      </c>
      <c r="EI74">
        <v>1459.29</v>
      </c>
      <c r="EJ74">
        <v>40.51</v>
      </c>
      <c r="EK74">
        <v>0</v>
      </c>
      <c r="EL74">
        <v>128</v>
      </c>
      <c r="EM74">
        <v>0</v>
      </c>
      <c r="EN74">
        <v>2.3053499999999998</v>
      </c>
      <c r="EO74">
        <v>0.55415042449422303</v>
      </c>
      <c r="EP74">
        <v>1053.025641789194</v>
      </c>
      <c r="EQ74">
        <v>19084.669230769228</v>
      </c>
      <c r="ER74">
        <v>15</v>
      </c>
      <c r="ES74">
        <v>1658854754.0999999</v>
      </c>
      <c r="ET74" t="s">
        <v>667</v>
      </c>
      <c r="EU74">
        <v>1658854754.0999999</v>
      </c>
      <c r="EV74">
        <v>1658854625.5999999</v>
      </c>
      <c r="EW74">
        <v>56</v>
      </c>
      <c r="EX74">
        <v>-0.34100000000000003</v>
      </c>
      <c r="EY74">
        <v>5.3999999999999999E-2</v>
      </c>
      <c r="EZ74">
        <v>39.863999999999997</v>
      </c>
      <c r="FA74">
        <v>4.1580000000000004</v>
      </c>
      <c r="FB74">
        <v>1242</v>
      </c>
      <c r="FC74">
        <v>28</v>
      </c>
      <c r="FD74">
        <v>7.0000000000000007E-2</v>
      </c>
      <c r="FE74">
        <v>0.03</v>
      </c>
      <c r="FF74">
        <v>-49.887219999999999</v>
      </c>
      <c r="FG74">
        <v>1.7815384615507839E-2</v>
      </c>
      <c r="FH74">
        <v>0.72138921852215165</v>
      </c>
      <c r="FI74">
        <v>1</v>
      </c>
      <c r="FJ74">
        <v>1198.550666666667</v>
      </c>
      <c r="FK74">
        <v>-2.9798442714115749</v>
      </c>
      <c r="FL74">
        <v>0.2367408334491963</v>
      </c>
      <c r="FM74">
        <v>1</v>
      </c>
      <c r="FN74">
        <v>5.2894142500000001</v>
      </c>
      <c r="FO74">
        <v>-0.2031247654784421</v>
      </c>
      <c r="FP74">
        <v>2.1647088821305688E-2</v>
      </c>
      <c r="FQ74">
        <v>1</v>
      </c>
      <c r="FR74">
        <v>34.081376666666657</v>
      </c>
      <c r="FS74">
        <v>-3.4537041156874372E-2</v>
      </c>
      <c r="FT74">
        <v>4.422418895682359E-3</v>
      </c>
      <c r="FU74">
        <v>1</v>
      </c>
      <c r="FV74">
        <v>32.578490000000009</v>
      </c>
      <c r="FW74">
        <v>-3.1627141268057643E-2</v>
      </c>
      <c r="FX74">
        <v>5.7787166972145063E-3</v>
      </c>
      <c r="FY74">
        <v>1</v>
      </c>
      <c r="FZ74">
        <v>5</v>
      </c>
      <c r="GA74">
        <v>5</v>
      </c>
      <c r="GB74" t="s">
        <v>424</v>
      </c>
      <c r="GC74">
        <v>3.1698</v>
      </c>
      <c r="GD74">
        <v>2.7969300000000001</v>
      </c>
      <c r="GE74">
        <v>0.20733399999999999</v>
      </c>
      <c r="GF74">
        <v>0.21832099999999999</v>
      </c>
      <c r="GG74">
        <v>0.138353</v>
      </c>
      <c r="GH74">
        <v>0.13459299999999999</v>
      </c>
      <c r="GI74">
        <v>24215.200000000001</v>
      </c>
      <c r="GJ74">
        <v>19157.599999999999</v>
      </c>
      <c r="GK74">
        <v>28724.2</v>
      </c>
      <c r="GL74">
        <v>24003.3</v>
      </c>
      <c r="GM74">
        <v>30970.2</v>
      </c>
      <c r="GN74">
        <v>30350.799999999999</v>
      </c>
      <c r="GO74">
        <v>39494.800000000003</v>
      </c>
      <c r="GP74">
        <v>39177</v>
      </c>
      <c r="GQ74">
        <v>2.09457</v>
      </c>
      <c r="GR74">
        <v>1.7397</v>
      </c>
      <c r="GS74">
        <v>4.4189399999999997E-2</v>
      </c>
      <c r="GT74">
        <v>0</v>
      </c>
      <c r="GU74">
        <v>31.8611</v>
      </c>
      <c r="GV74">
        <v>999.9</v>
      </c>
      <c r="GW74">
        <v>53.6</v>
      </c>
      <c r="GX74">
        <v>38.4</v>
      </c>
      <c r="GY74">
        <v>36.2117</v>
      </c>
      <c r="GZ74">
        <v>62.473300000000002</v>
      </c>
      <c r="HA74">
        <v>38.601799999999997</v>
      </c>
      <c r="HB74">
        <v>1</v>
      </c>
      <c r="HC74">
        <v>0.57059499999999996</v>
      </c>
      <c r="HD74">
        <v>1.5845499999999999</v>
      </c>
      <c r="HE74">
        <v>20.254899999999999</v>
      </c>
      <c r="HF74">
        <v>5.2226800000000004</v>
      </c>
      <c r="HG74">
        <v>11.914099999999999</v>
      </c>
      <c r="HH74">
        <v>4.9636500000000003</v>
      </c>
      <c r="HI74">
        <v>3.2919999999999998</v>
      </c>
      <c r="HJ74">
        <v>9999</v>
      </c>
      <c r="HK74">
        <v>9999</v>
      </c>
      <c r="HL74">
        <v>9999</v>
      </c>
      <c r="HM74">
        <v>999.9</v>
      </c>
      <c r="HN74">
        <v>1.87744</v>
      </c>
      <c r="HO74">
        <v>1.8756999999999999</v>
      </c>
      <c r="HP74">
        <v>1.87443</v>
      </c>
      <c r="HQ74">
        <v>1.87371</v>
      </c>
      <c r="HR74">
        <v>1.87503</v>
      </c>
      <c r="HS74">
        <v>1.8701000000000001</v>
      </c>
      <c r="HT74">
        <v>1.8742399999999999</v>
      </c>
      <c r="HU74">
        <v>1.87927</v>
      </c>
      <c r="HV74">
        <v>0</v>
      </c>
      <c r="HW74">
        <v>0</v>
      </c>
      <c r="HX74">
        <v>0</v>
      </c>
      <c r="HY74">
        <v>0</v>
      </c>
      <c r="HZ74" t="s">
        <v>425</v>
      </c>
      <c r="IA74" t="s">
        <v>426</v>
      </c>
      <c r="IB74" t="s">
        <v>427</v>
      </c>
      <c r="IC74" t="s">
        <v>428</v>
      </c>
      <c r="ID74" t="s">
        <v>428</v>
      </c>
      <c r="IE74" t="s">
        <v>427</v>
      </c>
      <c r="IF74">
        <v>0</v>
      </c>
      <c r="IG74">
        <v>100</v>
      </c>
      <c r="IH74">
        <v>100</v>
      </c>
      <c r="II74">
        <v>39.863999999999997</v>
      </c>
      <c r="IJ74">
        <v>4.1582999999999997</v>
      </c>
      <c r="IK74">
        <v>20.102060409621622</v>
      </c>
      <c r="IL74">
        <v>2.567544948250514E-2</v>
      </c>
      <c r="IM74">
        <v>-9.0104226966469328E-6</v>
      </c>
      <c r="IN74">
        <v>1.300989797722804E-9</v>
      </c>
      <c r="IO74">
        <v>4.1583349999999966</v>
      </c>
      <c r="IP74">
        <v>0</v>
      </c>
      <c r="IQ74">
        <v>0</v>
      </c>
      <c r="IR74">
        <v>0</v>
      </c>
      <c r="IS74">
        <v>-13</v>
      </c>
      <c r="IT74">
        <v>2007</v>
      </c>
      <c r="IU74">
        <v>-1</v>
      </c>
      <c r="IV74">
        <v>20</v>
      </c>
      <c r="IW74">
        <v>1.6</v>
      </c>
      <c r="IX74">
        <v>1.6</v>
      </c>
      <c r="IY74">
        <v>2.66235</v>
      </c>
      <c r="IZ74">
        <v>2.4072300000000002</v>
      </c>
      <c r="JA74">
        <v>1.42578</v>
      </c>
      <c r="JB74">
        <v>2.2802699999999998</v>
      </c>
      <c r="JC74">
        <v>1.5478499999999999</v>
      </c>
      <c r="JD74">
        <v>2.3889200000000002</v>
      </c>
      <c r="JE74">
        <v>40.553100000000001</v>
      </c>
      <c r="JF74">
        <v>14.2896</v>
      </c>
      <c r="JG74">
        <v>18</v>
      </c>
      <c r="JH74">
        <v>641.79100000000005</v>
      </c>
      <c r="JI74">
        <v>394.07799999999997</v>
      </c>
      <c r="JJ74">
        <v>30.000599999999999</v>
      </c>
      <c r="JK74">
        <v>34.215699999999998</v>
      </c>
      <c r="JL74">
        <v>30.000299999999999</v>
      </c>
      <c r="JM74">
        <v>33.994700000000002</v>
      </c>
      <c r="JN74">
        <v>33.915199999999999</v>
      </c>
      <c r="JO74">
        <v>53.318600000000004</v>
      </c>
      <c r="JP74">
        <v>20.554200000000002</v>
      </c>
      <c r="JQ74">
        <v>0</v>
      </c>
      <c r="JR74">
        <v>30</v>
      </c>
      <c r="JS74">
        <v>1249.6500000000001</v>
      </c>
      <c r="JT74">
        <v>28.920999999999999</v>
      </c>
      <c r="JU74">
        <v>93.416700000000006</v>
      </c>
      <c r="JV74">
        <v>99.659000000000006</v>
      </c>
    </row>
    <row r="75" spans="1:282" x14ac:dyDescent="0.2">
      <c r="A75">
        <v>59</v>
      </c>
      <c r="B75">
        <v>1658854875.5</v>
      </c>
      <c r="C75">
        <v>9611</v>
      </c>
      <c r="D75" t="s">
        <v>668</v>
      </c>
      <c r="E75" t="s">
        <v>669</v>
      </c>
      <c r="F75" t="s">
        <v>413</v>
      </c>
      <c r="G75" t="s">
        <v>615</v>
      </c>
      <c r="H75" t="s">
        <v>616</v>
      </c>
      <c r="I75" t="s">
        <v>416</v>
      </c>
      <c r="J75" t="s">
        <v>417</v>
      </c>
      <c r="L75" t="s">
        <v>418</v>
      </c>
      <c r="M75" t="s">
        <v>617</v>
      </c>
      <c r="N75" t="s">
        <v>679</v>
      </c>
      <c r="O75">
        <v>1658854875.5</v>
      </c>
      <c r="P75">
        <f t="shared" si="46"/>
        <v>5.3867342177007765E-3</v>
      </c>
      <c r="Q75">
        <f t="shared" si="47"/>
        <v>5.3867342177007762</v>
      </c>
      <c r="R75">
        <f t="shared" si="48"/>
        <v>41.226762523986757</v>
      </c>
      <c r="S75">
        <f t="shared" si="49"/>
        <v>1499.8440000000001</v>
      </c>
      <c r="T75">
        <f t="shared" si="50"/>
        <v>1276.5416772863234</v>
      </c>
      <c r="U75">
        <f t="shared" si="51"/>
        <v>128.67508065850041</v>
      </c>
      <c r="V75">
        <f t="shared" si="52"/>
        <v>151.18389873915604</v>
      </c>
      <c r="W75">
        <f t="shared" si="53"/>
        <v>0.36970809819855988</v>
      </c>
      <c r="X75">
        <f t="shared" si="54"/>
        <v>2.9469636168244233</v>
      </c>
      <c r="Y75">
        <f t="shared" si="55"/>
        <v>0.3457385529781718</v>
      </c>
      <c r="Z75">
        <f t="shared" si="56"/>
        <v>0.2181105319317394</v>
      </c>
      <c r="AA75">
        <f t="shared" si="57"/>
        <v>241.77585299999998</v>
      </c>
      <c r="AB75">
        <f t="shared" si="58"/>
        <v>32.635857996092071</v>
      </c>
      <c r="AC75">
        <f t="shared" si="59"/>
        <v>32.635857996092071</v>
      </c>
      <c r="AD75">
        <f t="shared" si="60"/>
        <v>4.9496540709738923</v>
      </c>
      <c r="AE75">
        <f t="shared" si="61"/>
        <v>69.688466702315509</v>
      </c>
      <c r="AF75">
        <f t="shared" si="62"/>
        <v>3.4445491827777999</v>
      </c>
      <c r="AG75">
        <f t="shared" si="63"/>
        <v>4.9427822791563143</v>
      </c>
      <c r="AH75">
        <f t="shared" si="64"/>
        <v>1.5051048881960924</v>
      </c>
      <c r="AI75">
        <f t="shared" si="65"/>
        <v>-237.55497900060425</v>
      </c>
      <c r="AJ75">
        <f t="shared" si="66"/>
        <v>-3.9175811096190736</v>
      </c>
      <c r="AK75">
        <f t="shared" si="67"/>
        <v>-0.30332959816849037</v>
      </c>
      <c r="AL75">
        <f t="shared" si="68"/>
        <v>-3.6708391827122711E-5</v>
      </c>
      <c r="AM75">
        <v>0</v>
      </c>
      <c r="AN75">
        <v>0</v>
      </c>
      <c r="AO75">
        <f t="shared" si="69"/>
        <v>1</v>
      </c>
      <c r="AP75">
        <f t="shared" si="70"/>
        <v>0</v>
      </c>
      <c r="AQ75">
        <f t="shared" si="71"/>
        <v>52416.988442578309</v>
      </c>
      <c r="AR75" t="s">
        <v>420</v>
      </c>
      <c r="AS75">
        <v>0</v>
      </c>
      <c r="AT75">
        <v>0</v>
      </c>
      <c r="AU75">
        <v>0</v>
      </c>
      <c r="AV75" t="e">
        <f t="shared" si="72"/>
        <v>#DIV/0!</v>
      </c>
      <c r="AW75">
        <v>-1</v>
      </c>
      <c r="AX75" t="s">
        <v>670</v>
      </c>
      <c r="AY75">
        <v>10372.9</v>
      </c>
      <c r="AZ75">
        <v>2.4931307692307692</v>
      </c>
      <c r="BA75">
        <v>1.83</v>
      </c>
      <c r="BB75">
        <f t="shared" si="73"/>
        <v>-0.36236654056326167</v>
      </c>
      <c r="BC75">
        <v>0.5</v>
      </c>
      <c r="BD75">
        <f t="shared" si="74"/>
        <v>1261.3748999999998</v>
      </c>
      <c r="BE75">
        <f t="shared" si="75"/>
        <v>41.226762523986757</v>
      </c>
      <c r="BF75">
        <f t="shared" si="76"/>
        <v>-228.54002943316505</v>
      </c>
      <c r="BG75">
        <f t="shared" si="77"/>
        <v>3.3476774053444985E-2</v>
      </c>
      <c r="BH75">
        <f t="shared" si="78"/>
        <v>-1</v>
      </c>
      <c r="BI75" t="e">
        <f t="shared" si="79"/>
        <v>#DIV/0!</v>
      </c>
      <c r="BJ75" t="s">
        <v>420</v>
      </c>
      <c r="BK75">
        <v>0</v>
      </c>
      <c r="BL75" t="e">
        <f t="shared" si="80"/>
        <v>#DIV/0!</v>
      </c>
      <c r="BM75" t="e">
        <f t="shared" si="81"/>
        <v>#DIV/0!</v>
      </c>
      <c r="BN75" t="e">
        <f t="shared" si="82"/>
        <v>#DIV/0!</v>
      </c>
      <c r="BO75" t="e">
        <f t="shared" si="83"/>
        <v>#DIV/0!</v>
      </c>
      <c r="BP75">
        <f t="shared" si="84"/>
        <v>-0.36236654056326179</v>
      </c>
      <c r="BQ75" t="e">
        <f t="shared" si="85"/>
        <v>#DIV/0!</v>
      </c>
      <c r="BR75" t="e">
        <f t="shared" si="86"/>
        <v>#DIV/0!</v>
      </c>
      <c r="BS75" t="e">
        <f t="shared" si="87"/>
        <v>#DIV/0!</v>
      </c>
      <c r="BT75" t="s">
        <v>420</v>
      </c>
      <c r="BU75" t="s">
        <v>420</v>
      </c>
      <c r="BV75" t="s">
        <v>420</v>
      </c>
      <c r="BW75" t="s">
        <v>420</v>
      </c>
      <c r="BX75" t="s">
        <v>420</v>
      </c>
      <c r="BY75" t="s">
        <v>420</v>
      </c>
      <c r="BZ75" t="s">
        <v>420</v>
      </c>
      <c r="CA75" t="s">
        <v>420</v>
      </c>
      <c r="CB75" t="s">
        <v>420</v>
      </c>
      <c r="CC75" t="s">
        <v>420</v>
      </c>
      <c r="CD75" t="s">
        <v>420</v>
      </c>
      <c r="CE75" t="s">
        <v>420</v>
      </c>
      <c r="CF75" t="s">
        <v>420</v>
      </c>
      <c r="CG75" t="s">
        <v>420</v>
      </c>
      <c r="CH75" t="s">
        <v>420</v>
      </c>
      <c r="CI75" t="s">
        <v>420</v>
      </c>
      <c r="CJ75" t="s">
        <v>420</v>
      </c>
      <c r="CK75" t="s">
        <v>420</v>
      </c>
      <c r="CL75">
        <f t="shared" si="88"/>
        <v>1500.19</v>
      </c>
      <c r="CM75">
        <f t="shared" si="89"/>
        <v>1261.3748999999998</v>
      </c>
      <c r="CN75">
        <f t="shared" si="90"/>
        <v>0.8408100973876641</v>
      </c>
      <c r="CO75">
        <f t="shared" si="91"/>
        <v>0.16116348795819194</v>
      </c>
      <c r="CP75">
        <v>6</v>
      </c>
      <c r="CQ75">
        <v>0.5</v>
      </c>
      <c r="CR75" t="s">
        <v>422</v>
      </c>
      <c r="CS75">
        <v>2</v>
      </c>
      <c r="CT75">
        <v>1658854875.5</v>
      </c>
      <c r="CU75">
        <v>1499.8440000000001</v>
      </c>
      <c r="CV75">
        <v>1549.14</v>
      </c>
      <c r="CW75">
        <v>34.172199999999997</v>
      </c>
      <c r="CX75">
        <v>28.970600000000001</v>
      </c>
      <c r="CY75">
        <v>1457.88</v>
      </c>
      <c r="CZ75">
        <v>30.0139</v>
      </c>
      <c r="DA75">
        <v>600.12199999999996</v>
      </c>
      <c r="DB75">
        <v>100.7</v>
      </c>
      <c r="DC75">
        <v>9.9749000000000004E-2</v>
      </c>
      <c r="DD75">
        <v>32.611199999999997</v>
      </c>
      <c r="DE75">
        <v>32.653199999999998</v>
      </c>
      <c r="DF75">
        <v>999.9</v>
      </c>
      <c r="DG75">
        <v>0</v>
      </c>
      <c r="DH75">
        <v>0</v>
      </c>
      <c r="DI75">
        <v>10029.4</v>
      </c>
      <c r="DJ75">
        <v>0</v>
      </c>
      <c r="DK75">
        <v>1838.45</v>
      </c>
      <c r="DL75">
        <v>-49.190600000000003</v>
      </c>
      <c r="DM75">
        <v>1553.02</v>
      </c>
      <c r="DN75">
        <v>1595.36</v>
      </c>
      <c r="DO75">
        <v>5.2016</v>
      </c>
      <c r="DP75">
        <v>1549.14</v>
      </c>
      <c r="DQ75">
        <v>28.970600000000001</v>
      </c>
      <c r="DR75">
        <v>3.4411299999999998</v>
      </c>
      <c r="DS75">
        <v>2.9173300000000002</v>
      </c>
      <c r="DT75">
        <v>26.332100000000001</v>
      </c>
      <c r="DU75">
        <v>23.563400000000001</v>
      </c>
      <c r="DV75">
        <v>1500.19</v>
      </c>
      <c r="DW75">
        <v>0.97299599999999997</v>
      </c>
      <c r="DX75">
        <v>2.70041E-2</v>
      </c>
      <c r="DY75">
        <v>0</v>
      </c>
      <c r="DZ75">
        <v>2.6061000000000001</v>
      </c>
      <c r="EA75">
        <v>0</v>
      </c>
      <c r="EB75">
        <v>19103.599999999999</v>
      </c>
      <c r="EC75">
        <v>13305.2</v>
      </c>
      <c r="ED75">
        <v>43</v>
      </c>
      <c r="EE75">
        <v>45.561999999999998</v>
      </c>
      <c r="EF75">
        <v>43.625</v>
      </c>
      <c r="EG75">
        <v>44.061999999999998</v>
      </c>
      <c r="EH75">
        <v>42.936999999999998</v>
      </c>
      <c r="EI75">
        <v>1459.68</v>
      </c>
      <c r="EJ75">
        <v>40.51</v>
      </c>
      <c r="EK75">
        <v>0</v>
      </c>
      <c r="EL75">
        <v>154.29999995231631</v>
      </c>
      <c r="EM75">
        <v>0</v>
      </c>
      <c r="EN75">
        <v>2.4931307692307692</v>
      </c>
      <c r="EO75">
        <v>0.1494427398169782</v>
      </c>
      <c r="EP75">
        <v>-983.04957254507258</v>
      </c>
      <c r="EQ75">
        <v>18737.31538461538</v>
      </c>
      <c r="ER75">
        <v>15</v>
      </c>
      <c r="ES75">
        <v>1658854908.5</v>
      </c>
      <c r="ET75" t="s">
        <v>671</v>
      </c>
      <c r="EU75">
        <v>1658854908.5</v>
      </c>
      <c r="EV75">
        <v>1658854625.5999999</v>
      </c>
      <c r="EW75">
        <v>57</v>
      </c>
      <c r="EX75">
        <v>-0.42299999999999999</v>
      </c>
      <c r="EY75">
        <v>5.3999999999999999E-2</v>
      </c>
      <c r="EZ75">
        <v>41.963999999999999</v>
      </c>
      <c r="FA75">
        <v>4.1580000000000004</v>
      </c>
      <c r="FB75">
        <v>1541</v>
      </c>
      <c r="FC75">
        <v>28</v>
      </c>
      <c r="FD75">
        <v>0.08</v>
      </c>
      <c r="FE75">
        <v>0.03</v>
      </c>
      <c r="FF75">
        <v>-51.025614634146343</v>
      </c>
      <c r="FG75">
        <v>15.655256788540431</v>
      </c>
      <c r="FH75">
        <v>1.565114114059976</v>
      </c>
      <c r="FI75">
        <v>0</v>
      </c>
      <c r="FJ75">
        <v>1500.053548387097</v>
      </c>
      <c r="FK75">
        <v>7.5416635138200991</v>
      </c>
      <c r="FL75">
        <v>0.61988837906303762</v>
      </c>
      <c r="FM75">
        <v>0</v>
      </c>
      <c r="FN75">
        <v>5.1968804878048784</v>
      </c>
      <c r="FO75">
        <v>2.75808862811645E-2</v>
      </c>
      <c r="FP75">
        <v>2.992105019041489E-3</v>
      </c>
      <c r="FQ75">
        <v>1</v>
      </c>
      <c r="FR75">
        <v>34.182696774193552</v>
      </c>
      <c r="FS75">
        <v>-5.4942628266626978E-2</v>
      </c>
      <c r="FT75">
        <v>4.1740738877000154E-3</v>
      </c>
      <c r="FU75">
        <v>1</v>
      </c>
      <c r="FV75">
        <v>32.65898709677419</v>
      </c>
      <c r="FW75">
        <v>-3.9754385010652253E-2</v>
      </c>
      <c r="FX75">
        <v>6.4989697414523772E-3</v>
      </c>
      <c r="FY75">
        <v>1</v>
      </c>
      <c r="FZ75">
        <v>3</v>
      </c>
      <c r="GA75">
        <v>5</v>
      </c>
      <c r="GB75" t="s">
        <v>453</v>
      </c>
      <c r="GC75">
        <v>3.1695899999999999</v>
      </c>
      <c r="GD75">
        <v>2.7969599999999999</v>
      </c>
      <c r="GE75">
        <v>0.23910000000000001</v>
      </c>
      <c r="GF75">
        <v>0.24910499999999999</v>
      </c>
      <c r="GG75">
        <v>0.13860600000000001</v>
      </c>
      <c r="GH75">
        <v>0.13505200000000001</v>
      </c>
      <c r="GI75">
        <v>23234.9</v>
      </c>
      <c r="GJ75">
        <v>18396</v>
      </c>
      <c r="GK75">
        <v>28717.9</v>
      </c>
      <c r="GL75">
        <v>23999.1</v>
      </c>
      <c r="GM75">
        <v>30955.599999999999</v>
      </c>
      <c r="GN75">
        <v>30331.4</v>
      </c>
      <c r="GO75">
        <v>39485.5</v>
      </c>
      <c r="GP75">
        <v>39170.800000000003</v>
      </c>
      <c r="GQ75">
        <v>2.0930800000000001</v>
      </c>
      <c r="GR75">
        <v>1.7403500000000001</v>
      </c>
      <c r="GS75">
        <v>4.2259699999999997E-2</v>
      </c>
      <c r="GT75">
        <v>0</v>
      </c>
      <c r="GU75">
        <v>31.968</v>
      </c>
      <c r="GV75">
        <v>999.9</v>
      </c>
      <c r="GW75">
        <v>52.9</v>
      </c>
      <c r="GX75">
        <v>38.5</v>
      </c>
      <c r="GY75">
        <v>35.930700000000002</v>
      </c>
      <c r="GZ75">
        <v>62.3733</v>
      </c>
      <c r="HA75">
        <v>38.982399999999998</v>
      </c>
      <c r="HB75">
        <v>1</v>
      </c>
      <c r="HC75">
        <v>0.58130099999999996</v>
      </c>
      <c r="HD75">
        <v>1.6404099999999999</v>
      </c>
      <c r="HE75">
        <v>20.2546</v>
      </c>
      <c r="HF75">
        <v>5.2234299999999996</v>
      </c>
      <c r="HG75">
        <v>11.914099999999999</v>
      </c>
      <c r="HH75">
        <v>4.9637000000000002</v>
      </c>
      <c r="HI75">
        <v>3.2919999999999998</v>
      </c>
      <c r="HJ75">
        <v>9999</v>
      </c>
      <c r="HK75">
        <v>9999</v>
      </c>
      <c r="HL75">
        <v>9999</v>
      </c>
      <c r="HM75">
        <v>999.9</v>
      </c>
      <c r="HN75">
        <v>1.87744</v>
      </c>
      <c r="HO75">
        <v>1.8757200000000001</v>
      </c>
      <c r="HP75">
        <v>1.8745099999999999</v>
      </c>
      <c r="HQ75">
        <v>1.8737200000000001</v>
      </c>
      <c r="HR75">
        <v>1.8751</v>
      </c>
      <c r="HS75">
        <v>1.8701000000000001</v>
      </c>
      <c r="HT75">
        <v>1.8742399999999999</v>
      </c>
      <c r="HU75">
        <v>1.87927</v>
      </c>
      <c r="HV75">
        <v>0</v>
      </c>
      <c r="HW75">
        <v>0</v>
      </c>
      <c r="HX75">
        <v>0</v>
      </c>
      <c r="HY75">
        <v>0</v>
      </c>
      <c r="HZ75" t="s">
        <v>425</v>
      </c>
      <c r="IA75" t="s">
        <v>426</v>
      </c>
      <c r="IB75" t="s">
        <v>427</v>
      </c>
      <c r="IC75" t="s">
        <v>428</v>
      </c>
      <c r="ID75" t="s">
        <v>428</v>
      </c>
      <c r="IE75" t="s">
        <v>427</v>
      </c>
      <c r="IF75">
        <v>0</v>
      </c>
      <c r="IG75">
        <v>100</v>
      </c>
      <c r="IH75">
        <v>100</v>
      </c>
      <c r="II75">
        <v>41.963999999999999</v>
      </c>
      <c r="IJ75">
        <v>4.1582999999999997</v>
      </c>
      <c r="IK75">
        <v>19.760867856957049</v>
      </c>
      <c r="IL75">
        <v>2.567544948250514E-2</v>
      </c>
      <c r="IM75">
        <v>-9.0104226966469328E-6</v>
      </c>
      <c r="IN75">
        <v>1.300989797722804E-9</v>
      </c>
      <c r="IO75">
        <v>4.1583349999999966</v>
      </c>
      <c r="IP75">
        <v>0</v>
      </c>
      <c r="IQ75">
        <v>0</v>
      </c>
      <c r="IR75">
        <v>0</v>
      </c>
      <c r="IS75">
        <v>-13</v>
      </c>
      <c r="IT75">
        <v>2007</v>
      </c>
      <c r="IU75">
        <v>-1</v>
      </c>
      <c r="IV75">
        <v>20</v>
      </c>
      <c r="IW75">
        <v>2</v>
      </c>
      <c r="IX75">
        <v>4.2</v>
      </c>
      <c r="IY75">
        <v>3.1811500000000001</v>
      </c>
      <c r="IZ75">
        <v>2.3999000000000001</v>
      </c>
      <c r="JA75">
        <v>1.42578</v>
      </c>
      <c r="JB75">
        <v>2.2839399999999999</v>
      </c>
      <c r="JC75">
        <v>1.5478499999999999</v>
      </c>
      <c r="JD75">
        <v>2.3645</v>
      </c>
      <c r="JE75">
        <v>40.604199999999999</v>
      </c>
      <c r="JF75">
        <v>14.263400000000001</v>
      </c>
      <c r="JG75">
        <v>18</v>
      </c>
      <c r="JH75">
        <v>641.88</v>
      </c>
      <c r="JI75">
        <v>395.22300000000001</v>
      </c>
      <c r="JJ75">
        <v>30.000900000000001</v>
      </c>
      <c r="JK75">
        <v>34.334499999999998</v>
      </c>
      <c r="JL75">
        <v>30.000499999999999</v>
      </c>
      <c r="JM75">
        <v>34.123800000000003</v>
      </c>
      <c r="JN75">
        <v>34.045400000000001</v>
      </c>
      <c r="JO75">
        <v>63.698500000000003</v>
      </c>
      <c r="JP75">
        <v>19.684999999999999</v>
      </c>
      <c r="JQ75">
        <v>0</v>
      </c>
      <c r="JR75">
        <v>30</v>
      </c>
      <c r="JS75">
        <v>1550.05</v>
      </c>
      <c r="JT75">
        <v>29.038599999999999</v>
      </c>
      <c r="JU75">
        <v>93.395300000000006</v>
      </c>
      <c r="JV75">
        <v>99.642799999999994</v>
      </c>
    </row>
    <row r="76" spans="1:282" x14ac:dyDescent="0.2">
      <c r="A76">
        <v>60</v>
      </c>
      <c r="B76">
        <v>1658855029.5</v>
      </c>
      <c r="C76">
        <v>9765</v>
      </c>
      <c r="D76" t="s">
        <v>672</v>
      </c>
      <c r="E76" t="s">
        <v>673</v>
      </c>
      <c r="F76" t="s">
        <v>413</v>
      </c>
      <c r="G76" t="s">
        <v>615</v>
      </c>
      <c r="H76" t="s">
        <v>616</v>
      </c>
      <c r="I76" t="s">
        <v>416</v>
      </c>
      <c r="J76" t="s">
        <v>417</v>
      </c>
      <c r="L76" t="s">
        <v>418</v>
      </c>
      <c r="M76" t="s">
        <v>617</v>
      </c>
      <c r="N76" t="s">
        <v>679</v>
      </c>
      <c r="O76">
        <v>1658855029.5</v>
      </c>
      <c r="P76">
        <f t="shared" si="46"/>
        <v>5.1749760092788385E-3</v>
      </c>
      <c r="Q76">
        <f t="shared" si="47"/>
        <v>5.1749760092788382</v>
      </c>
      <c r="R76">
        <f t="shared" si="48"/>
        <v>40.585828811600486</v>
      </c>
      <c r="S76">
        <f t="shared" si="49"/>
        <v>2000.2149999999999</v>
      </c>
      <c r="T76">
        <f t="shared" si="50"/>
        <v>1756.5439637771003</v>
      </c>
      <c r="U76">
        <f t="shared" si="51"/>
        <v>177.04695369267316</v>
      </c>
      <c r="V76">
        <f t="shared" si="52"/>
        <v>201.6072354482375</v>
      </c>
      <c r="W76">
        <f t="shared" si="53"/>
        <v>0.3488430484618778</v>
      </c>
      <c r="X76">
        <f t="shared" si="54"/>
        <v>2.9470518222514741</v>
      </c>
      <c r="Y76">
        <f t="shared" si="55"/>
        <v>0.32741918046495982</v>
      </c>
      <c r="Z76">
        <f t="shared" si="56"/>
        <v>0.20645210176180839</v>
      </c>
      <c r="AA76">
        <f t="shared" si="57"/>
        <v>241.74074099999999</v>
      </c>
      <c r="AB76">
        <f t="shared" si="58"/>
        <v>32.717804100911209</v>
      </c>
      <c r="AC76">
        <f t="shared" si="59"/>
        <v>32.717804100911209</v>
      </c>
      <c r="AD76">
        <f t="shared" si="60"/>
        <v>4.9725509117311457</v>
      </c>
      <c r="AE76">
        <f t="shared" si="61"/>
        <v>69.609782037940107</v>
      </c>
      <c r="AF76">
        <f t="shared" si="62"/>
        <v>3.4460145201707504</v>
      </c>
      <c r="AG76">
        <f t="shared" si="63"/>
        <v>4.9504745156255989</v>
      </c>
      <c r="AH76">
        <f t="shared" si="64"/>
        <v>1.5265363915603953</v>
      </c>
      <c r="AI76">
        <f t="shared" si="65"/>
        <v>-228.21644200919678</v>
      </c>
      <c r="AJ76">
        <f t="shared" si="66"/>
        <v>-12.552286728207369</v>
      </c>
      <c r="AK76">
        <f t="shared" si="67"/>
        <v>-0.9723892084663539</v>
      </c>
      <c r="AL76">
        <f t="shared" si="68"/>
        <v>-3.7694587051895212E-4</v>
      </c>
      <c r="AM76">
        <v>0</v>
      </c>
      <c r="AN76">
        <v>0</v>
      </c>
      <c r="AO76">
        <f t="shared" si="69"/>
        <v>1</v>
      </c>
      <c r="AP76">
        <f t="shared" si="70"/>
        <v>0</v>
      </c>
      <c r="AQ76">
        <f t="shared" si="71"/>
        <v>52414.621459420719</v>
      </c>
      <c r="AR76" t="s">
        <v>420</v>
      </c>
      <c r="AS76">
        <v>0</v>
      </c>
      <c r="AT76">
        <v>0</v>
      </c>
      <c r="AU76">
        <v>0</v>
      </c>
      <c r="AV76" t="e">
        <f t="shared" si="72"/>
        <v>#DIV/0!</v>
      </c>
      <c r="AW76">
        <v>-1</v>
      </c>
      <c r="AX76" t="s">
        <v>674</v>
      </c>
      <c r="AY76">
        <v>10372.200000000001</v>
      </c>
      <c r="AZ76">
        <v>2.3602479999999999</v>
      </c>
      <c r="BA76">
        <v>2.41</v>
      </c>
      <c r="BB76">
        <f t="shared" si="73"/>
        <v>2.0643983402489741E-2</v>
      </c>
      <c r="BC76">
        <v>0.5</v>
      </c>
      <c r="BD76">
        <f t="shared" si="74"/>
        <v>1261.1901</v>
      </c>
      <c r="BE76">
        <f t="shared" si="75"/>
        <v>40.585828811600486</v>
      </c>
      <c r="BF76">
        <f t="shared" si="76"/>
        <v>13.017993745892188</v>
      </c>
      <c r="BG76">
        <f t="shared" si="77"/>
        <v>3.2973481802307587E-2</v>
      </c>
      <c r="BH76">
        <f t="shared" si="78"/>
        <v>-1</v>
      </c>
      <c r="BI76" t="e">
        <f t="shared" si="79"/>
        <v>#DIV/0!</v>
      </c>
      <c r="BJ76" t="s">
        <v>420</v>
      </c>
      <c r="BK76">
        <v>0</v>
      </c>
      <c r="BL76" t="e">
        <f t="shared" si="80"/>
        <v>#DIV/0!</v>
      </c>
      <c r="BM76" t="e">
        <f t="shared" si="81"/>
        <v>#DIV/0!</v>
      </c>
      <c r="BN76" t="e">
        <f t="shared" si="82"/>
        <v>#DIV/0!</v>
      </c>
      <c r="BO76" t="e">
        <f t="shared" si="83"/>
        <v>#DIV/0!</v>
      </c>
      <c r="BP76">
        <f t="shared" si="84"/>
        <v>2.0643983402489727E-2</v>
      </c>
      <c r="BQ76" t="e">
        <f t="shared" si="85"/>
        <v>#DIV/0!</v>
      </c>
      <c r="BR76" t="e">
        <f t="shared" si="86"/>
        <v>#DIV/0!</v>
      </c>
      <c r="BS76" t="e">
        <f t="shared" si="87"/>
        <v>#DIV/0!</v>
      </c>
      <c r="BT76" t="s">
        <v>420</v>
      </c>
      <c r="BU76" t="s">
        <v>420</v>
      </c>
      <c r="BV76" t="s">
        <v>420</v>
      </c>
      <c r="BW76" t="s">
        <v>420</v>
      </c>
      <c r="BX76" t="s">
        <v>420</v>
      </c>
      <c r="BY76" t="s">
        <v>420</v>
      </c>
      <c r="BZ76" t="s">
        <v>420</v>
      </c>
      <c r="CA76" t="s">
        <v>420</v>
      </c>
      <c r="CB76" t="s">
        <v>420</v>
      </c>
      <c r="CC76" t="s">
        <v>420</v>
      </c>
      <c r="CD76" t="s">
        <v>420</v>
      </c>
      <c r="CE76" t="s">
        <v>420</v>
      </c>
      <c r="CF76" t="s">
        <v>420</v>
      </c>
      <c r="CG76" t="s">
        <v>420</v>
      </c>
      <c r="CH76" t="s">
        <v>420</v>
      </c>
      <c r="CI76" t="s">
        <v>420</v>
      </c>
      <c r="CJ76" t="s">
        <v>420</v>
      </c>
      <c r="CK76" t="s">
        <v>420</v>
      </c>
      <c r="CL76">
        <f t="shared" si="88"/>
        <v>1499.97</v>
      </c>
      <c r="CM76">
        <f t="shared" si="89"/>
        <v>1261.1901</v>
      </c>
      <c r="CN76">
        <f t="shared" si="90"/>
        <v>0.84081021620432406</v>
      </c>
      <c r="CO76">
        <f t="shared" si="91"/>
        <v>0.16116371727434547</v>
      </c>
      <c r="CP76">
        <v>6</v>
      </c>
      <c r="CQ76">
        <v>0.5</v>
      </c>
      <c r="CR76" t="s">
        <v>422</v>
      </c>
      <c r="CS76">
        <v>2</v>
      </c>
      <c r="CT76">
        <v>1658855029.5</v>
      </c>
      <c r="CU76">
        <v>2000.2149999999999</v>
      </c>
      <c r="CV76">
        <v>2051.13</v>
      </c>
      <c r="CW76">
        <v>34.189100000000003</v>
      </c>
      <c r="CX76">
        <v>29.193200000000001</v>
      </c>
      <c r="CY76">
        <v>1954.75</v>
      </c>
      <c r="CZ76">
        <v>30.030799999999999</v>
      </c>
      <c r="DA76">
        <v>600.25800000000004</v>
      </c>
      <c r="DB76">
        <v>100.693</v>
      </c>
      <c r="DC76">
        <v>9.9782499999999996E-2</v>
      </c>
      <c r="DD76">
        <v>32.638800000000003</v>
      </c>
      <c r="DE76">
        <v>32.701999999999998</v>
      </c>
      <c r="DF76">
        <v>999.9</v>
      </c>
      <c r="DG76">
        <v>0</v>
      </c>
      <c r="DH76">
        <v>0</v>
      </c>
      <c r="DI76">
        <v>10030.6</v>
      </c>
      <c r="DJ76">
        <v>0</v>
      </c>
      <c r="DK76">
        <v>1839.28</v>
      </c>
      <c r="DL76">
        <v>-51.563499999999998</v>
      </c>
      <c r="DM76">
        <v>2070.35</v>
      </c>
      <c r="DN76">
        <v>2112.81</v>
      </c>
      <c r="DO76">
        <v>4.9959100000000003</v>
      </c>
      <c r="DP76">
        <v>2051.13</v>
      </c>
      <c r="DQ76">
        <v>29.193200000000001</v>
      </c>
      <c r="DR76">
        <v>3.4426000000000001</v>
      </c>
      <c r="DS76">
        <v>2.9395500000000001</v>
      </c>
      <c r="DT76">
        <v>26.339300000000001</v>
      </c>
      <c r="DU76">
        <v>23.689399999999999</v>
      </c>
      <c r="DV76">
        <v>1499.97</v>
      </c>
      <c r="DW76">
        <v>0.97299599999999997</v>
      </c>
      <c r="DX76">
        <v>2.70041E-2</v>
      </c>
      <c r="DY76">
        <v>0</v>
      </c>
      <c r="DZ76">
        <v>2.8765000000000001</v>
      </c>
      <c r="EA76">
        <v>0</v>
      </c>
      <c r="EB76">
        <v>18699.3</v>
      </c>
      <c r="EC76">
        <v>13303.3</v>
      </c>
      <c r="ED76">
        <v>43.061999999999998</v>
      </c>
      <c r="EE76">
        <v>45.75</v>
      </c>
      <c r="EF76">
        <v>43.811999999999998</v>
      </c>
      <c r="EG76">
        <v>44.125</v>
      </c>
      <c r="EH76">
        <v>43.125</v>
      </c>
      <c r="EI76">
        <v>1459.46</v>
      </c>
      <c r="EJ76">
        <v>40.51</v>
      </c>
      <c r="EK76">
        <v>0</v>
      </c>
      <c r="EL76">
        <v>153.70000004768369</v>
      </c>
      <c r="EM76">
        <v>0</v>
      </c>
      <c r="EN76">
        <v>2.3602479999999999</v>
      </c>
      <c r="EO76">
        <v>0.388284614732053</v>
      </c>
      <c r="EP76">
        <v>-904.90000019969489</v>
      </c>
      <c r="EQ76">
        <v>18749.96</v>
      </c>
      <c r="ER76">
        <v>15</v>
      </c>
      <c r="ES76">
        <v>1658855069.5</v>
      </c>
      <c r="ET76" t="s">
        <v>675</v>
      </c>
      <c r="EU76">
        <v>1658855069.5</v>
      </c>
      <c r="EV76">
        <v>1658854625.5999999</v>
      </c>
      <c r="EW76">
        <v>58</v>
      </c>
      <c r="EX76">
        <v>0.432</v>
      </c>
      <c r="EY76">
        <v>5.3999999999999999E-2</v>
      </c>
      <c r="EZ76">
        <v>45.465000000000003</v>
      </c>
      <c r="FA76">
        <v>4.1580000000000004</v>
      </c>
      <c r="FB76">
        <v>2041</v>
      </c>
      <c r="FC76">
        <v>28</v>
      </c>
      <c r="FD76">
        <v>0.09</v>
      </c>
      <c r="FE76">
        <v>0.03</v>
      </c>
      <c r="FF76">
        <v>-53.467409756097567</v>
      </c>
      <c r="FG76">
        <v>24.346812543554041</v>
      </c>
      <c r="FH76">
        <v>2.5454211503379449</v>
      </c>
      <c r="FI76">
        <v>0</v>
      </c>
      <c r="FJ76">
        <v>1999.9680645161291</v>
      </c>
      <c r="FK76">
        <v>6.1059677419324201</v>
      </c>
      <c r="FL76">
        <v>0.69541085259159585</v>
      </c>
      <c r="FM76">
        <v>0</v>
      </c>
      <c r="FN76">
        <v>5.0383560975609756</v>
      </c>
      <c r="FO76">
        <v>-0.49789275261323968</v>
      </c>
      <c r="FP76">
        <v>5.139707839651779E-2</v>
      </c>
      <c r="FQ76">
        <v>1</v>
      </c>
      <c r="FR76">
        <v>34.122270967741933</v>
      </c>
      <c r="FS76">
        <v>0.4252451612901873</v>
      </c>
      <c r="FT76">
        <v>3.2309433292904942E-2</v>
      </c>
      <c r="FU76">
        <v>1</v>
      </c>
      <c r="FV76">
        <v>32.680916129032248</v>
      </c>
      <c r="FW76">
        <v>8.0588709677394996E-2</v>
      </c>
      <c r="FX76">
        <v>6.8683047997351518E-3</v>
      </c>
      <c r="FY76">
        <v>1</v>
      </c>
      <c r="FZ76">
        <v>3</v>
      </c>
      <c r="GA76">
        <v>5</v>
      </c>
      <c r="GB76" t="s">
        <v>453</v>
      </c>
      <c r="GC76">
        <v>3.1697500000000001</v>
      </c>
      <c r="GD76">
        <v>2.7970000000000002</v>
      </c>
      <c r="GE76">
        <v>0.284526</v>
      </c>
      <c r="GF76">
        <v>0.29359000000000002</v>
      </c>
      <c r="GG76">
        <v>0.13860900000000001</v>
      </c>
      <c r="GH76">
        <v>0.13570499999999999</v>
      </c>
      <c r="GI76">
        <v>21833.3</v>
      </c>
      <c r="GJ76">
        <v>17295.2</v>
      </c>
      <c r="GK76">
        <v>28709.8</v>
      </c>
      <c r="GL76">
        <v>23993.3</v>
      </c>
      <c r="GM76">
        <v>30947.8</v>
      </c>
      <c r="GN76">
        <v>30303.8</v>
      </c>
      <c r="GO76">
        <v>39472.800000000003</v>
      </c>
      <c r="GP76">
        <v>39162.199999999997</v>
      </c>
      <c r="GQ76">
        <v>2.0919699999999999</v>
      </c>
      <c r="GR76">
        <v>1.7403999999999999</v>
      </c>
      <c r="GS76">
        <v>5.0306299999999998E-2</v>
      </c>
      <c r="GT76">
        <v>0</v>
      </c>
      <c r="GU76">
        <v>31.886399999999998</v>
      </c>
      <c r="GV76">
        <v>999.9</v>
      </c>
      <c r="GW76">
        <v>52.2</v>
      </c>
      <c r="GX76">
        <v>38.700000000000003</v>
      </c>
      <c r="GY76">
        <v>35.840600000000002</v>
      </c>
      <c r="GZ76">
        <v>62.1233</v>
      </c>
      <c r="HA76">
        <v>38.345399999999998</v>
      </c>
      <c r="HB76">
        <v>1</v>
      </c>
      <c r="HC76">
        <v>0.59360800000000002</v>
      </c>
      <c r="HD76">
        <v>1.6178699999999999</v>
      </c>
      <c r="HE76">
        <v>20.254200000000001</v>
      </c>
      <c r="HF76">
        <v>5.2228300000000001</v>
      </c>
      <c r="HG76">
        <v>11.914099999999999</v>
      </c>
      <c r="HH76">
        <v>4.9637000000000002</v>
      </c>
      <c r="HI76">
        <v>3.2919999999999998</v>
      </c>
      <c r="HJ76">
        <v>9999</v>
      </c>
      <c r="HK76">
        <v>9999</v>
      </c>
      <c r="HL76">
        <v>9999</v>
      </c>
      <c r="HM76">
        <v>999.9</v>
      </c>
      <c r="HN76">
        <v>1.87744</v>
      </c>
      <c r="HO76">
        <v>1.8757600000000001</v>
      </c>
      <c r="HP76">
        <v>1.87446</v>
      </c>
      <c r="HQ76">
        <v>1.87375</v>
      </c>
      <c r="HR76">
        <v>1.8751</v>
      </c>
      <c r="HS76">
        <v>1.87012</v>
      </c>
      <c r="HT76">
        <v>1.8742399999999999</v>
      </c>
      <c r="HU76">
        <v>1.8792899999999999</v>
      </c>
      <c r="HV76">
        <v>0</v>
      </c>
      <c r="HW76">
        <v>0</v>
      </c>
      <c r="HX76">
        <v>0</v>
      </c>
      <c r="HY76">
        <v>0</v>
      </c>
      <c r="HZ76" t="s">
        <v>425</v>
      </c>
      <c r="IA76" t="s">
        <v>426</v>
      </c>
      <c r="IB76" t="s">
        <v>427</v>
      </c>
      <c r="IC76" t="s">
        <v>428</v>
      </c>
      <c r="ID76" t="s">
        <v>428</v>
      </c>
      <c r="IE76" t="s">
        <v>427</v>
      </c>
      <c r="IF76">
        <v>0</v>
      </c>
      <c r="IG76">
        <v>100</v>
      </c>
      <c r="IH76">
        <v>100</v>
      </c>
      <c r="II76">
        <v>45.465000000000003</v>
      </c>
      <c r="IJ76">
        <v>4.1582999999999997</v>
      </c>
      <c r="IK76">
        <v>19.339873156681499</v>
      </c>
      <c r="IL76">
        <v>2.567544948250514E-2</v>
      </c>
      <c r="IM76">
        <v>-9.0104226966469328E-6</v>
      </c>
      <c r="IN76">
        <v>1.300989797722804E-9</v>
      </c>
      <c r="IO76">
        <v>4.1583349999999966</v>
      </c>
      <c r="IP76">
        <v>0</v>
      </c>
      <c r="IQ76">
        <v>0</v>
      </c>
      <c r="IR76">
        <v>0</v>
      </c>
      <c r="IS76">
        <v>-13</v>
      </c>
      <c r="IT76">
        <v>2007</v>
      </c>
      <c r="IU76">
        <v>-1</v>
      </c>
      <c r="IV76">
        <v>20</v>
      </c>
      <c r="IW76">
        <v>2</v>
      </c>
      <c r="IX76">
        <v>6.7</v>
      </c>
      <c r="IY76">
        <v>3.9892599999999998</v>
      </c>
      <c r="IZ76">
        <v>2.3840300000000001</v>
      </c>
      <c r="JA76">
        <v>1.42578</v>
      </c>
      <c r="JB76">
        <v>2.2827099999999998</v>
      </c>
      <c r="JC76">
        <v>1.5478499999999999</v>
      </c>
      <c r="JD76">
        <v>2.34497</v>
      </c>
      <c r="JE76">
        <v>40.6554</v>
      </c>
      <c r="JF76">
        <v>14.245900000000001</v>
      </c>
      <c r="JG76">
        <v>18</v>
      </c>
      <c r="JH76">
        <v>642.31600000000003</v>
      </c>
      <c r="JI76">
        <v>396.048</v>
      </c>
      <c r="JJ76">
        <v>29.999700000000001</v>
      </c>
      <c r="JK76">
        <v>34.459499999999998</v>
      </c>
      <c r="JL76">
        <v>30.000299999999999</v>
      </c>
      <c r="JM76">
        <v>34.257100000000001</v>
      </c>
      <c r="JN76">
        <v>34.177500000000002</v>
      </c>
      <c r="JO76">
        <v>79.853399999999993</v>
      </c>
      <c r="JP76">
        <v>18.698399999999999</v>
      </c>
      <c r="JQ76">
        <v>0</v>
      </c>
      <c r="JR76">
        <v>30</v>
      </c>
      <c r="JS76">
        <v>2052.6</v>
      </c>
      <c r="JT76">
        <v>29.195699999999999</v>
      </c>
      <c r="JU76">
        <v>93.366699999999994</v>
      </c>
      <c r="JV76">
        <v>99.62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Chaney Hart</cp:lastModifiedBy>
  <dcterms:created xsi:type="dcterms:W3CDTF">2022-07-26T17:23:41Z</dcterms:created>
  <dcterms:modified xsi:type="dcterms:W3CDTF">2022-07-28T00:07:08Z</dcterms:modified>
</cp:coreProperties>
</file>