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"/>
    </mc:Choice>
  </mc:AlternateContent>
  <xr:revisionPtr revIDLastSave="0" documentId="13_ncr:1_{C1C8AD56-9595-A14F-9136-E6EA4F7B2899}" xr6:coauthVersionLast="47" xr6:coauthVersionMax="47" xr10:uidLastSave="{00000000-0000-0000-0000-000000000000}"/>
  <bookViews>
    <workbookView xWindow="240" yWindow="500" windowWidth="23280" windowHeight="142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O76" i="1" l="1"/>
  <c r="CN76" i="1"/>
  <c r="CL76" i="1"/>
  <c r="CM76" i="1" s="1"/>
  <c r="BD76" i="1" s="1"/>
  <c r="BQ76" i="1"/>
  <c r="BP76" i="1"/>
  <c r="BH76" i="1"/>
  <c r="BB76" i="1"/>
  <c r="BF76" i="1" s="1"/>
  <c r="AV76" i="1"/>
  <c r="BI76" i="1" s="1"/>
  <c r="BL76" i="1" s="1"/>
  <c r="AQ76" i="1"/>
  <c r="AO76" i="1" s="1"/>
  <c r="AG76" i="1"/>
  <c r="AF76" i="1"/>
  <c r="AE76" i="1" s="1"/>
  <c r="AA76" i="1"/>
  <c r="X76" i="1"/>
  <c r="CO75" i="1"/>
  <c r="CN75" i="1"/>
  <c r="CL75" i="1"/>
  <c r="CM75" i="1" s="1"/>
  <c r="BD75" i="1" s="1"/>
  <c r="BF75" i="1" s="1"/>
  <c r="BQ75" i="1"/>
  <c r="BP75" i="1"/>
  <c r="BH75" i="1"/>
  <c r="BB75" i="1"/>
  <c r="AV75" i="1"/>
  <c r="BI75" i="1" s="1"/>
  <c r="BL75" i="1" s="1"/>
  <c r="AQ75" i="1"/>
  <c r="AO75" i="1" s="1"/>
  <c r="AG75" i="1"/>
  <c r="AE75" i="1" s="1"/>
  <c r="AF75" i="1"/>
  <c r="X75" i="1"/>
  <c r="CO74" i="1"/>
  <c r="CN74" i="1"/>
  <c r="CL74" i="1"/>
  <c r="CM74" i="1" s="1"/>
  <c r="BD74" i="1" s="1"/>
  <c r="BF74" i="1" s="1"/>
  <c r="BQ74" i="1"/>
  <c r="BP74" i="1"/>
  <c r="BH74" i="1"/>
  <c r="BB74" i="1"/>
  <c r="AV74" i="1"/>
  <c r="BI74" i="1" s="1"/>
  <c r="BL74" i="1" s="1"/>
  <c r="AQ74" i="1"/>
  <c r="AO74" i="1" s="1"/>
  <c r="AG74" i="1"/>
  <c r="AF74" i="1"/>
  <c r="AE74" i="1" s="1"/>
  <c r="X74" i="1"/>
  <c r="CO73" i="1"/>
  <c r="CN73" i="1"/>
  <c r="CL73" i="1"/>
  <c r="CM73" i="1" s="1"/>
  <c r="BD73" i="1" s="1"/>
  <c r="BF73" i="1" s="1"/>
  <c r="BQ73" i="1"/>
  <c r="BP73" i="1"/>
  <c r="BH73" i="1"/>
  <c r="BB73" i="1"/>
  <c r="AV73" i="1"/>
  <c r="BI73" i="1" s="1"/>
  <c r="BL73" i="1" s="1"/>
  <c r="AQ73" i="1"/>
  <c r="AO73" i="1" s="1"/>
  <c r="AG73" i="1"/>
  <c r="AF73" i="1"/>
  <c r="AE73" i="1" s="1"/>
  <c r="X73" i="1"/>
  <c r="CO72" i="1"/>
  <c r="CN72" i="1"/>
  <c r="CL72" i="1"/>
  <c r="CM72" i="1" s="1"/>
  <c r="BD72" i="1" s="1"/>
  <c r="BF72" i="1" s="1"/>
  <c r="BQ72" i="1"/>
  <c r="BP72" i="1"/>
  <c r="BH72" i="1"/>
  <c r="BB72" i="1"/>
  <c r="AV72" i="1"/>
  <c r="BI72" i="1" s="1"/>
  <c r="BL72" i="1" s="1"/>
  <c r="AQ72" i="1"/>
  <c r="AO72" i="1" s="1"/>
  <c r="AG72" i="1"/>
  <c r="AF72" i="1"/>
  <c r="AE72" i="1" s="1"/>
  <c r="X72" i="1"/>
  <c r="CO71" i="1"/>
  <c r="CN71" i="1"/>
  <c r="CL71" i="1"/>
  <c r="CM71" i="1" s="1"/>
  <c r="BD71" i="1" s="1"/>
  <c r="BF71" i="1" s="1"/>
  <c r="BQ71" i="1"/>
  <c r="BP71" i="1"/>
  <c r="BH71" i="1"/>
  <c r="BB71" i="1"/>
  <c r="AV71" i="1"/>
  <c r="BI71" i="1" s="1"/>
  <c r="BL71" i="1" s="1"/>
  <c r="AQ71" i="1"/>
  <c r="AO71" i="1" s="1"/>
  <c r="AG71" i="1"/>
  <c r="AF71" i="1"/>
  <c r="AE71" i="1" s="1"/>
  <c r="X71" i="1"/>
  <c r="CO70" i="1"/>
  <c r="CN70" i="1"/>
  <c r="CL70" i="1"/>
  <c r="CM70" i="1" s="1"/>
  <c r="BD70" i="1" s="1"/>
  <c r="BF70" i="1" s="1"/>
  <c r="BQ70" i="1"/>
  <c r="BP70" i="1"/>
  <c r="BH70" i="1"/>
  <c r="BB70" i="1"/>
  <c r="AV70" i="1"/>
  <c r="BI70" i="1" s="1"/>
  <c r="BL70" i="1" s="1"/>
  <c r="AQ70" i="1"/>
  <c r="AO70" i="1" s="1"/>
  <c r="AG70" i="1"/>
  <c r="AF70" i="1"/>
  <c r="AE70" i="1" s="1"/>
  <c r="X70" i="1"/>
  <c r="CO69" i="1"/>
  <c r="CN69" i="1"/>
  <c r="CL69" i="1"/>
  <c r="BQ69" i="1"/>
  <c r="BP69" i="1"/>
  <c r="BH69" i="1"/>
  <c r="BB69" i="1"/>
  <c r="AV69" i="1"/>
  <c r="BI69" i="1" s="1"/>
  <c r="BL69" i="1" s="1"/>
  <c r="AQ69" i="1"/>
  <c r="AO69" i="1" s="1"/>
  <c r="AG69" i="1"/>
  <c r="AF69" i="1"/>
  <c r="AE69" i="1" s="1"/>
  <c r="X69" i="1"/>
  <c r="V69" i="1"/>
  <c r="R69" i="1"/>
  <c r="BE69" i="1" s="1"/>
  <c r="CO68" i="1"/>
  <c r="CN68" i="1"/>
  <c r="CL68" i="1"/>
  <c r="BQ68" i="1"/>
  <c r="BP68" i="1"/>
  <c r="BN68" i="1"/>
  <c r="BR68" i="1" s="1"/>
  <c r="BS68" i="1" s="1"/>
  <c r="BL68" i="1"/>
  <c r="BH68" i="1"/>
  <c r="BB68" i="1"/>
  <c r="AV68" i="1"/>
  <c r="BI68" i="1" s="1"/>
  <c r="AQ68" i="1"/>
  <c r="AO68" i="1" s="1"/>
  <c r="AP68" i="1"/>
  <c r="AG68" i="1"/>
  <c r="AF68" i="1"/>
  <c r="AE68" i="1" s="1"/>
  <c r="X68" i="1"/>
  <c r="V68" i="1"/>
  <c r="R68" i="1"/>
  <c r="BE68" i="1" s="1"/>
  <c r="CO67" i="1"/>
  <c r="CN67" i="1"/>
  <c r="CL67" i="1"/>
  <c r="CM67" i="1" s="1"/>
  <c r="BQ67" i="1"/>
  <c r="BP67" i="1"/>
  <c r="BL67" i="1"/>
  <c r="BN67" i="1" s="1"/>
  <c r="BR67" i="1" s="1"/>
  <c r="BS67" i="1" s="1"/>
  <c r="BH67" i="1"/>
  <c r="BD67" i="1"/>
  <c r="BF67" i="1" s="1"/>
  <c r="BB67" i="1"/>
  <c r="AV67" i="1"/>
  <c r="BI67" i="1" s="1"/>
  <c r="AQ67" i="1"/>
  <c r="AO67" i="1" s="1"/>
  <c r="AP67" i="1"/>
  <c r="AI67" i="1"/>
  <c r="AG67" i="1"/>
  <c r="AF67" i="1"/>
  <c r="AE67" i="1"/>
  <c r="AA67" i="1"/>
  <c r="AB67" i="1" s="1"/>
  <c r="AC67" i="1" s="1"/>
  <c r="X67" i="1"/>
  <c r="V67" i="1"/>
  <c r="S67" i="1"/>
  <c r="R67" i="1"/>
  <c r="BE67" i="1" s="1"/>
  <c r="BG67" i="1" s="1"/>
  <c r="Q67" i="1"/>
  <c r="P67" i="1"/>
  <c r="Y67" i="1" s="1"/>
  <c r="W67" i="1" s="1"/>
  <c r="Z67" i="1" s="1"/>
  <c r="T67" i="1" s="1"/>
  <c r="U67" i="1" s="1"/>
  <c r="CO66" i="1"/>
  <c r="CN66" i="1"/>
  <c r="CL66" i="1"/>
  <c r="CM66" i="1" s="1"/>
  <c r="BD66" i="1" s="1"/>
  <c r="BF66" i="1" s="1"/>
  <c r="BQ66" i="1"/>
  <c r="BP66" i="1"/>
  <c r="BI66" i="1"/>
  <c r="BL66" i="1" s="1"/>
  <c r="BH66" i="1"/>
  <c r="BB66" i="1"/>
  <c r="AV66" i="1"/>
  <c r="AQ66" i="1"/>
  <c r="AO66" i="1" s="1"/>
  <c r="AG66" i="1"/>
  <c r="AF66" i="1"/>
  <c r="AE66" i="1" s="1"/>
  <c r="X66" i="1"/>
  <c r="CO65" i="1"/>
  <c r="CN65" i="1"/>
  <c r="CL65" i="1"/>
  <c r="CM65" i="1" s="1"/>
  <c r="BD65" i="1" s="1"/>
  <c r="BF65" i="1" s="1"/>
  <c r="BQ65" i="1"/>
  <c r="BP65" i="1"/>
  <c r="BH65" i="1"/>
  <c r="BB65" i="1"/>
  <c r="AV65" i="1"/>
  <c r="BI65" i="1" s="1"/>
  <c r="BL65" i="1" s="1"/>
  <c r="AQ65" i="1"/>
  <c r="AO65" i="1"/>
  <c r="Q65" i="1" s="1"/>
  <c r="P65" i="1" s="1"/>
  <c r="AG65" i="1"/>
  <c r="AF65" i="1"/>
  <c r="AE65" i="1"/>
  <c r="X65" i="1"/>
  <c r="V65" i="1"/>
  <c r="S65" i="1"/>
  <c r="R65" i="1"/>
  <c r="BE65" i="1" s="1"/>
  <c r="CO64" i="1"/>
  <c r="CN64" i="1"/>
  <c r="CL64" i="1"/>
  <c r="CM64" i="1" s="1"/>
  <c r="BD64" i="1" s="1"/>
  <c r="BF64" i="1" s="1"/>
  <c r="BQ64" i="1"/>
  <c r="BP64" i="1"/>
  <c r="BI64" i="1"/>
  <c r="BL64" i="1" s="1"/>
  <c r="BH64" i="1"/>
  <c r="BB64" i="1"/>
  <c r="AV64" i="1"/>
  <c r="AQ64" i="1"/>
  <c r="AO64" i="1" s="1"/>
  <c r="AG64" i="1"/>
  <c r="AF64" i="1"/>
  <c r="AE64" i="1" s="1"/>
  <c r="X64" i="1"/>
  <c r="CO63" i="1"/>
  <c r="CN63" i="1"/>
  <c r="CL63" i="1"/>
  <c r="BQ63" i="1"/>
  <c r="BP63" i="1"/>
  <c r="BH63" i="1"/>
  <c r="BB63" i="1"/>
  <c r="AV63" i="1"/>
  <c r="BI63" i="1" s="1"/>
  <c r="BL63" i="1" s="1"/>
  <c r="AQ63" i="1"/>
  <c r="AO63" i="1"/>
  <c r="Q63" i="1" s="1"/>
  <c r="P63" i="1" s="1"/>
  <c r="AG63" i="1"/>
  <c r="AF63" i="1"/>
  <c r="AE63" i="1"/>
  <c r="X63" i="1"/>
  <c r="V63" i="1"/>
  <c r="S63" i="1"/>
  <c r="R63" i="1"/>
  <c r="BE63" i="1" s="1"/>
  <c r="CO62" i="1"/>
  <c r="CN62" i="1"/>
  <c r="CL62" i="1"/>
  <c r="BQ62" i="1"/>
  <c r="BP62" i="1"/>
  <c r="BO62" i="1"/>
  <c r="BN62" i="1"/>
  <c r="BR62" i="1" s="1"/>
  <c r="BS62" i="1" s="1"/>
  <c r="BI62" i="1"/>
  <c r="BL62" i="1" s="1"/>
  <c r="BM62" i="1" s="1"/>
  <c r="BH62" i="1"/>
  <c r="BB62" i="1"/>
  <c r="AV62" i="1"/>
  <c r="AQ62" i="1"/>
  <c r="AO62" i="1" s="1"/>
  <c r="AP62" i="1" s="1"/>
  <c r="AG62" i="1"/>
  <c r="AF62" i="1"/>
  <c r="X62" i="1"/>
  <c r="Q62" i="1"/>
  <c r="P62" i="1" s="1"/>
  <c r="CO61" i="1"/>
  <c r="CN61" i="1"/>
  <c r="CM61" i="1"/>
  <c r="BD61" i="1" s="1"/>
  <c r="CL61" i="1"/>
  <c r="BQ61" i="1"/>
  <c r="BP61" i="1"/>
  <c r="BM61" i="1"/>
  <c r="BL61" i="1"/>
  <c r="BH61" i="1"/>
  <c r="BF61" i="1"/>
  <c r="BB61" i="1"/>
  <c r="AV61" i="1"/>
  <c r="BI61" i="1" s="1"/>
  <c r="AQ61" i="1"/>
  <c r="AO61" i="1"/>
  <c r="S61" i="1" s="1"/>
  <c r="AG61" i="1"/>
  <c r="AF61" i="1"/>
  <c r="AE61" i="1"/>
  <c r="AA61" i="1"/>
  <c r="X61" i="1"/>
  <c r="V61" i="1"/>
  <c r="CO60" i="1"/>
  <c r="CN60" i="1"/>
  <c r="CL60" i="1"/>
  <c r="BQ60" i="1"/>
  <c r="BP60" i="1"/>
  <c r="BI60" i="1"/>
  <c r="BL60" i="1" s="1"/>
  <c r="BM60" i="1" s="1"/>
  <c r="BH60" i="1"/>
  <c r="BB60" i="1"/>
  <c r="AV60" i="1"/>
  <c r="AQ60" i="1"/>
  <c r="AO60" i="1" s="1"/>
  <c r="AP60" i="1" s="1"/>
  <c r="AG60" i="1"/>
  <c r="AF60" i="1"/>
  <c r="X60" i="1"/>
  <c r="Q60" i="1"/>
  <c r="P60" i="1" s="1"/>
  <c r="CO59" i="1"/>
  <c r="CN59" i="1"/>
  <c r="CM59" i="1"/>
  <c r="BD59" i="1" s="1"/>
  <c r="CL59" i="1"/>
  <c r="BQ59" i="1"/>
  <c r="BP59" i="1"/>
  <c r="BH59" i="1"/>
  <c r="BB59" i="1"/>
  <c r="AV59" i="1"/>
  <c r="BI59" i="1" s="1"/>
  <c r="BL59" i="1" s="1"/>
  <c r="AQ59" i="1"/>
  <c r="AO59" i="1"/>
  <c r="Q59" i="1" s="1"/>
  <c r="P59" i="1" s="1"/>
  <c r="AG59" i="1"/>
  <c r="AF59" i="1"/>
  <c r="AE59" i="1" s="1"/>
  <c r="AA59" i="1"/>
  <c r="X59" i="1"/>
  <c r="S59" i="1"/>
  <c r="CO58" i="1"/>
  <c r="CN58" i="1"/>
  <c r="CL58" i="1"/>
  <c r="BQ58" i="1"/>
  <c r="BP58" i="1"/>
  <c r="BL58" i="1"/>
  <c r="BM58" i="1" s="1"/>
  <c r="BI58" i="1"/>
  <c r="BH58" i="1"/>
  <c r="BB58" i="1"/>
  <c r="AV58" i="1"/>
  <c r="AQ58" i="1"/>
  <c r="AO58" i="1" s="1"/>
  <c r="AG58" i="1"/>
  <c r="AF58" i="1"/>
  <c r="AE58" i="1" s="1"/>
  <c r="X58" i="1"/>
  <c r="CO57" i="1"/>
  <c r="CN57" i="1"/>
  <c r="CM57" i="1"/>
  <c r="BD57" i="1" s="1"/>
  <c r="CL57" i="1"/>
  <c r="BQ57" i="1"/>
  <c r="BP57" i="1"/>
  <c r="BH57" i="1"/>
  <c r="BB57" i="1"/>
  <c r="AV57" i="1"/>
  <c r="BI57" i="1" s="1"/>
  <c r="BL57" i="1" s="1"/>
  <c r="AQ57" i="1"/>
  <c r="AO57" i="1"/>
  <c r="Q57" i="1" s="1"/>
  <c r="P57" i="1" s="1"/>
  <c r="AG57" i="1"/>
  <c r="AF57" i="1"/>
  <c r="AE57" i="1"/>
  <c r="AA57" i="1"/>
  <c r="AB57" i="1" s="1"/>
  <c r="AC57" i="1" s="1"/>
  <c r="X57" i="1"/>
  <c r="S57" i="1"/>
  <c r="CO56" i="1"/>
  <c r="AA56" i="1" s="1"/>
  <c r="CN56" i="1"/>
  <c r="CL56" i="1"/>
  <c r="CM56" i="1" s="1"/>
  <c r="BD56" i="1" s="1"/>
  <c r="BF56" i="1" s="1"/>
  <c r="BQ56" i="1"/>
  <c r="BP56" i="1"/>
  <c r="BI56" i="1"/>
  <c r="BL56" i="1" s="1"/>
  <c r="BH56" i="1"/>
  <c r="BB56" i="1"/>
  <c r="AV56" i="1"/>
  <c r="AQ56" i="1"/>
  <c r="AO56" i="1" s="1"/>
  <c r="AG56" i="1"/>
  <c r="AF56" i="1"/>
  <c r="AE56" i="1" s="1"/>
  <c r="X56" i="1"/>
  <c r="CO55" i="1"/>
  <c r="CN55" i="1"/>
  <c r="CM55" i="1"/>
  <c r="BD55" i="1" s="1"/>
  <c r="CL55" i="1"/>
  <c r="BQ55" i="1"/>
  <c r="BP55" i="1"/>
  <c r="BH55" i="1"/>
  <c r="BB55" i="1"/>
  <c r="AV55" i="1"/>
  <c r="BI55" i="1" s="1"/>
  <c r="BL55" i="1" s="1"/>
  <c r="AQ55" i="1"/>
  <c r="AO55" i="1"/>
  <c r="Q55" i="1" s="1"/>
  <c r="P55" i="1" s="1"/>
  <c r="AG55" i="1"/>
  <c r="AF55" i="1"/>
  <c r="AE55" i="1"/>
  <c r="AA55" i="1"/>
  <c r="AB55" i="1" s="1"/>
  <c r="AC55" i="1" s="1"/>
  <c r="X55" i="1"/>
  <c r="S55" i="1"/>
  <c r="CO54" i="1"/>
  <c r="CN54" i="1"/>
  <c r="CL54" i="1"/>
  <c r="CM54" i="1" s="1"/>
  <c r="BD54" i="1" s="1"/>
  <c r="BF54" i="1" s="1"/>
  <c r="BQ54" i="1"/>
  <c r="BP54" i="1"/>
  <c r="BI54" i="1"/>
  <c r="BL54" i="1" s="1"/>
  <c r="BH54" i="1"/>
  <c r="BB54" i="1"/>
  <c r="AV54" i="1"/>
  <c r="AQ54" i="1"/>
  <c r="AO54" i="1" s="1"/>
  <c r="AG54" i="1"/>
  <c r="AF54" i="1"/>
  <c r="AE54" i="1" s="1"/>
  <c r="X54" i="1"/>
  <c r="CO53" i="1"/>
  <c r="CN53" i="1"/>
  <c r="CM53" i="1"/>
  <c r="BD53" i="1" s="1"/>
  <c r="CL53" i="1"/>
  <c r="BQ53" i="1"/>
  <c r="BP53" i="1"/>
  <c r="BH53" i="1"/>
  <c r="BB53" i="1"/>
  <c r="AV53" i="1"/>
  <c r="BI53" i="1" s="1"/>
  <c r="BL53" i="1" s="1"/>
  <c r="AQ53" i="1"/>
  <c r="AO53" i="1"/>
  <c r="Q53" i="1" s="1"/>
  <c r="P53" i="1" s="1"/>
  <c r="AG53" i="1"/>
  <c r="AF53" i="1"/>
  <c r="AE53" i="1"/>
  <c r="AA53" i="1"/>
  <c r="AB53" i="1" s="1"/>
  <c r="AC53" i="1" s="1"/>
  <c r="X53" i="1"/>
  <c r="S53" i="1"/>
  <c r="CO52" i="1"/>
  <c r="CN52" i="1"/>
  <c r="CL52" i="1"/>
  <c r="CM52" i="1" s="1"/>
  <c r="BD52" i="1" s="1"/>
  <c r="BF52" i="1" s="1"/>
  <c r="BQ52" i="1"/>
  <c r="BP52" i="1"/>
  <c r="BI52" i="1"/>
  <c r="BL52" i="1" s="1"/>
  <c r="BH52" i="1"/>
  <c r="BB52" i="1"/>
  <c r="AV52" i="1"/>
  <c r="AQ52" i="1"/>
  <c r="AO52" i="1" s="1"/>
  <c r="AG52" i="1"/>
  <c r="AF52" i="1"/>
  <c r="AE52" i="1" s="1"/>
  <c r="X52" i="1"/>
  <c r="CO51" i="1"/>
  <c r="CN51" i="1"/>
  <c r="CM51" i="1"/>
  <c r="BD51" i="1" s="1"/>
  <c r="CL51" i="1"/>
  <c r="BQ51" i="1"/>
  <c r="BP51" i="1"/>
  <c r="BM51" i="1"/>
  <c r="BH51" i="1"/>
  <c r="BB51" i="1"/>
  <c r="AV51" i="1"/>
  <c r="BI51" i="1" s="1"/>
  <c r="BL51" i="1" s="1"/>
  <c r="AQ51" i="1"/>
  <c r="AO51" i="1"/>
  <c r="AG51" i="1"/>
  <c r="AF51" i="1"/>
  <c r="AE51" i="1"/>
  <c r="AA51" i="1"/>
  <c r="X51" i="1"/>
  <c r="S51" i="1"/>
  <c r="CO50" i="1"/>
  <c r="CN50" i="1"/>
  <c r="CL50" i="1"/>
  <c r="BQ50" i="1"/>
  <c r="BP50" i="1"/>
  <c r="BI50" i="1"/>
  <c r="BL50" i="1" s="1"/>
  <c r="BH50" i="1"/>
  <c r="BB50" i="1"/>
  <c r="AV50" i="1"/>
  <c r="AQ50" i="1"/>
  <c r="AO50" i="1" s="1"/>
  <c r="AP50" i="1" s="1"/>
  <c r="AG50" i="1"/>
  <c r="AF50" i="1"/>
  <c r="X50" i="1"/>
  <c r="Q50" i="1"/>
  <c r="P50" i="1" s="1"/>
  <c r="CO49" i="1"/>
  <c r="CN49" i="1"/>
  <c r="CM49" i="1"/>
  <c r="BD49" i="1" s="1"/>
  <c r="CL49" i="1"/>
  <c r="BQ49" i="1"/>
  <c r="BP49" i="1"/>
  <c r="BH49" i="1"/>
  <c r="BF49" i="1"/>
  <c r="BB49" i="1"/>
  <c r="AV49" i="1"/>
  <c r="BI49" i="1" s="1"/>
  <c r="BL49" i="1" s="1"/>
  <c r="AQ49" i="1"/>
  <c r="AO49" i="1"/>
  <c r="S49" i="1" s="1"/>
  <c r="AG49" i="1"/>
  <c r="AF49" i="1"/>
  <c r="AE49" i="1"/>
  <c r="AA49" i="1"/>
  <c r="X49" i="1"/>
  <c r="V49" i="1"/>
  <c r="R49" i="1"/>
  <c r="BE49" i="1" s="1"/>
  <c r="BG49" i="1" s="1"/>
  <c r="CO48" i="1"/>
  <c r="CN48" i="1"/>
  <c r="CL48" i="1"/>
  <c r="BQ48" i="1"/>
  <c r="BP48" i="1"/>
  <c r="BO48" i="1"/>
  <c r="BI48" i="1"/>
  <c r="BL48" i="1" s="1"/>
  <c r="BM48" i="1" s="1"/>
  <c r="BH48" i="1"/>
  <c r="BB48" i="1"/>
  <c r="AV48" i="1"/>
  <c r="AQ48" i="1"/>
  <c r="AO48" i="1" s="1"/>
  <c r="AG48" i="1"/>
  <c r="AF48" i="1"/>
  <c r="X48" i="1"/>
  <c r="Q48" i="1"/>
  <c r="P48" i="1" s="1"/>
  <c r="AI48" i="1" s="1"/>
  <c r="CO47" i="1"/>
  <c r="CN47" i="1"/>
  <c r="CM47" i="1"/>
  <c r="BD47" i="1" s="1"/>
  <c r="BF47" i="1" s="1"/>
  <c r="CL47" i="1"/>
  <c r="BQ47" i="1"/>
  <c r="BP47" i="1"/>
  <c r="BH47" i="1"/>
  <c r="BB47" i="1"/>
  <c r="AV47" i="1"/>
  <c r="BI47" i="1" s="1"/>
  <c r="BL47" i="1" s="1"/>
  <c r="AQ47" i="1"/>
  <c r="AO47" i="1"/>
  <c r="AG47" i="1"/>
  <c r="AF47" i="1"/>
  <c r="AE47" i="1"/>
  <c r="AA47" i="1"/>
  <c r="X47" i="1"/>
  <c r="V47" i="1"/>
  <c r="CO46" i="1"/>
  <c r="CN46" i="1"/>
  <c r="CL46" i="1"/>
  <c r="BQ46" i="1"/>
  <c r="BP46" i="1"/>
  <c r="BH46" i="1"/>
  <c r="BB46" i="1"/>
  <c r="AV46" i="1"/>
  <c r="BI46" i="1" s="1"/>
  <c r="BL46" i="1" s="1"/>
  <c r="AQ46" i="1"/>
  <c r="AO46" i="1" s="1"/>
  <c r="S46" i="1" s="1"/>
  <c r="AG46" i="1"/>
  <c r="AF46" i="1"/>
  <c r="X46" i="1"/>
  <c r="V46" i="1"/>
  <c r="Q46" i="1"/>
  <c r="P46" i="1" s="1"/>
  <c r="CO45" i="1"/>
  <c r="CN45" i="1"/>
  <c r="CM45" i="1"/>
  <c r="BD45" i="1" s="1"/>
  <c r="CL45" i="1"/>
  <c r="BQ45" i="1"/>
  <c r="BP45" i="1"/>
  <c r="BH45" i="1"/>
  <c r="BB45" i="1"/>
  <c r="BF45" i="1" s="1"/>
  <c r="AV45" i="1"/>
  <c r="BI45" i="1" s="1"/>
  <c r="BL45" i="1" s="1"/>
  <c r="AQ45" i="1"/>
  <c r="AO45" i="1"/>
  <c r="AG45" i="1"/>
  <c r="AF45" i="1"/>
  <c r="AE45" i="1"/>
  <c r="AA45" i="1"/>
  <c r="X45" i="1"/>
  <c r="S45" i="1"/>
  <c r="CO44" i="1"/>
  <c r="AA44" i="1" s="1"/>
  <c r="CN44" i="1"/>
  <c r="CM44" i="1"/>
  <c r="BD44" i="1" s="1"/>
  <c r="CL44" i="1"/>
  <c r="BS44" i="1"/>
  <c r="BQ44" i="1"/>
  <c r="BP44" i="1"/>
  <c r="BM44" i="1"/>
  <c r="BI44" i="1"/>
  <c r="BL44" i="1" s="1"/>
  <c r="BN44" i="1" s="1"/>
  <c r="BR44" i="1" s="1"/>
  <c r="BH44" i="1"/>
  <c r="BB44" i="1"/>
  <c r="AV44" i="1"/>
  <c r="AQ44" i="1"/>
  <c r="AO44" i="1"/>
  <c r="AG44" i="1"/>
  <c r="AF44" i="1"/>
  <c r="AE44" i="1"/>
  <c r="X44" i="1"/>
  <c r="S44" i="1"/>
  <c r="CO43" i="1"/>
  <c r="AA43" i="1" s="1"/>
  <c r="CN43" i="1"/>
  <c r="CM43" i="1"/>
  <c r="BD43" i="1" s="1"/>
  <c r="CL43" i="1"/>
  <c r="BS43" i="1"/>
  <c r="BQ43" i="1"/>
  <c r="BP43" i="1"/>
  <c r="BO43" i="1"/>
  <c r="BM43" i="1"/>
  <c r="BI43" i="1"/>
  <c r="BL43" i="1" s="1"/>
  <c r="BN43" i="1" s="1"/>
  <c r="BR43" i="1" s="1"/>
  <c r="BH43" i="1"/>
  <c r="BB43" i="1"/>
  <c r="AV43" i="1"/>
  <c r="AQ43" i="1"/>
  <c r="AO43" i="1"/>
  <c r="Q43" i="1" s="1"/>
  <c r="P43" i="1" s="1"/>
  <c r="AG43" i="1"/>
  <c r="AE43" i="1" s="1"/>
  <c r="AF43" i="1"/>
  <c r="X43" i="1"/>
  <c r="S43" i="1"/>
  <c r="CO42" i="1"/>
  <c r="AA42" i="1" s="1"/>
  <c r="CN42" i="1"/>
  <c r="CM42" i="1"/>
  <c r="BD42" i="1" s="1"/>
  <c r="CL42" i="1"/>
  <c r="BS42" i="1"/>
  <c r="BQ42" i="1"/>
  <c r="BP42" i="1"/>
  <c r="BM42" i="1"/>
  <c r="BI42" i="1"/>
  <c r="BL42" i="1" s="1"/>
  <c r="BN42" i="1" s="1"/>
  <c r="BR42" i="1" s="1"/>
  <c r="BH42" i="1"/>
  <c r="BB42" i="1"/>
  <c r="AV42" i="1"/>
  <c r="AQ42" i="1"/>
  <c r="AO42" i="1"/>
  <c r="AG42" i="1"/>
  <c r="AF42" i="1"/>
  <c r="AE42" i="1"/>
  <c r="X42" i="1"/>
  <c r="S42" i="1"/>
  <c r="CO41" i="1"/>
  <c r="AA41" i="1" s="1"/>
  <c r="CN41" i="1"/>
  <c r="CM41" i="1"/>
  <c r="BD41" i="1" s="1"/>
  <c r="CL41" i="1"/>
  <c r="BS41" i="1"/>
  <c r="BQ41" i="1"/>
  <c r="BP41" i="1"/>
  <c r="BO41" i="1"/>
  <c r="BM41" i="1"/>
  <c r="BI41" i="1"/>
  <c r="BL41" i="1" s="1"/>
  <c r="BN41" i="1" s="1"/>
  <c r="BR41" i="1" s="1"/>
  <c r="BH41" i="1"/>
  <c r="BB41" i="1"/>
  <c r="AV41" i="1"/>
  <c r="AQ41" i="1"/>
  <c r="AO41" i="1"/>
  <c r="Q41" i="1" s="1"/>
  <c r="P41" i="1" s="1"/>
  <c r="AG41" i="1"/>
  <c r="AE41" i="1" s="1"/>
  <c r="AF41" i="1"/>
  <c r="X41" i="1"/>
  <c r="S41" i="1"/>
  <c r="CO40" i="1"/>
  <c r="AA40" i="1" s="1"/>
  <c r="CN40" i="1"/>
  <c r="CM40" i="1"/>
  <c r="BD40" i="1" s="1"/>
  <c r="CL40" i="1"/>
  <c r="BS40" i="1"/>
  <c r="BQ40" i="1"/>
  <c r="BP40" i="1"/>
  <c r="BM40" i="1"/>
  <c r="BI40" i="1"/>
  <c r="BL40" i="1" s="1"/>
  <c r="BN40" i="1" s="1"/>
  <c r="BR40" i="1" s="1"/>
  <c r="BH40" i="1"/>
  <c r="BB40" i="1"/>
  <c r="AV40" i="1"/>
  <c r="AQ40" i="1"/>
  <c r="AO40" i="1"/>
  <c r="AG40" i="1"/>
  <c r="AF40" i="1"/>
  <c r="AE40" i="1"/>
  <c r="X40" i="1"/>
  <c r="S40" i="1"/>
  <c r="CO39" i="1"/>
  <c r="AA39" i="1" s="1"/>
  <c r="CN39" i="1"/>
  <c r="CM39" i="1"/>
  <c r="BD39" i="1" s="1"/>
  <c r="CL39" i="1"/>
  <c r="BQ39" i="1"/>
  <c r="BP39" i="1"/>
  <c r="BH39" i="1"/>
  <c r="BB39" i="1"/>
  <c r="BF39" i="1" s="1"/>
  <c r="AV39" i="1"/>
  <c r="BI39" i="1" s="1"/>
  <c r="BL39" i="1" s="1"/>
  <c r="AQ39" i="1"/>
  <c r="AO39" i="1"/>
  <c r="AP39" i="1" s="1"/>
  <c r="AG39" i="1"/>
  <c r="AE39" i="1" s="1"/>
  <c r="AF39" i="1"/>
  <c r="X39" i="1"/>
  <c r="S39" i="1"/>
  <c r="Q39" i="1"/>
  <c r="P39" i="1" s="1"/>
  <c r="CO38" i="1"/>
  <c r="CN38" i="1"/>
  <c r="CM38" i="1"/>
  <c r="BD38" i="1" s="1"/>
  <c r="CL38" i="1"/>
  <c r="BQ38" i="1"/>
  <c r="BP38" i="1"/>
  <c r="BI38" i="1"/>
  <c r="BL38" i="1" s="1"/>
  <c r="BH38" i="1"/>
  <c r="BB38" i="1"/>
  <c r="BF38" i="1" s="1"/>
  <c r="AV38" i="1"/>
  <c r="AQ38" i="1"/>
  <c r="AO38" i="1"/>
  <c r="AP38" i="1" s="1"/>
  <c r="AG38" i="1"/>
  <c r="AF38" i="1"/>
  <c r="AE38" i="1"/>
  <c r="AA38" i="1"/>
  <c r="X38" i="1"/>
  <c r="S38" i="1"/>
  <c r="CO37" i="1"/>
  <c r="AA37" i="1" s="1"/>
  <c r="CN37" i="1"/>
  <c r="CM37" i="1"/>
  <c r="BD37" i="1" s="1"/>
  <c r="CL37" i="1"/>
  <c r="BQ37" i="1"/>
  <c r="BP37" i="1"/>
  <c r="BI37" i="1"/>
  <c r="BL37" i="1" s="1"/>
  <c r="BH37" i="1"/>
  <c r="BB37" i="1"/>
  <c r="AV37" i="1"/>
  <c r="AQ37" i="1"/>
  <c r="AO37" i="1" s="1"/>
  <c r="AG37" i="1"/>
  <c r="AE37" i="1" s="1"/>
  <c r="AF37" i="1"/>
  <c r="X37" i="1"/>
  <c r="Q37" i="1"/>
  <c r="P37" i="1" s="1"/>
  <c r="AI37" i="1" s="1"/>
  <c r="CO36" i="1"/>
  <c r="CN36" i="1"/>
  <c r="CM36" i="1"/>
  <c r="BD36" i="1" s="1"/>
  <c r="CL36" i="1"/>
  <c r="BQ36" i="1"/>
  <c r="BP36" i="1"/>
  <c r="BI36" i="1"/>
  <c r="BL36" i="1" s="1"/>
  <c r="BH36" i="1"/>
  <c r="BB36" i="1"/>
  <c r="BF36" i="1" s="1"/>
  <c r="AV36" i="1"/>
  <c r="AQ36" i="1"/>
  <c r="AO36" i="1"/>
  <c r="AG36" i="1"/>
  <c r="AF36" i="1"/>
  <c r="AE36" i="1"/>
  <c r="AA36" i="1"/>
  <c r="X36" i="1"/>
  <c r="S36" i="1"/>
  <c r="CO35" i="1"/>
  <c r="AA35" i="1" s="1"/>
  <c r="CN35" i="1"/>
  <c r="CM35" i="1"/>
  <c r="BD35" i="1" s="1"/>
  <c r="CL35" i="1"/>
  <c r="BQ35" i="1"/>
  <c r="BP35" i="1"/>
  <c r="BI35" i="1"/>
  <c r="BL35" i="1" s="1"/>
  <c r="BH35" i="1"/>
  <c r="BB35" i="1"/>
  <c r="AV35" i="1"/>
  <c r="AQ35" i="1"/>
  <c r="AO35" i="1" s="1"/>
  <c r="AG35" i="1"/>
  <c r="AE35" i="1" s="1"/>
  <c r="AF35" i="1"/>
  <c r="X35" i="1"/>
  <c r="Q35" i="1"/>
  <c r="P35" i="1" s="1"/>
  <c r="AI35" i="1" s="1"/>
  <c r="CO34" i="1"/>
  <c r="CN34" i="1"/>
  <c r="CM34" i="1"/>
  <c r="BD34" i="1" s="1"/>
  <c r="CL34" i="1"/>
  <c r="BQ34" i="1"/>
  <c r="BP34" i="1"/>
  <c r="BM34" i="1"/>
  <c r="BI34" i="1"/>
  <c r="BL34" i="1" s="1"/>
  <c r="BH34" i="1"/>
  <c r="BB34" i="1"/>
  <c r="BF34" i="1" s="1"/>
  <c r="AV34" i="1"/>
  <c r="AQ34" i="1"/>
  <c r="AO34" i="1"/>
  <c r="AG34" i="1"/>
  <c r="AF34" i="1"/>
  <c r="AE34" i="1"/>
  <c r="AA34" i="1"/>
  <c r="X34" i="1"/>
  <c r="S34" i="1"/>
  <c r="CO33" i="1"/>
  <c r="CN33" i="1"/>
  <c r="CL33" i="1"/>
  <c r="CM33" i="1" s="1"/>
  <c r="BD33" i="1" s="1"/>
  <c r="BF33" i="1" s="1"/>
  <c r="BQ33" i="1"/>
  <c r="BP33" i="1"/>
  <c r="BO33" i="1"/>
  <c r="BI33" i="1"/>
  <c r="BL33" i="1" s="1"/>
  <c r="BH33" i="1"/>
  <c r="BB33" i="1"/>
  <c r="AV33" i="1"/>
  <c r="AQ33" i="1"/>
  <c r="AO33" i="1" s="1"/>
  <c r="AG33" i="1"/>
  <c r="AE33" i="1" s="1"/>
  <c r="AF33" i="1"/>
  <c r="X33" i="1"/>
  <c r="Q33" i="1"/>
  <c r="P33" i="1" s="1"/>
  <c r="AI33" i="1" s="1"/>
  <c r="CO32" i="1"/>
  <c r="CN32" i="1"/>
  <c r="CM32" i="1"/>
  <c r="CL32" i="1"/>
  <c r="BQ32" i="1"/>
  <c r="BP32" i="1"/>
  <c r="BI32" i="1"/>
  <c r="BL32" i="1" s="1"/>
  <c r="BO32" i="1" s="1"/>
  <c r="BH32" i="1"/>
  <c r="BD32" i="1"/>
  <c r="BB32" i="1"/>
  <c r="BF32" i="1" s="1"/>
  <c r="AV32" i="1"/>
  <c r="AQ32" i="1"/>
  <c r="AO32" i="1"/>
  <c r="AG32" i="1"/>
  <c r="AF32" i="1"/>
  <c r="AE32" i="1" s="1"/>
  <c r="AA32" i="1"/>
  <c r="X32" i="1"/>
  <c r="CO31" i="1"/>
  <c r="CN31" i="1"/>
  <c r="CL31" i="1"/>
  <c r="BQ31" i="1"/>
  <c r="BP31" i="1"/>
  <c r="BH31" i="1"/>
  <c r="BB31" i="1"/>
  <c r="AV31" i="1"/>
  <c r="BI31" i="1" s="1"/>
  <c r="BL31" i="1" s="1"/>
  <c r="AQ31" i="1"/>
  <c r="AO31" i="1" s="1"/>
  <c r="AG31" i="1"/>
  <c r="AE31" i="1" s="1"/>
  <c r="AF31" i="1"/>
  <c r="X31" i="1"/>
  <c r="V31" i="1"/>
  <c r="R31" i="1"/>
  <c r="BE31" i="1" s="1"/>
  <c r="CO30" i="1"/>
  <c r="CN30" i="1"/>
  <c r="CM30" i="1"/>
  <c r="BD30" i="1" s="1"/>
  <c r="CL30" i="1"/>
  <c r="BQ30" i="1"/>
  <c r="BP30" i="1"/>
  <c r="BM30" i="1"/>
  <c r="BI30" i="1"/>
  <c r="BL30" i="1" s="1"/>
  <c r="BO30" i="1" s="1"/>
  <c r="BH30" i="1"/>
  <c r="BB30" i="1"/>
  <c r="AV30" i="1"/>
  <c r="AQ30" i="1"/>
  <c r="AO30" i="1"/>
  <c r="AG30" i="1"/>
  <c r="AF30" i="1"/>
  <c r="AE30" i="1"/>
  <c r="AA30" i="1"/>
  <c r="X30" i="1"/>
  <c r="S30" i="1"/>
  <c r="CO29" i="1"/>
  <c r="CN29" i="1"/>
  <c r="CL29" i="1"/>
  <c r="BQ29" i="1"/>
  <c r="BP29" i="1"/>
  <c r="BI29" i="1"/>
  <c r="BL29" i="1" s="1"/>
  <c r="BH29" i="1"/>
  <c r="BB29" i="1"/>
  <c r="AV29" i="1"/>
  <c r="AQ29" i="1"/>
  <c r="AO29" i="1" s="1"/>
  <c r="AG29" i="1"/>
  <c r="AE29" i="1" s="1"/>
  <c r="AF29" i="1"/>
  <c r="X29" i="1"/>
  <c r="R29" i="1"/>
  <c r="BE29" i="1" s="1"/>
  <c r="Q29" i="1"/>
  <c r="P29" i="1" s="1"/>
  <c r="AI29" i="1" s="1"/>
  <c r="CO28" i="1"/>
  <c r="CN28" i="1"/>
  <c r="CM28" i="1"/>
  <c r="BD28" i="1" s="1"/>
  <c r="CL28" i="1"/>
  <c r="BQ28" i="1"/>
  <c r="BP28" i="1"/>
  <c r="BN28" i="1"/>
  <c r="BR28" i="1" s="1"/>
  <c r="BS28" i="1" s="1"/>
  <c r="BI28" i="1"/>
  <c r="BL28" i="1" s="1"/>
  <c r="BO28" i="1" s="1"/>
  <c r="BH28" i="1"/>
  <c r="BB28" i="1"/>
  <c r="AV28" i="1"/>
  <c r="AQ28" i="1"/>
  <c r="AO28" i="1"/>
  <c r="AG28" i="1"/>
  <c r="AF28" i="1"/>
  <c r="AE28" i="1" s="1"/>
  <c r="AA28" i="1"/>
  <c r="X28" i="1"/>
  <c r="CO27" i="1"/>
  <c r="CN27" i="1"/>
  <c r="CL27" i="1"/>
  <c r="BQ27" i="1"/>
  <c r="BP27" i="1"/>
  <c r="BH27" i="1"/>
  <c r="BB27" i="1"/>
  <c r="AV27" i="1"/>
  <c r="BI27" i="1" s="1"/>
  <c r="BL27" i="1" s="1"/>
  <c r="AQ27" i="1"/>
  <c r="AO27" i="1" s="1"/>
  <c r="AG27" i="1"/>
  <c r="AE27" i="1" s="1"/>
  <c r="AF27" i="1"/>
  <c r="X27" i="1"/>
  <c r="V27" i="1"/>
  <c r="R27" i="1"/>
  <c r="BE27" i="1" s="1"/>
  <c r="Q27" i="1"/>
  <c r="P27" i="1" s="1"/>
  <c r="AI27" i="1" s="1"/>
  <c r="CO26" i="1"/>
  <c r="CN26" i="1"/>
  <c r="CM26" i="1"/>
  <c r="BD26" i="1" s="1"/>
  <c r="CL26" i="1"/>
  <c r="BQ26" i="1"/>
  <c r="BP26" i="1"/>
  <c r="BO26" i="1"/>
  <c r="BM26" i="1"/>
  <c r="BI26" i="1"/>
  <c r="BL26" i="1" s="1"/>
  <c r="BN26" i="1" s="1"/>
  <c r="BR26" i="1" s="1"/>
  <c r="BS26" i="1" s="1"/>
  <c r="BH26" i="1"/>
  <c r="BB26" i="1"/>
  <c r="AV26" i="1"/>
  <c r="AQ26" i="1"/>
  <c r="AO26" i="1"/>
  <c r="AG26" i="1"/>
  <c r="AE26" i="1" s="1"/>
  <c r="AF26" i="1"/>
  <c r="AA26" i="1"/>
  <c r="X26" i="1"/>
  <c r="Q26" i="1"/>
  <c r="P26" i="1" s="1"/>
  <c r="CO25" i="1"/>
  <c r="CN25" i="1"/>
  <c r="CM25" i="1"/>
  <c r="BD25" i="1" s="1"/>
  <c r="BF25" i="1" s="1"/>
  <c r="CL25" i="1"/>
  <c r="BQ25" i="1"/>
  <c r="BP25" i="1"/>
  <c r="BI25" i="1"/>
  <c r="BL25" i="1" s="1"/>
  <c r="BH25" i="1"/>
  <c r="BB25" i="1"/>
  <c r="AV25" i="1"/>
  <c r="AQ25" i="1"/>
  <c r="AO25" i="1"/>
  <c r="AP25" i="1" s="1"/>
  <c r="AG25" i="1"/>
  <c r="AF25" i="1"/>
  <c r="AE25" i="1"/>
  <c r="AA25" i="1"/>
  <c r="X25" i="1"/>
  <c r="CO24" i="1"/>
  <c r="AA24" i="1" s="1"/>
  <c r="CN24" i="1"/>
  <c r="CM24" i="1"/>
  <c r="CL24" i="1"/>
  <c r="BQ24" i="1"/>
  <c r="BP24" i="1"/>
  <c r="BO24" i="1"/>
  <c r="BM24" i="1"/>
  <c r="BI24" i="1"/>
  <c r="BL24" i="1" s="1"/>
  <c r="BN24" i="1" s="1"/>
  <c r="BR24" i="1" s="1"/>
  <c r="BS24" i="1" s="1"/>
  <c r="BH24" i="1"/>
  <c r="BD24" i="1"/>
  <c r="BB24" i="1"/>
  <c r="BF24" i="1" s="1"/>
  <c r="AV24" i="1"/>
  <c r="AQ24" i="1"/>
  <c r="AO24" i="1"/>
  <c r="AG24" i="1"/>
  <c r="AE24" i="1" s="1"/>
  <c r="AF24" i="1"/>
  <c r="X24" i="1"/>
  <c r="Q24" i="1"/>
  <c r="P24" i="1" s="1"/>
  <c r="CO23" i="1"/>
  <c r="CN23" i="1"/>
  <c r="CM23" i="1"/>
  <c r="BD23" i="1" s="1"/>
  <c r="BF23" i="1" s="1"/>
  <c r="CL23" i="1"/>
  <c r="BQ23" i="1"/>
  <c r="BP23" i="1"/>
  <c r="BI23" i="1"/>
  <c r="BL23" i="1" s="1"/>
  <c r="BH23" i="1"/>
  <c r="BB23" i="1"/>
  <c r="AV23" i="1"/>
  <c r="AQ23" i="1"/>
  <c r="AO23" i="1"/>
  <c r="AP23" i="1" s="1"/>
  <c r="AG23" i="1"/>
  <c r="AF23" i="1"/>
  <c r="AE23" i="1"/>
  <c r="AA23" i="1"/>
  <c r="X23" i="1"/>
  <c r="CO22" i="1"/>
  <c r="AA22" i="1" s="1"/>
  <c r="CN22" i="1"/>
  <c r="CM22" i="1"/>
  <c r="CL22" i="1"/>
  <c r="BQ22" i="1"/>
  <c r="BP22" i="1"/>
  <c r="BO22" i="1"/>
  <c r="BI22" i="1"/>
  <c r="BL22" i="1" s="1"/>
  <c r="BN22" i="1" s="1"/>
  <c r="BR22" i="1" s="1"/>
  <c r="BS22" i="1" s="1"/>
  <c r="BH22" i="1"/>
  <c r="BD22" i="1"/>
  <c r="BB22" i="1"/>
  <c r="BF22" i="1" s="1"/>
  <c r="AV22" i="1"/>
  <c r="AQ22" i="1"/>
  <c r="AO22" i="1"/>
  <c r="AG22" i="1"/>
  <c r="AE22" i="1" s="1"/>
  <c r="AF22" i="1"/>
  <c r="X22" i="1"/>
  <c r="Q22" i="1"/>
  <c r="P22" i="1" s="1"/>
  <c r="CO21" i="1"/>
  <c r="AA21" i="1" s="1"/>
  <c r="CN21" i="1"/>
  <c r="CM21" i="1"/>
  <c r="BD21" i="1" s="1"/>
  <c r="BF21" i="1" s="1"/>
  <c r="CL21" i="1"/>
  <c r="BQ21" i="1"/>
  <c r="BP21" i="1"/>
  <c r="BI21" i="1"/>
  <c r="BL21" i="1" s="1"/>
  <c r="BH21" i="1"/>
  <c r="BB21" i="1"/>
  <c r="AV21" i="1"/>
  <c r="AQ21" i="1"/>
  <c r="AO21" i="1" s="1"/>
  <c r="AG21" i="1"/>
  <c r="AF21" i="1"/>
  <c r="AE21" i="1" s="1"/>
  <c r="X21" i="1"/>
  <c r="CO20" i="1"/>
  <c r="CN20" i="1"/>
  <c r="CL20" i="1"/>
  <c r="CM20" i="1" s="1"/>
  <c r="BD20" i="1" s="1"/>
  <c r="BF20" i="1" s="1"/>
  <c r="BQ20" i="1"/>
  <c r="BP20" i="1"/>
  <c r="BH20" i="1"/>
  <c r="BB20" i="1"/>
  <c r="AV20" i="1"/>
  <c r="BI20" i="1" s="1"/>
  <c r="BL20" i="1" s="1"/>
  <c r="AQ20" i="1"/>
  <c r="AO20" i="1"/>
  <c r="Q20" i="1" s="1"/>
  <c r="P20" i="1" s="1"/>
  <c r="AG20" i="1"/>
  <c r="AF20" i="1"/>
  <c r="AE20" i="1"/>
  <c r="X20" i="1"/>
  <c r="V20" i="1"/>
  <c r="S20" i="1"/>
  <c r="R20" i="1"/>
  <c r="BE20" i="1" s="1"/>
  <c r="BG20" i="1" s="1"/>
  <c r="CO19" i="1"/>
  <c r="CN19" i="1"/>
  <c r="CL19" i="1"/>
  <c r="CM19" i="1" s="1"/>
  <c r="BD19" i="1" s="1"/>
  <c r="BF19" i="1" s="1"/>
  <c r="BQ19" i="1"/>
  <c r="BP19" i="1"/>
  <c r="BH19" i="1"/>
  <c r="BB19" i="1"/>
  <c r="AV19" i="1"/>
  <c r="BI19" i="1" s="1"/>
  <c r="BL19" i="1" s="1"/>
  <c r="AQ19" i="1"/>
  <c r="AO19" i="1" s="1"/>
  <c r="AG19" i="1"/>
  <c r="AF19" i="1"/>
  <c r="AE19" i="1" s="1"/>
  <c r="X19" i="1"/>
  <c r="CO18" i="1"/>
  <c r="CN18" i="1"/>
  <c r="CL18" i="1"/>
  <c r="CM18" i="1" s="1"/>
  <c r="BD18" i="1" s="1"/>
  <c r="BF18" i="1" s="1"/>
  <c r="BQ18" i="1"/>
  <c r="BP18" i="1"/>
  <c r="BH18" i="1"/>
  <c r="BB18" i="1"/>
  <c r="AV18" i="1"/>
  <c r="BI18" i="1" s="1"/>
  <c r="BL18" i="1" s="1"/>
  <c r="AQ18" i="1"/>
  <c r="AO18" i="1"/>
  <c r="Q18" i="1" s="1"/>
  <c r="P18" i="1" s="1"/>
  <c r="AG18" i="1"/>
  <c r="AF18" i="1"/>
  <c r="AE18" i="1" s="1"/>
  <c r="X18" i="1"/>
  <c r="V18" i="1"/>
  <c r="S18" i="1"/>
  <c r="R18" i="1"/>
  <c r="BE18" i="1" s="1"/>
  <c r="BG18" i="1" s="1"/>
  <c r="CO17" i="1"/>
  <c r="CN17" i="1"/>
  <c r="CL17" i="1"/>
  <c r="CM17" i="1" s="1"/>
  <c r="BD17" i="1" s="1"/>
  <c r="BF17" i="1" s="1"/>
  <c r="BQ17" i="1"/>
  <c r="BP17" i="1"/>
  <c r="BH17" i="1"/>
  <c r="BB17" i="1"/>
  <c r="AV17" i="1"/>
  <c r="BI17" i="1" s="1"/>
  <c r="BL17" i="1" s="1"/>
  <c r="AQ17" i="1"/>
  <c r="AO17" i="1" s="1"/>
  <c r="AG17" i="1"/>
  <c r="AF17" i="1"/>
  <c r="AE17" i="1" s="1"/>
  <c r="X17" i="1"/>
  <c r="BM17" i="1" l="1"/>
  <c r="BO17" i="1"/>
  <c r="BN17" i="1"/>
  <c r="BR17" i="1" s="1"/>
  <c r="BS17" i="1" s="1"/>
  <c r="BO18" i="1"/>
  <c r="BN18" i="1"/>
  <c r="BR18" i="1" s="1"/>
  <c r="BS18" i="1" s="1"/>
  <c r="BM18" i="1"/>
  <c r="BM19" i="1"/>
  <c r="BO19" i="1"/>
  <c r="BN19" i="1"/>
  <c r="BR19" i="1" s="1"/>
  <c r="BS19" i="1" s="1"/>
  <c r="S21" i="1"/>
  <c r="V21" i="1"/>
  <c r="R21" i="1"/>
  <c r="BE21" i="1" s="1"/>
  <c r="BG21" i="1" s="1"/>
  <c r="Q21" i="1"/>
  <c r="P21" i="1" s="1"/>
  <c r="AP21" i="1"/>
  <c r="BN21" i="1"/>
  <c r="BR21" i="1" s="1"/>
  <c r="BS21" i="1" s="1"/>
  <c r="BO21" i="1"/>
  <c r="BM21" i="1"/>
  <c r="AB22" i="1"/>
  <c r="AC22" i="1" s="1"/>
  <c r="AB24" i="1"/>
  <c r="AC24" i="1" s="1"/>
  <c r="BN27" i="1"/>
  <c r="BR27" i="1" s="1"/>
  <c r="BS27" i="1" s="1"/>
  <c r="BM27" i="1"/>
  <c r="BO27" i="1"/>
  <c r="BO20" i="1"/>
  <c r="BN20" i="1"/>
  <c r="BR20" i="1" s="1"/>
  <c r="BS20" i="1" s="1"/>
  <c r="BM20" i="1"/>
  <c r="BN31" i="1"/>
  <c r="BR31" i="1" s="1"/>
  <c r="BS31" i="1" s="1"/>
  <c r="BM31" i="1"/>
  <c r="BO31" i="1"/>
  <c r="AI18" i="1"/>
  <c r="AB21" i="1"/>
  <c r="AC21" i="1" s="1"/>
  <c r="Y24" i="1"/>
  <c r="W24" i="1" s="1"/>
  <c r="Z24" i="1" s="1"/>
  <c r="AI24" i="1"/>
  <c r="AI26" i="1"/>
  <c r="AB26" i="1"/>
  <c r="AC26" i="1" s="1"/>
  <c r="Y26" i="1" s="1"/>
  <c r="W26" i="1" s="1"/>
  <c r="Z26" i="1" s="1"/>
  <c r="T26" i="1" s="1"/>
  <c r="U26" i="1" s="1"/>
  <c r="BG27" i="1"/>
  <c r="BN29" i="1"/>
  <c r="BR29" i="1" s="1"/>
  <c r="BS29" i="1" s="1"/>
  <c r="BM29" i="1"/>
  <c r="BO29" i="1"/>
  <c r="S17" i="1"/>
  <c r="V17" i="1"/>
  <c r="R17" i="1"/>
  <c r="BE17" i="1" s="1"/>
  <c r="BG17" i="1" s="1"/>
  <c r="Q17" i="1"/>
  <c r="P17" i="1" s="1"/>
  <c r="AP17" i="1"/>
  <c r="S19" i="1"/>
  <c r="V19" i="1"/>
  <c r="R19" i="1"/>
  <c r="BE19" i="1" s="1"/>
  <c r="BG19" i="1" s="1"/>
  <c r="Q19" i="1"/>
  <c r="P19" i="1" s="1"/>
  <c r="AP19" i="1"/>
  <c r="AI20" i="1"/>
  <c r="AI22" i="1"/>
  <c r="BN23" i="1"/>
  <c r="BR23" i="1" s="1"/>
  <c r="BS23" i="1" s="1"/>
  <c r="BO23" i="1"/>
  <c r="BM23" i="1"/>
  <c r="AJ24" i="1"/>
  <c r="BN25" i="1"/>
  <c r="BR25" i="1" s="1"/>
  <c r="BS25" i="1" s="1"/>
  <c r="BO25" i="1"/>
  <c r="BM25" i="1"/>
  <c r="AJ26" i="1"/>
  <c r="V22" i="1"/>
  <c r="R22" i="1"/>
  <c r="BE22" i="1" s="1"/>
  <c r="BG22" i="1" s="1"/>
  <c r="V24" i="1"/>
  <c r="R24" i="1"/>
  <c r="BE24" i="1" s="1"/>
  <c r="BG24" i="1" s="1"/>
  <c r="V26" i="1"/>
  <c r="R26" i="1"/>
  <c r="BE26" i="1" s="1"/>
  <c r="BG26" i="1" s="1"/>
  <c r="BF26" i="1"/>
  <c r="V32" i="1"/>
  <c r="R32" i="1"/>
  <c r="BE32" i="1" s="1"/>
  <c r="BG32" i="1" s="1"/>
  <c r="Q32" i="1"/>
  <c r="P32" i="1" s="1"/>
  <c r="AA18" i="1"/>
  <c r="AA20" i="1"/>
  <c r="S22" i="1"/>
  <c r="AP22" i="1"/>
  <c r="Q23" i="1"/>
  <c r="P23" i="1" s="1"/>
  <c r="V23" i="1"/>
  <c r="S24" i="1"/>
  <c r="AP24" i="1"/>
  <c r="Q25" i="1"/>
  <c r="P25" i="1" s="1"/>
  <c r="V25" i="1"/>
  <c r="S26" i="1"/>
  <c r="AP26" i="1"/>
  <c r="V30" i="1"/>
  <c r="R30" i="1"/>
  <c r="BE30" i="1" s="1"/>
  <c r="BG30" i="1" s="1"/>
  <c r="Q30" i="1"/>
  <c r="P30" i="1" s="1"/>
  <c r="BF30" i="1"/>
  <c r="AP31" i="1"/>
  <c r="S31" i="1"/>
  <c r="CM31" i="1"/>
  <c r="BD31" i="1" s="1"/>
  <c r="BF31" i="1" s="1"/>
  <c r="AA31" i="1"/>
  <c r="S32" i="1"/>
  <c r="AP32" i="1"/>
  <c r="BM32" i="1"/>
  <c r="BN34" i="1"/>
  <c r="BR34" i="1" s="1"/>
  <c r="BS34" i="1" s="1"/>
  <c r="BO34" i="1"/>
  <c r="V35" i="1"/>
  <c r="R35" i="1"/>
  <c r="BE35" i="1" s="1"/>
  <c r="BG35" i="1" s="1"/>
  <c r="AP35" i="1"/>
  <c r="S35" i="1"/>
  <c r="BN36" i="1"/>
  <c r="BR36" i="1" s="1"/>
  <c r="BS36" i="1" s="1"/>
  <c r="BO36" i="1"/>
  <c r="V37" i="1"/>
  <c r="R37" i="1"/>
  <c r="BE37" i="1" s="1"/>
  <c r="BG37" i="1" s="1"/>
  <c r="AP37" i="1"/>
  <c r="S37" i="1"/>
  <c r="BN39" i="1"/>
  <c r="BR39" i="1" s="1"/>
  <c r="BS39" i="1" s="1"/>
  <c r="BO39" i="1"/>
  <c r="BM39" i="1"/>
  <c r="AB39" i="1"/>
  <c r="AC39" i="1" s="1"/>
  <c r="AJ39" i="1" s="1"/>
  <c r="AI41" i="1"/>
  <c r="AB43" i="1"/>
  <c r="AC43" i="1" s="1"/>
  <c r="AP18" i="1"/>
  <c r="AP20" i="1"/>
  <c r="BM22" i="1"/>
  <c r="R23" i="1"/>
  <c r="BE23" i="1" s="1"/>
  <c r="BG23" i="1" s="1"/>
  <c r="AB23" i="1"/>
  <c r="AC23" i="1" s="1"/>
  <c r="R25" i="1"/>
  <c r="BE25" i="1" s="1"/>
  <c r="BG25" i="1" s="1"/>
  <c r="AB25" i="1"/>
  <c r="AC25" i="1" s="1"/>
  <c r="AJ25" i="1" s="1"/>
  <c r="V28" i="1"/>
  <c r="R28" i="1"/>
  <c r="BE28" i="1" s="1"/>
  <c r="BG28" i="1" s="1"/>
  <c r="Q28" i="1"/>
  <c r="P28" i="1" s="1"/>
  <c r="BF28" i="1"/>
  <c r="AP29" i="1"/>
  <c r="S29" i="1"/>
  <c r="CM29" i="1"/>
  <c r="BD29" i="1" s="1"/>
  <c r="BF29" i="1" s="1"/>
  <c r="AA29" i="1"/>
  <c r="AP30" i="1"/>
  <c r="BN32" i="1"/>
  <c r="BR32" i="1" s="1"/>
  <c r="BS32" i="1" s="1"/>
  <c r="V33" i="1"/>
  <c r="R33" i="1"/>
  <c r="BE33" i="1" s="1"/>
  <c r="BG33" i="1" s="1"/>
  <c r="AP33" i="1"/>
  <c r="S33" i="1"/>
  <c r="AB34" i="1"/>
  <c r="AC34" i="1" s="1"/>
  <c r="AJ34" i="1" s="1"/>
  <c r="BN35" i="1"/>
  <c r="BR35" i="1" s="1"/>
  <c r="BS35" i="1" s="1"/>
  <c r="BM35" i="1"/>
  <c r="AB35" i="1"/>
  <c r="AC35" i="1" s="1"/>
  <c r="BM36" i="1"/>
  <c r="BN37" i="1"/>
  <c r="BR37" i="1" s="1"/>
  <c r="BS37" i="1" s="1"/>
  <c r="BM37" i="1"/>
  <c r="AB37" i="1"/>
  <c r="AC37" i="1" s="1"/>
  <c r="Y39" i="1"/>
  <c r="W39" i="1" s="1"/>
  <c r="Z39" i="1" s="1"/>
  <c r="AI39" i="1"/>
  <c r="AA17" i="1"/>
  <c r="AA19" i="1"/>
  <c r="S23" i="1"/>
  <c r="AJ23" i="1"/>
  <c r="S25" i="1"/>
  <c r="AP27" i="1"/>
  <c r="S27" i="1"/>
  <c r="CM27" i="1"/>
  <c r="BD27" i="1" s="1"/>
  <c r="BF27" i="1" s="1"/>
  <c r="AA27" i="1"/>
  <c r="S28" i="1"/>
  <c r="AP28" i="1"/>
  <c r="BM28" i="1"/>
  <c r="V29" i="1"/>
  <c r="AB30" i="1"/>
  <c r="AC30" i="1" s="1"/>
  <c r="BN30" i="1"/>
  <c r="BR30" i="1" s="1"/>
  <c r="BS30" i="1" s="1"/>
  <c r="Q31" i="1"/>
  <c r="P31" i="1" s="1"/>
  <c r="BN33" i="1"/>
  <c r="BR33" i="1" s="1"/>
  <c r="BS33" i="1" s="1"/>
  <c r="BM33" i="1"/>
  <c r="AP34" i="1"/>
  <c r="V34" i="1"/>
  <c r="R34" i="1"/>
  <c r="BE34" i="1" s="1"/>
  <c r="BG34" i="1" s="1"/>
  <c r="Q34" i="1"/>
  <c r="P34" i="1" s="1"/>
  <c r="AJ35" i="1"/>
  <c r="BF35" i="1"/>
  <c r="BO35" i="1"/>
  <c r="AP36" i="1"/>
  <c r="V36" i="1"/>
  <c r="R36" i="1"/>
  <c r="BE36" i="1" s="1"/>
  <c r="BG36" i="1" s="1"/>
  <c r="Q36" i="1"/>
  <c r="P36" i="1" s="1"/>
  <c r="AB36" i="1" s="1"/>
  <c r="AC36" i="1" s="1"/>
  <c r="BF37" i="1"/>
  <c r="BO37" i="1"/>
  <c r="BN38" i="1"/>
  <c r="BR38" i="1" s="1"/>
  <c r="BS38" i="1" s="1"/>
  <c r="BM38" i="1"/>
  <c r="BO38" i="1"/>
  <c r="AB41" i="1"/>
  <c r="AC41" i="1" s="1"/>
  <c r="Y41" i="1" s="1"/>
  <c r="W41" i="1" s="1"/>
  <c r="Z41" i="1" s="1"/>
  <c r="T41" i="1" s="1"/>
  <c r="U41" i="1" s="1"/>
  <c r="Y43" i="1"/>
  <c r="W43" i="1" s="1"/>
  <c r="Z43" i="1" s="1"/>
  <c r="AI43" i="1"/>
  <c r="AA33" i="1"/>
  <c r="Q38" i="1"/>
  <c r="P38" i="1" s="1"/>
  <c r="AP40" i="1"/>
  <c r="V40" i="1"/>
  <c r="R40" i="1"/>
  <c r="BE40" i="1" s="1"/>
  <c r="BG40" i="1" s="1"/>
  <c r="AP42" i="1"/>
  <c r="V42" i="1"/>
  <c r="R42" i="1"/>
  <c r="BE42" i="1" s="1"/>
  <c r="BG42" i="1" s="1"/>
  <c r="AP44" i="1"/>
  <c r="V44" i="1"/>
  <c r="R44" i="1"/>
  <c r="BE44" i="1" s="1"/>
  <c r="BG44" i="1" s="1"/>
  <c r="AB45" i="1"/>
  <c r="AC45" i="1" s="1"/>
  <c r="AI46" i="1"/>
  <c r="BM46" i="1"/>
  <c r="BN46" i="1"/>
  <c r="BR46" i="1" s="1"/>
  <c r="BS46" i="1" s="1"/>
  <c r="AI50" i="1"/>
  <c r="BO53" i="1"/>
  <c r="BN53" i="1"/>
  <c r="BR53" i="1" s="1"/>
  <c r="BS53" i="1" s="1"/>
  <c r="BM53" i="1"/>
  <c r="S54" i="1"/>
  <c r="V54" i="1"/>
  <c r="R54" i="1"/>
  <c r="BE54" i="1" s="1"/>
  <c r="BG54" i="1" s="1"/>
  <c r="Q54" i="1"/>
  <c r="P54" i="1" s="1"/>
  <c r="AP54" i="1"/>
  <c r="BM54" i="1"/>
  <c r="BO54" i="1"/>
  <c r="BN54" i="1"/>
  <c r="BR54" i="1" s="1"/>
  <c r="BS54" i="1" s="1"/>
  <c r="AK55" i="1"/>
  <c r="AD55" i="1"/>
  <c r="AH55" i="1" s="1"/>
  <c r="Y55" i="1"/>
  <c r="W55" i="1" s="1"/>
  <c r="Z55" i="1" s="1"/>
  <c r="AI55" i="1"/>
  <c r="R38" i="1"/>
  <c r="BE38" i="1" s="1"/>
  <c r="BG38" i="1" s="1"/>
  <c r="V38" i="1"/>
  <c r="BO40" i="1"/>
  <c r="AJ41" i="1"/>
  <c r="BF41" i="1"/>
  <c r="BO42" i="1"/>
  <c r="AJ43" i="1"/>
  <c r="BF43" i="1"/>
  <c r="BO44" i="1"/>
  <c r="V45" i="1"/>
  <c r="R45" i="1"/>
  <c r="BE45" i="1" s="1"/>
  <c r="BG45" i="1" s="1"/>
  <c r="Q45" i="1"/>
  <c r="P45" i="1" s="1"/>
  <c r="AP45" i="1"/>
  <c r="AB47" i="1"/>
  <c r="AC47" i="1" s="1"/>
  <c r="Q47" i="1"/>
  <c r="P47" i="1" s="1"/>
  <c r="AP47" i="1"/>
  <c r="S47" i="1"/>
  <c r="R47" i="1"/>
  <c r="BE47" i="1" s="1"/>
  <c r="BG47" i="1" s="1"/>
  <c r="BO51" i="1"/>
  <c r="BN51" i="1"/>
  <c r="BR51" i="1" s="1"/>
  <c r="BS51" i="1" s="1"/>
  <c r="V41" i="1"/>
  <c r="R41" i="1"/>
  <c r="BE41" i="1" s="1"/>
  <c r="BG41" i="1" s="1"/>
  <c r="AP41" i="1"/>
  <c r="V43" i="1"/>
  <c r="R43" i="1"/>
  <c r="BE43" i="1" s="1"/>
  <c r="BG43" i="1" s="1"/>
  <c r="AP43" i="1"/>
  <c r="BO49" i="1"/>
  <c r="BN49" i="1"/>
  <c r="BR49" i="1" s="1"/>
  <c r="BS49" i="1" s="1"/>
  <c r="BM49" i="1"/>
  <c r="R39" i="1"/>
  <c r="BE39" i="1" s="1"/>
  <c r="BG39" i="1" s="1"/>
  <c r="V39" i="1"/>
  <c r="Q40" i="1"/>
  <c r="P40" i="1" s="1"/>
  <c r="BF40" i="1"/>
  <c r="Q42" i="1"/>
  <c r="P42" i="1" s="1"/>
  <c r="BF42" i="1"/>
  <c r="Q44" i="1"/>
  <c r="P44" i="1" s="1"/>
  <c r="AB44" i="1" s="1"/>
  <c r="AC44" i="1" s="1"/>
  <c r="BF44" i="1"/>
  <c r="BO45" i="1"/>
  <c r="BN45" i="1"/>
  <c r="BR45" i="1" s="1"/>
  <c r="BS45" i="1" s="1"/>
  <c r="BM45" i="1"/>
  <c r="BO46" i="1"/>
  <c r="BO47" i="1"/>
  <c r="BN47" i="1"/>
  <c r="BR47" i="1" s="1"/>
  <c r="BS47" i="1" s="1"/>
  <c r="BM47" i="1"/>
  <c r="S48" i="1"/>
  <c r="V48" i="1"/>
  <c r="R48" i="1"/>
  <c r="BE48" i="1" s="1"/>
  <c r="AP48" i="1"/>
  <c r="BM50" i="1"/>
  <c r="BO50" i="1"/>
  <c r="BN50" i="1"/>
  <c r="BR50" i="1" s="1"/>
  <c r="BS50" i="1" s="1"/>
  <c r="BO57" i="1"/>
  <c r="BN57" i="1"/>
  <c r="BR57" i="1" s="1"/>
  <c r="BS57" i="1" s="1"/>
  <c r="BM57" i="1"/>
  <c r="S58" i="1"/>
  <c r="V58" i="1"/>
  <c r="R58" i="1"/>
  <c r="BE58" i="1" s="1"/>
  <c r="Q58" i="1"/>
  <c r="P58" i="1" s="1"/>
  <c r="AP58" i="1"/>
  <c r="AJ59" i="1"/>
  <c r="Y59" i="1"/>
  <c r="W59" i="1" s="1"/>
  <c r="Z59" i="1" s="1"/>
  <c r="T59" i="1" s="1"/>
  <c r="U59" i="1" s="1"/>
  <c r="AI59" i="1"/>
  <c r="AB59" i="1"/>
  <c r="AC59" i="1" s="1"/>
  <c r="R46" i="1"/>
  <c r="BE46" i="1" s="1"/>
  <c r="BG46" i="1" s="1"/>
  <c r="AP46" i="1"/>
  <c r="CM46" i="1"/>
  <c r="BD46" i="1" s="1"/>
  <c r="BF46" i="1" s="1"/>
  <c r="AA46" i="1"/>
  <c r="CM48" i="1"/>
  <c r="BD48" i="1" s="1"/>
  <c r="BF48" i="1" s="1"/>
  <c r="AE50" i="1"/>
  <c r="BF51" i="1"/>
  <c r="AJ53" i="1"/>
  <c r="BF53" i="1"/>
  <c r="AJ57" i="1"/>
  <c r="AL57" i="1" s="1"/>
  <c r="BF57" i="1"/>
  <c r="AI62" i="1"/>
  <c r="Q49" i="1"/>
  <c r="P49" i="1" s="1"/>
  <c r="AB49" i="1" s="1"/>
  <c r="AC49" i="1" s="1"/>
  <c r="AP49" i="1"/>
  <c r="S50" i="1"/>
  <c r="V50" i="1"/>
  <c r="R50" i="1"/>
  <c r="BE50" i="1" s="1"/>
  <c r="Q51" i="1"/>
  <c r="P51" i="1" s="1"/>
  <c r="AP51" i="1"/>
  <c r="V51" i="1"/>
  <c r="R51" i="1"/>
  <c r="BE51" i="1" s="1"/>
  <c r="BG51" i="1" s="1"/>
  <c r="S52" i="1"/>
  <c r="V52" i="1"/>
  <c r="R52" i="1"/>
  <c r="BE52" i="1" s="1"/>
  <c r="BG52" i="1" s="1"/>
  <c r="Q52" i="1"/>
  <c r="P52" i="1" s="1"/>
  <c r="AP52" i="1"/>
  <c r="BM52" i="1"/>
  <c r="BO52" i="1"/>
  <c r="BN52" i="1"/>
  <c r="BR52" i="1" s="1"/>
  <c r="BS52" i="1" s="1"/>
  <c r="AK53" i="1"/>
  <c r="AL53" i="1" s="1"/>
  <c r="AD53" i="1"/>
  <c r="AH53" i="1" s="1"/>
  <c r="Y53" i="1"/>
  <c r="W53" i="1" s="1"/>
  <c r="Z53" i="1" s="1"/>
  <c r="AI53" i="1"/>
  <c r="BO55" i="1"/>
  <c r="BN55" i="1"/>
  <c r="BR55" i="1" s="1"/>
  <c r="BS55" i="1" s="1"/>
  <c r="BM55" i="1"/>
  <c r="S56" i="1"/>
  <c r="V56" i="1"/>
  <c r="R56" i="1"/>
  <c r="BE56" i="1" s="1"/>
  <c r="BG56" i="1" s="1"/>
  <c r="Q56" i="1"/>
  <c r="P56" i="1" s="1"/>
  <c r="AP56" i="1"/>
  <c r="BM56" i="1"/>
  <c r="BO56" i="1"/>
  <c r="BN56" i="1"/>
  <c r="BR56" i="1" s="1"/>
  <c r="BS56" i="1" s="1"/>
  <c r="AK57" i="1"/>
  <c r="AD57" i="1"/>
  <c r="AH57" i="1" s="1"/>
  <c r="Y57" i="1"/>
  <c r="W57" i="1" s="1"/>
  <c r="Z57" i="1" s="1"/>
  <c r="T57" i="1" s="1"/>
  <c r="U57" i="1" s="1"/>
  <c r="AI57" i="1"/>
  <c r="BO59" i="1"/>
  <c r="BN59" i="1"/>
  <c r="BR59" i="1" s="1"/>
  <c r="BS59" i="1" s="1"/>
  <c r="BM59" i="1"/>
  <c r="BO63" i="1"/>
  <c r="BN63" i="1"/>
  <c r="BR63" i="1" s="1"/>
  <c r="BS63" i="1" s="1"/>
  <c r="BM63" i="1"/>
  <c r="AE46" i="1"/>
  <c r="AE48" i="1"/>
  <c r="BN48" i="1"/>
  <c r="BR48" i="1" s="1"/>
  <c r="BS48" i="1" s="1"/>
  <c r="CM50" i="1"/>
  <c r="BD50" i="1" s="1"/>
  <c r="BF50" i="1" s="1"/>
  <c r="AJ55" i="1"/>
  <c r="AL55" i="1" s="1"/>
  <c r="BF55" i="1"/>
  <c r="AB56" i="1"/>
  <c r="AC56" i="1" s="1"/>
  <c r="BF59" i="1"/>
  <c r="AI60" i="1"/>
  <c r="R53" i="1"/>
  <c r="BE53" i="1" s="1"/>
  <c r="BG53" i="1" s="1"/>
  <c r="V53" i="1"/>
  <c r="R55" i="1"/>
  <c r="BE55" i="1" s="1"/>
  <c r="BG55" i="1" s="1"/>
  <c r="V55" i="1"/>
  <c r="R57" i="1"/>
  <c r="BE57" i="1" s="1"/>
  <c r="BG57" i="1" s="1"/>
  <c r="V57" i="1"/>
  <c r="CM58" i="1"/>
  <c r="BD58" i="1" s="1"/>
  <c r="BF58" i="1" s="1"/>
  <c r="R59" i="1"/>
  <c r="BE59" i="1" s="1"/>
  <c r="BG59" i="1" s="1"/>
  <c r="CM60" i="1"/>
  <c r="BD60" i="1" s="1"/>
  <c r="BF60" i="1" s="1"/>
  <c r="BO61" i="1"/>
  <c r="BN61" i="1"/>
  <c r="BR61" i="1" s="1"/>
  <c r="BS61" i="1" s="1"/>
  <c r="AE62" i="1"/>
  <c r="AI63" i="1"/>
  <c r="BO65" i="1"/>
  <c r="BN65" i="1"/>
  <c r="BR65" i="1" s="1"/>
  <c r="BS65" i="1" s="1"/>
  <c r="BM65" i="1"/>
  <c r="Q61" i="1"/>
  <c r="P61" i="1" s="1"/>
  <c r="AP61" i="1"/>
  <c r="S62" i="1"/>
  <c r="V62" i="1"/>
  <c r="R62" i="1"/>
  <c r="BE62" i="1" s="1"/>
  <c r="BG62" i="1" s="1"/>
  <c r="BG63" i="1"/>
  <c r="CM63" i="1"/>
  <c r="BD63" i="1" s="1"/>
  <c r="BF63" i="1" s="1"/>
  <c r="AA63" i="1"/>
  <c r="AP64" i="1"/>
  <c r="S64" i="1"/>
  <c r="V64" i="1"/>
  <c r="R64" i="1"/>
  <c r="BE64" i="1" s="1"/>
  <c r="BG64" i="1" s="1"/>
  <c r="Q64" i="1"/>
  <c r="P64" i="1" s="1"/>
  <c r="BN64" i="1"/>
  <c r="BR64" i="1" s="1"/>
  <c r="BS64" i="1" s="1"/>
  <c r="BM64" i="1"/>
  <c r="BO64" i="1"/>
  <c r="AP53" i="1"/>
  <c r="AP55" i="1"/>
  <c r="AP57" i="1"/>
  <c r="BN58" i="1"/>
  <c r="BR58" i="1" s="1"/>
  <c r="BS58" i="1" s="1"/>
  <c r="AP59" i="1"/>
  <c r="AE60" i="1"/>
  <c r="BN60" i="1"/>
  <c r="BR60" i="1" s="1"/>
  <c r="BS60" i="1" s="1"/>
  <c r="CM62" i="1"/>
  <c r="BD62" i="1" s="1"/>
  <c r="BF62" i="1" s="1"/>
  <c r="AI65" i="1"/>
  <c r="AJ67" i="1"/>
  <c r="AA48" i="1"/>
  <c r="AA50" i="1"/>
  <c r="AA52" i="1"/>
  <c r="AA54" i="1"/>
  <c r="AA58" i="1"/>
  <c r="BO58" i="1"/>
  <c r="V59" i="1"/>
  <c r="S60" i="1"/>
  <c r="V60" i="1"/>
  <c r="R60" i="1"/>
  <c r="BE60" i="1" s="1"/>
  <c r="BO60" i="1"/>
  <c r="R61" i="1"/>
  <c r="BE61" i="1" s="1"/>
  <c r="BG61" i="1" s="1"/>
  <c r="BG65" i="1"/>
  <c r="AP66" i="1"/>
  <c r="S66" i="1"/>
  <c r="V66" i="1"/>
  <c r="R66" i="1"/>
  <c r="BE66" i="1" s="1"/>
  <c r="BG66" i="1" s="1"/>
  <c r="Q66" i="1"/>
  <c r="P66" i="1" s="1"/>
  <c r="BN66" i="1"/>
  <c r="BR66" i="1" s="1"/>
  <c r="BS66" i="1" s="1"/>
  <c r="BM66" i="1"/>
  <c r="BO66" i="1"/>
  <c r="AD67" i="1"/>
  <c r="AH67" i="1" s="1"/>
  <c r="AK67" i="1"/>
  <c r="BM69" i="1"/>
  <c r="BO69" i="1"/>
  <c r="BN69" i="1"/>
  <c r="BR69" i="1" s="1"/>
  <c r="BS69" i="1" s="1"/>
  <c r="AA65" i="1"/>
  <c r="CM68" i="1"/>
  <c r="BD68" i="1" s="1"/>
  <c r="BF68" i="1" s="1"/>
  <c r="AA68" i="1"/>
  <c r="BO76" i="1"/>
  <c r="BN76" i="1"/>
  <c r="BR76" i="1" s="1"/>
  <c r="BS76" i="1" s="1"/>
  <c r="BM76" i="1"/>
  <c r="AP63" i="1"/>
  <c r="AP65" i="1"/>
  <c r="Q68" i="1"/>
  <c r="P68" i="1" s="1"/>
  <c r="S68" i="1"/>
  <c r="AA60" i="1"/>
  <c r="AA62" i="1"/>
  <c r="AA64" i="1"/>
  <c r="AA66" i="1"/>
  <c r="S69" i="1"/>
  <c r="Q69" i="1"/>
  <c r="P69" i="1" s="1"/>
  <c r="AP69" i="1"/>
  <c r="CM69" i="1"/>
  <c r="BD69" i="1" s="1"/>
  <c r="BF69" i="1" s="1"/>
  <c r="AA69" i="1"/>
  <c r="Q70" i="1"/>
  <c r="P70" i="1" s="1"/>
  <c r="AP70" i="1"/>
  <c r="S70" i="1"/>
  <c r="V70" i="1"/>
  <c r="R70" i="1"/>
  <c r="BE70" i="1" s="1"/>
  <c r="BG70" i="1" s="1"/>
  <c r="S71" i="1"/>
  <c r="V71" i="1"/>
  <c r="R71" i="1"/>
  <c r="BE71" i="1" s="1"/>
  <c r="BG71" i="1" s="1"/>
  <c r="Q71" i="1"/>
  <c r="P71" i="1" s="1"/>
  <c r="AP71" i="1"/>
  <c r="Q72" i="1"/>
  <c r="P72" i="1" s="1"/>
  <c r="AP72" i="1"/>
  <c r="S72" i="1"/>
  <c r="V72" i="1"/>
  <c r="R72" i="1"/>
  <c r="BE72" i="1" s="1"/>
  <c r="BG72" i="1" s="1"/>
  <c r="S73" i="1"/>
  <c r="V73" i="1"/>
  <c r="R73" i="1"/>
  <c r="BE73" i="1" s="1"/>
  <c r="BG73" i="1" s="1"/>
  <c r="Q73" i="1"/>
  <c r="P73" i="1" s="1"/>
  <c r="AP73" i="1"/>
  <c r="Q74" i="1"/>
  <c r="P74" i="1" s="1"/>
  <c r="AP74" i="1"/>
  <c r="S74" i="1"/>
  <c r="V74" i="1"/>
  <c r="R74" i="1"/>
  <c r="BE74" i="1" s="1"/>
  <c r="BG74" i="1" s="1"/>
  <c r="S75" i="1"/>
  <c r="V75" i="1"/>
  <c r="R75" i="1"/>
  <c r="BE75" i="1" s="1"/>
  <c r="BG75" i="1" s="1"/>
  <c r="Q75" i="1"/>
  <c r="P75" i="1" s="1"/>
  <c r="AP75" i="1"/>
  <c r="BM67" i="1"/>
  <c r="BO67" i="1"/>
  <c r="BO68" i="1"/>
  <c r="BM68" i="1"/>
  <c r="BO70" i="1"/>
  <c r="BN70" i="1"/>
  <c r="BR70" i="1" s="1"/>
  <c r="BS70" i="1" s="1"/>
  <c r="BM70" i="1"/>
  <c r="BM71" i="1"/>
  <c r="BO71" i="1"/>
  <c r="BN71" i="1"/>
  <c r="BR71" i="1" s="1"/>
  <c r="BS71" i="1" s="1"/>
  <c r="BO72" i="1"/>
  <c r="BN72" i="1"/>
  <c r="BR72" i="1" s="1"/>
  <c r="BS72" i="1" s="1"/>
  <c r="BM72" i="1"/>
  <c r="BM73" i="1"/>
  <c r="BO73" i="1"/>
  <c r="BN73" i="1"/>
  <c r="BR73" i="1" s="1"/>
  <c r="BS73" i="1" s="1"/>
  <c r="BO74" i="1"/>
  <c r="BN74" i="1"/>
  <c r="BR74" i="1" s="1"/>
  <c r="BS74" i="1" s="1"/>
  <c r="BM74" i="1"/>
  <c r="BM75" i="1"/>
  <c r="BO75" i="1"/>
  <c r="BN75" i="1"/>
  <c r="BR75" i="1" s="1"/>
  <c r="BS75" i="1" s="1"/>
  <c r="Q76" i="1"/>
  <c r="P76" i="1" s="1"/>
  <c r="AP76" i="1"/>
  <c r="S76" i="1"/>
  <c r="V76" i="1"/>
  <c r="R76" i="1"/>
  <c r="BE76" i="1" s="1"/>
  <c r="BG76" i="1" s="1"/>
  <c r="AA70" i="1"/>
  <c r="AA72" i="1"/>
  <c r="AA74" i="1"/>
  <c r="AA71" i="1"/>
  <c r="AA73" i="1"/>
  <c r="AA75" i="1"/>
  <c r="AK49" i="1" l="1"/>
  <c r="AD49" i="1"/>
  <c r="AH49" i="1" s="1"/>
  <c r="AJ49" i="1"/>
  <c r="AD44" i="1"/>
  <c r="AH44" i="1" s="1"/>
  <c r="AK44" i="1"/>
  <c r="AJ44" i="1"/>
  <c r="AD36" i="1"/>
  <c r="AH36" i="1" s="1"/>
  <c r="AK36" i="1"/>
  <c r="AJ36" i="1"/>
  <c r="AB73" i="1"/>
  <c r="AC73" i="1" s="1"/>
  <c r="AI68" i="1"/>
  <c r="AI66" i="1"/>
  <c r="AD56" i="1"/>
  <c r="AH56" i="1" s="1"/>
  <c r="AK56" i="1"/>
  <c r="AI51" i="1"/>
  <c r="AK47" i="1"/>
  <c r="AD47" i="1"/>
  <c r="AH47" i="1" s="1"/>
  <c r="AB33" i="1"/>
  <c r="AC33" i="1" s="1"/>
  <c r="AD37" i="1"/>
  <c r="AH37" i="1" s="1"/>
  <c r="AK37" i="1"/>
  <c r="Y37" i="1"/>
  <c r="W37" i="1" s="1"/>
  <c r="Z37" i="1" s="1"/>
  <c r="T37" i="1" s="1"/>
  <c r="U37" i="1" s="1"/>
  <c r="AB29" i="1"/>
  <c r="AC29" i="1" s="1"/>
  <c r="Y32" i="1"/>
  <c r="W32" i="1" s="1"/>
  <c r="Z32" i="1" s="1"/>
  <c r="T32" i="1" s="1"/>
  <c r="U32" i="1" s="1"/>
  <c r="AI32" i="1"/>
  <c r="AB32" i="1"/>
  <c r="AC32" i="1" s="1"/>
  <c r="AI17" i="1"/>
  <c r="AD22" i="1"/>
  <c r="AH22" i="1" s="1"/>
  <c r="AK22" i="1"/>
  <c r="AB74" i="1"/>
  <c r="AC74" i="1" s="1"/>
  <c r="AB69" i="1"/>
  <c r="AC69" i="1" s="1"/>
  <c r="AB60" i="1"/>
  <c r="AC60" i="1" s="1"/>
  <c r="BG68" i="1"/>
  <c r="AB58" i="1"/>
  <c r="AC58" i="1" s="1"/>
  <c r="AB48" i="1"/>
  <c r="AC48" i="1" s="1"/>
  <c r="AJ56" i="1"/>
  <c r="AI56" i="1"/>
  <c r="Y56" i="1"/>
  <c r="W56" i="1" s="1"/>
  <c r="Z56" i="1" s="1"/>
  <c r="T56" i="1" s="1"/>
  <c r="U56" i="1" s="1"/>
  <c r="T53" i="1"/>
  <c r="U53" i="1" s="1"/>
  <c r="AB51" i="1"/>
  <c r="AC51" i="1" s="1"/>
  <c r="AI58" i="1"/>
  <c r="Y58" i="1"/>
  <c r="W58" i="1" s="1"/>
  <c r="Z58" i="1" s="1"/>
  <c r="T58" i="1" s="1"/>
  <c r="U58" i="1" s="1"/>
  <c r="BG48" i="1"/>
  <c r="AI40" i="1"/>
  <c r="Y47" i="1"/>
  <c r="W47" i="1" s="1"/>
  <c r="Z47" i="1" s="1"/>
  <c r="T47" i="1" s="1"/>
  <c r="U47" i="1" s="1"/>
  <c r="AI47" i="1"/>
  <c r="Y45" i="1"/>
  <c r="W45" i="1" s="1"/>
  <c r="Z45" i="1" s="1"/>
  <c r="T45" i="1" s="1"/>
  <c r="U45" i="1" s="1"/>
  <c r="AI45" i="1"/>
  <c r="AI54" i="1"/>
  <c r="T43" i="1"/>
  <c r="U43" i="1" s="1"/>
  <c r="AJ37" i="1"/>
  <c r="Y34" i="1"/>
  <c r="W34" i="1" s="1"/>
  <c r="Z34" i="1" s="1"/>
  <c r="T34" i="1" s="1"/>
  <c r="U34" i="1" s="1"/>
  <c r="AI34" i="1"/>
  <c r="AK23" i="1"/>
  <c r="AD23" i="1"/>
  <c r="AH23" i="1" s="1"/>
  <c r="AI19" i="1"/>
  <c r="AD21" i="1"/>
  <c r="AH21" i="1" s="1"/>
  <c r="AK21" i="1"/>
  <c r="AJ21" i="1"/>
  <c r="AD24" i="1"/>
  <c r="AH24" i="1" s="1"/>
  <c r="AK24" i="1"/>
  <c r="AL24" i="1" s="1"/>
  <c r="AJ22" i="1"/>
  <c r="AB52" i="1"/>
  <c r="AC52" i="1" s="1"/>
  <c r="AB75" i="1"/>
  <c r="AC75" i="1" s="1"/>
  <c r="AB72" i="1"/>
  <c r="AC72" i="1" s="1"/>
  <c r="AI73" i="1"/>
  <c r="Y73" i="1"/>
  <c r="W73" i="1" s="1"/>
  <c r="Z73" i="1" s="1"/>
  <c r="T73" i="1" s="1"/>
  <c r="U73" i="1" s="1"/>
  <c r="Y72" i="1"/>
  <c r="W72" i="1" s="1"/>
  <c r="Z72" i="1" s="1"/>
  <c r="T72" i="1" s="1"/>
  <c r="U72" i="1" s="1"/>
  <c r="AI72" i="1"/>
  <c r="AB66" i="1"/>
  <c r="AC66" i="1" s="1"/>
  <c r="BG69" i="1"/>
  <c r="AB65" i="1"/>
  <c r="AC65" i="1" s="1"/>
  <c r="AL67" i="1"/>
  <c r="AB54" i="1"/>
  <c r="AC54" i="1" s="1"/>
  <c r="AJ47" i="1"/>
  <c r="BG58" i="1"/>
  <c r="AI42" i="1"/>
  <c r="T55" i="1"/>
  <c r="U55" i="1" s="1"/>
  <c r="AI38" i="1"/>
  <c r="Y38" i="1"/>
  <c r="W38" i="1" s="1"/>
  <c r="Z38" i="1" s="1"/>
  <c r="T38" i="1" s="1"/>
  <c r="U38" i="1" s="1"/>
  <c r="AD41" i="1"/>
  <c r="AH41" i="1" s="1"/>
  <c r="AK41" i="1"/>
  <c r="AL41" i="1" s="1"/>
  <c r="Y36" i="1"/>
  <c r="W36" i="1" s="1"/>
  <c r="Z36" i="1" s="1"/>
  <c r="T36" i="1" s="1"/>
  <c r="U36" i="1" s="1"/>
  <c r="AI36" i="1"/>
  <c r="AD30" i="1"/>
  <c r="AH30" i="1" s="1"/>
  <c r="AK30" i="1"/>
  <c r="AJ30" i="1"/>
  <c r="AB42" i="1"/>
  <c r="AC42" i="1" s="1"/>
  <c r="Y42" i="1" s="1"/>
  <c r="W42" i="1" s="1"/>
  <c r="Z42" i="1" s="1"/>
  <c r="T42" i="1" s="1"/>
  <c r="U42" i="1" s="1"/>
  <c r="AB38" i="1"/>
  <c r="AC38" i="1" s="1"/>
  <c r="AD35" i="1"/>
  <c r="AH35" i="1" s="1"/>
  <c r="AK35" i="1"/>
  <c r="AL35" i="1" s="1"/>
  <c r="Y35" i="1"/>
  <c r="W35" i="1" s="1"/>
  <c r="Z35" i="1" s="1"/>
  <c r="T35" i="1" s="1"/>
  <c r="U35" i="1" s="1"/>
  <c r="AD43" i="1"/>
  <c r="AH43" i="1" s="1"/>
  <c r="AK43" i="1"/>
  <c r="AL43" i="1" s="1"/>
  <c r="AD39" i="1"/>
  <c r="AH39" i="1" s="1"/>
  <c r="AK39" i="1"/>
  <c r="AL39" i="1" s="1"/>
  <c r="BG31" i="1"/>
  <c r="BG29" i="1"/>
  <c r="AI21" i="1"/>
  <c r="Y21" i="1"/>
  <c r="W21" i="1" s="1"/>
  <c r="Z21" i="1" s="1"/>
  <c r="T21" i="1" s="1"/>
  <c r="U21" i="1" s="1"/>
  <c r="AB68" i="1"/>
  <c r="AC68" i="1" s="1"/>
  <c r="Y68" i="1" s="1"/>
  <c r="W68" i="1" s="1"/>
  <c r="Z68" i="1" s="1"/>
  <c r="T68" i="1" s="1"/>
  <c r="U68" i="1" s="1"/>
  <c r="AI64" i="1"/>
  <c r="Y64" i="1"/>
  <c r="W64" i="1" s="1"/>
  <c r="Z64" i="1" s="1"/>
  <c r="T64" i="1" s="1"/>
  <c r="U64" i="1" s="1"/>
  <c r="AI61" i="1"/>
  <c r="AD34" i="1"/>
  <c r="AH34" i="1" s="1"/>
  <c r="AK34" i="1"/>
  <c r="AL34" i="1" s="1"/>
  <c r="AB70" i="1"/>
  <c r="AC70" i="1" s="1"/>
  <c r="AB64" i="1"/>
  <c r="AC64" i="1" s="1"/>
  <c r="AI44" i="1"/>
  <c r="Y44" i="1"/>
  <c r="W44" i="1" s="1"/>
  <c r="Z44" i="1" s="1"/>
  <c r="T44" i="1" s="1"/>
  <c r="U44" i="1" s="1"/>
  <c r="AD45" i="1"/>
  <c r="AH45" i="1" s="1"/>
  <c r="AK45" i="1"/>
  <c r="AL45" i="1" s="1"/>
  <c r="AB19" i="1"/>
  <c r="AC19" i="1" s="1"/>
  <c r="AK25" i="1"/>
  <c r="AL25" i="1" s="1"/>
  <c r="AD25" i="1"/>
  <c r="AH25" i="1" s="1"/>
  <c r="AB31" i="1"/>
  <c r="AC31" i="1" s="1"/>
  <c r="AB20" i="1"/>
  <c r="AC20" i="1" s="1"/>
  <c r="AB71" i="1"/>
  <c r="AC71" i="1" s="1"/>
  <c r="AB76" i="1"/>
  <c r="AC76" i="1" s="1"/>
  <c r="Y76" i="1" s="1"/>
  <c r="W76" i="1" s="1"/>
  <c r="Z76" i="1" s="1"/>
  <c r="T76" i="1" s="1"/>
  <c r="U76" i="1" s="1"/>
  <c r="AI76" i="1"/>
  <c r="AI75" i="1"/>
  <c r="Y75" i="1"/>
  <c r="W75" i="1" s="1"/>
  <c r="Z75" i="1" s="1"/>
  <c r="T75" i="1" s="1"/>
  <c r="U75" i="1" s="1"/>
  <c r="Y74" i="1"/>
  <c r="W74" i="1" s="1"/>
  <c r="Z74" i="1" s="1"/>
  <c r="T74" i="1" s="1"/>
  <c r="U74" i="1" s="1"/>
  <c r="AI74" i="1"/>
  <c r="AI71" i="1"/>
  <c r="Y71" i="1"/>
  <c r="W71" i="1" s="1"/>
  <c r="Z71" i="1" s="1"/>
  <c r="T71" i="1" s="1"/>
  <c r="U71" i="1" s="1"/>
  <c r="Y70" i="1"/>
  <c r="W70" i="1" s="1"/>
  <c r="Z70" i="1" s="1"/>
  <c r="T70" i="1" s="1"/>
  <c r="U70" i="1" s="1"/>
  <c r="AI70" i="1"/>
  <c r="AI69" i="1"/>
  <c r="Y69" i="1"/>
  <c r="W69" i="1" s="1"/>
  <c r="Z69" i="1" s="1"/>
  <c r="T69" i="1" s="1"/>
  <c r="U69" i="1" s="1"/>
  <c r="AB62" i="1"/>
  <c r="AC62" i="1" s="1"/>
  <c r="BG60" i="1"/>
  <c r="AB50" i="1"/>
  <c r="AC50" i="1" s="1"/>
  <c r="AB63" i="1"/>
  <c r="AC63" i="1" s="1"/>
  <c r="AB61" i="1"/>
  <c r="AC61" i="1" s="1"/>
  <c r="AI52" i="1"/>
  <c r="Y52" i="1"/>
  <c r="W52" i="1" s="1"/>
  <c r="Z52" i="1" s="1"/>
  <c r="T52" i="1" s="1"/>
  <c r="U52" i="1" s="1"/>
  <c r="BG50" i="1"/>
  <c r="Y49" i="1"/>
  <c r="W49" i="1" s="1"/>
  <c r="Z49" i="1" s="1"/>
  <c r="T49" i="1" s="1"/>
  <c r="U49" i="1" s="1"/>
  <c r="AI49" i="1"/>
  <c r="AB46" i="1"/>
  <c r="AC46" i="1" s="1"/>
  <c r="AK59" i="1"/>
  <c r="AL59" i="1" s="1"/>
  <c r="AD59" i="1"/>
  <c r="AH59" i="1" s="1"/>
  <c r="AJ45" i="1"/>
  <c r="AI31" i="1"/>
  <c r="Y31" i="1"/>
  <c r="W31" i="1" s="1"/>
  <c r="Z31" i="1" s="1"/>
  <c r="T31" i="1" s="1"/>
  <c r="U31" i="1" s="1"/>
  <c r="AB27" i="1"/>
  <c r="AC27" i="1" s="1"/>
  <c r="AB17" i="1"/>
  <c r="AC17" i="1" s="1"/>
  <c r="T39" i="1"/>
  <c r="U39" i="1" s="1"/>
  <c r="AI28" i="1"/>
  <c r="AB28" i="1"/>
  <c r="AC28" i="1" s="1"/>
  <c r="Y30" i="1"/>
  <c r="W30" i="1" s="1"/>
  <c r="Z30" i="1" s="1"/>
  <c r="T30" i="1" s="1"/>
  <c r="U30" i="1" s="1"/>
  <c r="AI30" i="1"/>
  <c r="AI25" i="1"/>
  <c r="Y25" i="1"/>
  <c r="W25" i="1" s="1"/>
  <c r="Z25" i="1" s="1"/>
  <c r="T25" i="1" s="1"/>
  <c r="U25" i="1" s="1"/>
  <c r="AI23" i="1"/>
  <c r="Y23" i="1"/>
  <c r="W23" i="1" s="1"/>
  <c r="Z23" i="1" s="1"/>
  <c r="T23" i="1" s="1"/>
  <c r="U23" i="1" s="1"/>
  <c r="AB18" i="1"/>
  <c r="AC18" i="1" s="1"/>
  <c r="AB40" i="1"/>
  <c r="AC40" i="1" s="1"/>
  <c r="Y40" i="1" s="1"/>
  <c r="W40" i="1" s="1"/>
  <c r="Z40" i="1" s="1"/>
  <c r="T40" i="1" s="1"/>
  <c r="U40" i="1" s="1"/>
  <c r="Y22" i="1"/>
  <c r="W22" i="1" s="1"/>
  <c r="Z22" i="1" s="1"/>
  <c r="T22" i="1" s="1"/>
  <c r="U22" i="1" s="1"/>
  <c r="AD26" i="1"/>
  <c r="AH26" i="1" s="1"/>
  <c r="AK26" i="1"/>
  <c r="AL26" i="1" s="1"/>
  <c r="T24" i="1"/>
  <c r="U24" i="1" s="1"/>
  <c r="AK20" i="1" l="1"/>
  <c r="AL20" i="1" s="1"/>
  <c r="AD20" i="1"/>
  <c r="AH20" i="1" s="1"/>
  <c r="Y20" i="1"/>
  <c r="W20" i="1" s="1"/>
  <c r="Z20" i="1" s="1"/>
  <c r="T20" i="1" s="1"/>
  <c r="U20" i="1" s="1"/>
  <c r="AJ20" i="1"/>
  <c r="AD64" i="1"/>
  <c r="AH64" i="1" s="1"/>
  <c r="AK64" i="1"/>
  <c r="AJ64" i="1"/>
  <c r="AD75" i="1"/>
  <c r="AH75" i="1" s="1"/>
  <c r="AK75" i="1"/>
  <c r="AL75" i="1" s="1"/>
  <c r="AJ75" i="1"/>
  <c r="AL21" i="1"/>
  <c r="AD58" i="1"/>
  <c r="AH58" i="1" s="1"/>
  <c r="AK58" i="1"/>
  <c r="AL58" i="1" s="1"/>
  <c r="AJ58" i="1"/>
  <c r="AK74" i="1"/>
  <c r="AD74" i="1"/>
  <c r="AH74" i="1" s="1"/>
  <c r="AJ74" i="1"/>
  <c r="AL47" i="1"/>
  <c r="AL36" i="1"/>
  <c r="AD40" i="1"/>
  <c r="AH40" i="1" s="1"/>
  <c r="AK40" i="1"/>
  <c r="AL40" i="1" s="1"/>
  <c r="AJ40" i="1"/>
  <c r="AD50" i="1"/>
  <c r="AH50" i="1" s="1"/>
  <c r="AK50" i="1"/>
  <c r="AL50" i="1" s="1"/>
  <c r="Y50" i="1"/>
  <c r="W50" i="1" s="1"/>
  <c r="Z50" i="1" s="1"/>
  <c r="T50" i="1" s="1"/>
  <c r="U50" i="1" s="1"/>
  <c r="AJ50" i="1"/>
  <c r="AD28" i="1"/>
  <c r="AH28" i="1" s="1"/>
  <c r="AK28" i="1"/>
  <c r="AJ28" i="1"/>
  <c r="AD17" i="1"/>
  <c r="AH17" i="1" s="1"/>
  <c r="AK17" i="1"/>
  <c r="AJ17" i="1"/>
  <c r="AK18" i="1"/>
  <c r="AL18" i="1" s="1"/>
  <c r="AD18" i="1"/>
  <c r="AH18" i="1" s="1"/>
  <c r="Y18" i="1"/>
  <c r="W18" i="1" s="1"/>
  <c r="Z18" i="1" s="1"/>
  <c r="T18" i="1" s="1"/>
  <c r="U18" i="1" s="1"/>
  <c r="AJ18" i="1"/>
  <c r="AD71" i="1"/>
  <c r="AH71" i="1" s="1"/>
  <c r="AK71" i="1"/>
  <c r="AJ71" i="1"/>
  <c r="AD19" i="1"/>
  <c r="AH19" i="1" s="1"/>
  <c r="AK19" i="1"/>
  <c r="AL19" i="1" s="1"/>
  <c r="AJ19" i="1"/>
  <c r="AK68" i="1"/>
  <c r="AD68" i="1"/>
  <c r="AH68" i="1" s="1"/>
  <c r="AJ68" i="1"/>
  <c r="AL30" i="1"/>
  <c r="AD65" i="1"/>
  <c r="AH65" i="1" s="1"/>
  <c r="AK65" i="1"/>
  <c r="AJ65" i="1"/>
  <c r="Y65" i="1"/>
  <c r="W65" i="1" s="1"/>
  <c r="Z65" i="1" s="1"/>
  <c r="T65" i="1" s="1"/>
  <c r="U65" i="1" s="1"/>
  <c r="AD66" i="1"/>
  <c r="AH66" i="1" s="1"/>
  <c r="AK66" i="1"/>
  <c r="AJ66" i="1"/>
  <c r="AL23" i="1"/>
  <c r="AK51" i="1"/>
  <c r="AD51" i="1"/>
  <c r="AH51" i="1" s="1"/>
  <c r="AJ51" i="1"/>
  <c r="AL22" i="1"/>
  <c r="AD32" i="1"/>
  <c r="AH32" i="1" s="1"/>
  <c r="AK32" i="1"/>
  <c r="AJ32" i="1"/>
  <c r="AK29" i="1"/>
  <c r="AD29" i="1"/>
  <c r="AH29" i="1" s="1"/>
  <c r="Y29" i="1"/>
  <c r="W29" i="1" s="1"/>
  <c r="Z29" i="1" s="1"/>
  <c r="T29" i="1" s="1"/>
  <c r="U29" i="1" s="1"/>
  <c r="AJ29" i="1"/>
  <c r="AD33" i="1"/>
  <c r="AH33" i="1" s="1"/>
  <c r="AK33" i="1"/>
  <c r="AJ33" i="1"/>
  <c r="Y33" i="1"/>
  <c r="W33" i="1" s="1"/>
  <c r="Z33" i="1" s="1"/>
  <c r="T33" i="1" s="1"/>
  <c r="U33" i="1" s="1"/>
  <c r="Y66" i="1"/>
  <c r="W66" i="1" s="1"/>
  <c r="Z66" i="1" s="1"/>
  <c r="T66" i="1" s="1"/>
  <c r="U66" i="1" s="1"/>
  <c r="AD73" i="1"/>
  <c r="AH73" i="1" s="1"/>
  <c r="AK73" i="1"/>
  <c r="AJ73" i="1"/>
  <c r="Y27" i="1"/>
  <c r="W27" i="1" s="1"/>
  <c r="Z27" i="1" s="1"/>
  <c r="T27" i="1" s="1"/>
  <c r="U27" i="1" s="1"/>
  <c r="AK27" i="1"/>
  <c r="AD27" i="1"/>
  <c r="AH27" i="1" s="1"/>
  <c r="AJ27" i="1"/>
  <c r="AK61" i="1"/>
  <c r="AD61" i="1"/>
  <c r="AH61" i="1" s="1"/>
  <c r="AJ61" i="1"/>
  <c r="Y28" i="1"/>
  <c r="W28" i="1" s="1"/>
  <c r="Z28" i="1" s="1"/>
  <c r="T28" i="1" s="1"/>
  <c r="U28" i="1" s="1"/>
  <c r="AK46" i="1"/>
  <c r="AL46" i="1" s="1"/>
  <c r="AJ46" i="1"/>
  <c r="AD46" i="1"/>
  <c r="AH46" i="1" s="1"/>
  <c r="Y46" i="1"/>
  <c r="W46" i="1" s="1"/>
  <c r="Z46" i="1" s="1"/>
  <c r="T46" i="1" s="1"/>
  <c r="U46" i="1" s="1"/>
  <c r="AK63" i="1"/>
  <c r="AD63" i="1"/>
  <c r="AH63" i="1" s="1"/>
  <c r="AJ63" i="1"/>
  <c r="Y63" i="1"/>
  <c r="W63" i="1" s="1"/>
  <c r="Z63" i="1" s="1"/>
  <c r="T63" i="1" s="1"/>
  <c r="U63" i="1" s="1"/>
  <c r="AD62" i="1"/>
  <c r="AH62" i="1" s="1"/>
  <c r="AK62" i="1"/>
  <c r="AJ62" i="1"/>
  <c r="Y62" i="1"/>
  <c r="W62" i="1" s="1"/>
  <c r="Z62" i="1" s="1"/>
  <c r="T62" i="1" s="1"/>
  <c r="U62" i="1" s="1"/>
  <c r="AK31" i="1"/>
  <c r="AD31" i="1"/>
  <c r="AH31" i="1" s="1"/>
  <c r="AJ31" i="1"/>
  <c r="AK70" i="1"/>
  <c r="AL70" i="1" s="1"/>
  <c r="AD70" i="1"/>
  <c r="AH70" i="1" s="1"/>
  <c r="AJ70" i="1"/>
  <c r="Y61" i="1"/>
  <c r="W61" i="1" s="1"/>
  <c r="Z61" i="1" s="1"/>
  <c r="T61" i="1" s="1"/>
  <c r="U61" i="1" s="1"/>
  <c r="AD38" i="1"/>
  <c r="AH38" i="1" s="1"/>
  <c r="AK38" i="1"/>
  <c r="AL38" i="1" s="1"/>
  <c r="AJ38" i="1"/>
  <c r="AD54" i="1"/>
  <c r="AH54" i="1" s="1"/>
  <c r="AK54" i="1"/>
  <c r="AL54" i="1" s="1"/>
  <c r="AJ54" i="1"/>
  <c r="AD52" i="1"/>
  <c r="AH52" i="1" s="1"/>
  <c r="AK52" i="1"/>
  <c r="AJ52" i="1"/>
  <c r="Y19" i="1"/>
  <c r="W19" i="1" s="1"/>
  <c r="Z19" i="1" s="1"/>
  <c r="T19" i="1" s="1"/>
  <c r="U19" i="1" s="1"/>
  <c r="Y54" i="1"/>
  <c r="W54" i="1" s="1"/>
  <c r="Z54" i="1" s="1"/>
  <c r="T54" i="1" s="1"/>
  <c r="U54" i="1" s="1"/>
  <c r="AD48" i="1"/>
  <c r="AH48" i="1" s="1"/>
  <c r="AK48" i="1"/>
  <c r="AL48" i="1" s="1"/>
  <c r="AJ48" i="1"/>
  <c r="Y48" i="1"/>
  <c r="W48" i="1" s="1"/>
  <c r="Z48" i="1" s="1"/>
  <c r="T48" i="1" s="1"/>
  <c r="U48" i="1" s="1"/>
  <c r="AK69" i="1"/>
  <c r="AL69" i="1" s="1"/>
  <c r="AD69" i="1"/>
  <c r="AH69" i="1" s="1"/>
  <c r="AJ69" i="1"/>
  <c r="Y51" i="1"/>
  <c r="W51" i="1" s="1"/>
  <c r="Z51" i="1" s="1"/>
  <c r="T51" i="1" s="1"/>
  <c r="U51" i="1" s="1"/>
  <c r="AK76" i="1"/>
  <c r="AL76" i="1" s="1"/>
  <c r="AD76" i="1"/>
  <c r="AH76" i="1" s="1"/>
  <c r="AJ76" i="1"/>
  <c r="AD42" i="1"/>
  <c r="AH42" i="1" s="1"/>
  <c r="AK42" i="1"/>
  <c r="AJ42" i="1"/>
  <c r="AK72" i="1"/>
  <c r="AD72" i="1"/>
  <c r="AH72" i="1" s="1"/>
  <c r="AJ72" i="1"/>
  <c r="AD60" i="1"/>
  <c r="AH60" i="1" s="1"/>
  <c r="AK60" i="1"/>
  <c r="AJ60" i="1"/>
  <c r="Y60" i="1"/>
  <c r="W60" i="1" s="1"/>
  <c r="Z60" i="1" s="1"/>
  <c r="T60" i="1" s="1"/>
  <c r="U60" i="1" s="1"/>
  <c r="Y17" i="1"/>
  <c r="W17" i="1" s="1"/>
  <c r="Z17" i="1" s="1"/>
  <c r="T17" i="1" s="1"/>
  <c r="U17" i="1" s="1"/>
  <c r="AL37" i="1"/>
  <c r="AL56" i="1"/>
  <c r="AL44" i="1"/>
  <c r="AL49" i="1"/>
  <c r="AL42" i="1" l="1"/>
  <c r="AL52" i="1"/>
  <c r="AL73" i="1"/>
  <c r="AL32" i="1"/>
  <c r="AL66" i="1"/>
  <c r="AL65" i="1"/>
  <c r="AL28" i="1"/>
  <c r="AL62" i="1"/>
  <c r="AL27" i="1"/>
  <c r="AL33" i="1"/>
  <c r="AL51" i="1"/>
  <c r="AL68" i="1"/>
  <c r="AL17" i="1"/>
  <c r="AL74" i="1"/>
  <c r="AL60" i="1"/>
  <c r="AL72" i="1"/>
  <c r="AL31" i="1"/>
  <c r="AL63" i="1"/>
  <c r="AL61" i="1"/>
  <c r="AL29" i="1"/>
  <c r="AL71" i="1"/>
  <c r="AL64" i="1"/>
</calcChain>
</file>

<file path=xl/sharedStrings.xml><?xml version="1.0" encoding="utf-8"?>
<sst xmlns="http://schemas.openxmlformats.org/spreadsheetml/2006/main" count="3239" uniqueCount="680">
  <si>
    <t>File opened</t>
  </si>
  <si>
    <t>2022-07-27 08:55:06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</si>
  <si>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</si>
  <si>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</si>
  <si>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</si>
  <si>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</si>
  <si>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</si>
  <si>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</si>
  <si>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</si>
  <si>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</si>
  <si>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</si>
  <si>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</si>
  <si>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</si>
  <si>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</si>
  <si>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</si>
  <si>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26 08:55</t>
  </si>
  <si>
    <t>H2O rangematch</t>
  </si>
  <si>
    <t>Tue Jul 26 15:23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</si>
  <si>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</si>
  <si>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</si>
  <si>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</si>
  <si>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</si>
  <si>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</si>
  <si>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</si>
  <si>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</si>
  <si>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</si>
  <si>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</si>
  <si>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08:55:06</t>
  </si>
  <si>
    <t>Stability Definition:	ΔCO2 (Meas2): Slp&lt;2.5 Per=20	ΔH2O (Meas2): Slp&lt;0.5 Per=20	CO2_s (Meas): Slp&lt;5 Per=15	H2O_s (Meas): Slp&lt;1 Per=15	Tleaf (Meas): Slp&lt;1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</si>
  <si>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</si>
  <si>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</si>
  <si>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</si>
  <si>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</si>
  <si>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</si>
  <si>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</si>
  <si>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</si>
  <si>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</si>
  <si>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</si>
  <si>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</si>
  <si>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</si>
  <si>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</si>
  <si>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</si>
  <si>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</si>
  <si>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</si>
  <si>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</si>
  <si>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</si>
  <si>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</si>
  <si>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</si>
  <si>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</si>
  <si>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</si>
  <si>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</si>
  <si>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</si>
  <si>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</si>
  <si>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</si>
  <si>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</si>
  <si>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</si>
  <si>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</si>
  <si>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</si>
  <si>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</si>
  <si>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</si>
  <si>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</si>
  <si>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</si>
  <si>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</si>
  <si>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</si>
  <si>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</si>
  <si>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</si>
  <si>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</si>
  <si>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</si>
  <si>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</si>
  <si>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</si>
  <si>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</si>
  <si>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</si>
  <si>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</si>
  <si>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</si>
  <si>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</si>
  <si>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</si>
  <si>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</si>
  <si>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</si>
  <si>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</si>
  <si>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</si>
  <si>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3.09984 81.1721 385.746 630.284 878.153 1075.86 1259.19 1396.97</t>
  </si>
  <si>
    <t>Fs_true</t>
  </si>
  <si>
    <t>-0.146255 100.375 401.877 601.009 801.694 1001.01 1202.41 1401.09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</si>
  <si>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</si>
  <si>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</si>
  <si>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</si>
  <si>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</si>
  <si>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</si>
  <si>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</si>
  <si>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</si>
  <si>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</si>
  <si>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</si>
  <si>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</si>
  <si>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</si>
  <si>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</si>
  <si>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</si>
  <si>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</si>
  <si>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</si>
  <si>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</si>
  <si>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</si>
  <si>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</si>
  <si>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</si>
  <si>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</si>
  <si>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</si>
  <si>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</si>
  <si>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</si>
  <si>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</si>
  <si>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</si>
  <si>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</si>
  <si>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</si>
  <si>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</si>
  <si>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</si>
  <si>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</si>
  <si>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</si>
  <si>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</si>
  <si>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</si>
  <si>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</si>
  <si>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</si>
  <si>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</si>
  <si>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</si>
  <si>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</si>
  <si>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</si>
  <si>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</si>
  <si>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</si>
  <si>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</si>
  <si>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</si>
  <si>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</si>
  <si>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</si>
  <si>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</si>
  <si>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</si>
  <si>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</si>
  <si>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</si>
  <si>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</si>
  <si>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</si>
  <si>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</si>
  <si>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</si>
  <si>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</si>
  <si>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</si>
  <si>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</si>
  <si>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</si>
  <si>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</si>
  <si>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</si>
  <si>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</si>
  <si>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</si>
  <si>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</si>
  <si>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</si>
  <si>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</si>
  <si>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</si>
  <si>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</si>
  <si>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</si>
  <si>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</si>
  <si>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</si>
  <si>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</si>
  <si>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</si>
  <si>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</si>
  <si>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</si>
  <si>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</si>
  <si>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</si>
  <si>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</si>
  <si>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</si>
  <si>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</si>
  <si>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</si>
  <si>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</si>
  <si>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</si>
  <si>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</si>
  <si>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</si>
  <si>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</si>
  <si>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</si>
  <si>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</si>
  <si>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</si>
  <si>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</si>
  <si>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</si>
  <si>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</si>
  <si>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</si>
  <si>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</si>
  <si>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</si>
  <si>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</si>
  <si>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</si>
  <si>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</si>
  <si>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</si>
  <si>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</si>
  <si>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</si>
  <si>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</si>
  <si>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</si>
  <si>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</si>
  <si>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</si>
  <si>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</si>
  <si>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</si>
  <si>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</si>
  <si>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</si>
  <si>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</si>
  <si>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</si>
  <si>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</si>
  <si>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</si>
  <si>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</si>
  <si>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</si>
  <si>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</si>
  <si>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</si>
  <si>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</si>
  <si>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</si>
  <si>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</si>
  <si>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</si>
  <si>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</si>
  <si>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</si>
  <si>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</si>
  <si>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</si>
  <si>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</si>
  <si>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</si>
  <si>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</si>
  <si>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</si>
  <si>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</si>
  <si>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</si>
  <si>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</si>
  <si>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</si>
  <si>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</si>
  <si>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</si>
  <si>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</si>
  <si>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</si>
  <si>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</si>
  <si>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</si>
  <si>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</si>
  <si>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</si>
  <si>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</si>
  <si>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</si>
  <si>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</si>
  <si>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</si>
  <si>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</si>
  <si>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</si>
  <si>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</si>
  <si>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</si>
  <si>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</si>
  <si>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</si>
  <si>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</si>
  <si>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</si>
  <si>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</si>
  <si>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</si>
  <si>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</si>
  <si>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</si>
  <si>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</si>
  <si>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</si>
  <si>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</si>
  <si>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</si>
  <si>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</si>
  <si>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</si>
  <si>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</si>
  <si>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</si>
  <si>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</si>
  <si>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</si>
  <si>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</si>
  <si>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</si>
  <si>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</si>
  <si>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</si>
  <si>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</si>
  <si>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</si>
  <si>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</si>
  <si>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</si>
  <si>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</si>
  <si>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</si>
  <si>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</si>
  <si>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</si>
  <si>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</si>
  <si>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</si>
  <si>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</si>
  <si>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</si>
  <si>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</si>
  <si>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</si>
  <si>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</si>
  <si>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</si>
  <si>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</si>
  <si>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</si>
  <si>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</si>
  <si>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</si>
  <si>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</si>
  <si>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</si>
  <si>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</si>
  <si>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</si>
  <si>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Tleaf:MN</t>
  </si>
  <si>
    <t>Tleaf:SLP</t>
  </si>
  <si>
    <t>Tleaf:SD</t>
  </si>
  <si>
    <t>Tleaf:OK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</si>
  <si>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</si>
  <si>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</si>
  <si>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</si>
  <si>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</si>
  <si>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</si>
  <si>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</si>
  <si>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</si>
  <si>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</si>
  <si>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</si>
  <si>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</si>
  <si>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</si>
  <si>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</si>
  <si>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</si>
  <si>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</si>
  <si>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</si>
  <si>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</si>
  <si>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</si>
  <si>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</si>
  <si>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</si>
  <si>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</si>
  <si>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</si>
  <si>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</si>
  <si>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</si>
  <si>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</si>
  <si>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</si>
  <si>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</si>
  <si>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</si>
  <si>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</si>
  <si>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</si>
  <si>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</si>
  <si>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</si>
  <si>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</si>
  <si>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</si>
  <si>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</si>
  <si>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</si>
  <si>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</si>
  <si>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</si>
  <si>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</si>
  <si>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</si>
  <si>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</si>
  <si>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</si>
  <si>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</si>
  <si>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</si>
  <si>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</si>
  <si>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</si>
  <si>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</si>
  <si>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</si>
  <si>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</si>
  <si>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</si>
  <si>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</si>
  <si>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</si>
  <si>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</si>
  <si>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</si>
  <si>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</si>
  <si>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</si>
  <si>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</si>
  <si>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</si>
  <si>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</si>
  <si>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</si>
  <si>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</si>
  <si>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</si>
  <si>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</si>
  <si>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</si>
  <si>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</si>
  <si>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</si>
  <si>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</si>
  <si>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</si>
  <si>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</si>
  <si>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</si>
  <si>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</si>
  <si>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</si>
  <si>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</si>
  <si>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</si>
  <si>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</si>
  <si>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</si>
  <si>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</si>
  <si>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</si>
  <si>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</si>
  <si>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</si>
  <si>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</si>
  <si>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</si>
  <si>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</si>
  <si>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</si>
  <si>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</si>
  <si>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</si>
  <si>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</si>
  <si>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</si>
  <si>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</si>
  <si>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</si>
  <si>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</si>
  <si>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</si>
  <si>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</si>
  <si>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</si>
  <si>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</si>
  <si>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</si>
  <si>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</si>
  <si>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</si>
  <si>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</si>
  <si>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</si>
  <si>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</si>
  <si>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</si>
  <si>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</si>
  <si>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</si>
  <si>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</si>
  <si>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</si>
  <si>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</si>
  <si>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</si>
  <si>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</si>
  <si>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</si>
  <si>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</si>
  <si>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</si>
  <si>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</si>
  <si>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</si>
  <si>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</si>
  <si>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</si>
  <si>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</si>
  <si>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</si>
  <si>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</si>
  <si>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</si>
  <si>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</si>
  <si>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</si>
  <si>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</si>
  <si>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</si>
  <si>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</si>
  <si>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</si>
  <si>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</si>
  <si>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</si>
  <si>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</si>
  <si>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</si>
  <si>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</si>
  <si>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</si>
  <si>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20220727 09:46:46</t>
  </si>
  <si>
    <t>09:46:46</t>
  </si>
  <si>
    <t>none</t>
  </si>
  <si>
    <t>44.0</t>
  </si>
  <si>
    <t>43.7</t>
  </si>
  <si>
    <t>jo</t>
  </si>
  <si>
    <t>30</t>
  </si>
  <si>
    <t>large</t>
  </si>
  <si>
    <t>15</t>
  </si>
  <si>
    <t>LCOR-577</t>
  </si>
  <si>
    <t>-</t>
  </si>
  <si>
    <t>RECT-480-20220727-09_46_47</t>
  </si>
  <si>
    <t>0: Broadleaf</t>
  </si>
  <si>
    <t>09:47:22</t>
  </si>
  <si>
    <t>5/5</t>
  </si>
  <si>
    <t>00000000</t>
  </si>
  <si>
    <t>iiiiiiii</t>
  </si>
  <si>
    <t>off</t>
  </si>
  <si>
    <t>on</t>
  </si>
  <si>
    <t>20220727 09:49:37</t>
  </si>
  <si>
    <t>09:49:37</t>
  </si>
  <si>
    <t>RECT-481-20220727-09_49_38</t>
  </si>
  <si>
    <t>09:50:18</t>
  </si>
  <si>
    <t>20220727 09:51:39</t>
  </si>
  <si>
    <t>09:51:39</t>
  </si>
  <si>
    <t>RECT-482-20220727-09_51_40</t>
  </si>
  <si>
    <t>09:52:19</t>
  </si>
  <si>
    <t>20220727 09:53:42</t>
  </si>
  <si>
    <t>09:53:42</t>
  </si>
  <si>
    <t>RECT-483-20220727-09_53_43</t>
  </si>
  <si>
    <t>09:54:18</t>
  </si>
  <si>
    <t>20220727 09:55:41</t>
  </si>
  <si>
    <t>09:55:41</t>
  </si>
  <si>
    <t>RECT-484-20220727-09_55_41</t>
  </si>
  <si>
    <t>09:56:09</t>
  </si>
  <si>
    <t>20220727 09:57:25</t>
  </si>
  <si>
    <t>09:57:25</t>
  </si>
  <si>
    <t>RECT-485-20220727-09_57_25</t>
  </si>
  <si>
    <t>09:57:54</t>
  </si>
  <si>
    <t>20220727 09:59:10</t>
  </si>
  <si>
    <t>09:59:10</t>
  </si>
  <si>
    <t>RECT-486-20220727-09_59_11</t>
  </si>
  <si>
    <t>09:59:37</t>
  </si>
  <si>
    <t>20220727 10:01:37</t>
  </si>
  <si>
    <t>10:01:37</t>
  </si>
  <si>
    <t>RECT-487-20220727-10_01_38</t>
  </si>
  <si>
    <t>10:02:03</t>
  </si>
  <si>
    <t>20220727 10:04:04</t>
  </si>
  <si>
    <t>10:04:04</t>
  </si>
  <si>
    <t>RECT-488-20220727-10_04_05</t>
  </si>
  <si>
    <t>10:03:21</t>
  </si>
  <si>
    <t>4/5</t>
  </si>
  <si>
    <t>20220727 10:05:37</t>
  </si>
  <si>
    <t>10:05:37</t>
  </si>
  <si>
    <t>RECT-489-20220727-10_05_37</t>
  </si>
  <si>
    <t>10:06:05</t>
  </si>
  <si>
    <t>20220727 10:07:40</t>
  </si>
  <si>
    <t>10:07:40</t>
  </si>
  <si>
    <t>RECT-490-20220727-10_07_41</t>
  </si>
  <si>
    <t>10:08:07</t>
  </si>
  <si>
    <t>20220727 10:09:36</t>
  </si>
  <si>
    <t>10:09:36</t>
  </si>
  <si>
    <t>RECT-491-20220727-10_09_36</t>
  </si>
  <si>
    <t>10:10:11</t>
  </si>
  <si>
    <t>20220727 10:11:39</t>
  </si>
  <si>
    <t>10:11:39</t>
  </si>
  <si>
    <t>RECT-492-20220727-10_11_40</t>
  </si>
  <si>
    <t>10:12:16</t>
  </si>
  <si>
    <t>20220727 10:13:53</t>
  </si>
  <si>
    <t>10:13:53</t>
  </si>
  <si>
    <t>RECT-493-20220727-10_13_53</t>
  </si>
  <si>
    <t>10:14:33</t>
  </si>
  <si>
    <t>20220727 10:16:32</t>
  </si>
  <si>
    <t>10:16:32</t>
  </si>
  <si>
    <t>RECT-494-20220727-10_16_33</t>
  </si>
  <si>
    <t>10:17:11</t>
  </si>
  <si>
    <t>20220727 10:28:23</t>
  </si>
  <si>
    <t>10:28:23</t>
  </si>
  <si>
    <t>37.0</t>
  </si>
  <si>
    <t>37.3</t>
  </si>
  <si>
    <t>12</t>
  </si>
  <si>
    <t>LCOR-611</t>
  </si>
  <si>
    <t>RECT-495-20220727-10_28_23</t>
  </si>
  <si>
    <t>10:28:53</t>
  </si>
  <si>
    <t>20220727 10:32:12</t>
  </si>
  <si>
    <t>10:32:12</t>
  </si>
  <si>
    <t>RECT-496-20220727-10_32_13</t>
  </si>
  <si>
    <t>10:32:49</t>
  </si>
  <si>
    <t>20220727 10:34:10</t>
  </si>
  <si>
    <t>10:34:10</t>
  </si>
  <si>
    <t>RECT-497-20220727-10_34_11</t>
  </si>
  <si>
    <t>10:34:51</t>
  </si>
  <si>
    <t>20220727 10:36:11</t>
  </si>
  <si>
    <t>10:36:11</t>
  </si>
  <si>
    <t>RECT-498-20220727-10_36_12</t>
  </si>
  <si>
    <t>10:36:39</t>
  </si>
  <si>
    <t>20220727 10:38:01</t>
  </si>
  <si>
    <t>10:38:01</t>
  </si>
  <si>
    <t>RECT-499-20220727-10_38_02</t>
  </si>
  <si>
    <t>10:38:29</t>
  </si>
  <si>
    <t>20220727 10:39:58</t>
  </si>
  <si>
    <t>10:39:58</t>
  </si>
  <si>
    <t>RECT-500-20220727-10_39_59</t>
  </si>
  <si>
    <t>10:40:15</t>
  </si>
  <si>
    <t>20220727 10:42:16</t>
  </si>
  <si>
    <t>10:42:16</t>
  </si>
  <si>
    <t>RECT-501-20220727-10_42_17</t>
  </si>
  <si>
    <t>10:41:36</t>
  </si>
  <si>
    <t>3/5</t>
  </si>
  <si>
    <t>20220727 10:44:15</t>
  </si>
  <si>
    <t>10:44:15</t>
  </si>
  <si>
    <t>RECT-502-20220727-10_44_15</t>
  </si>
  <si>
    <t>10:44:55</t>
  </si>
  <si>
    <t>20220727 10:46:56</t>
  </si>
  <si>
    <t>10:46:56</t>
  </si>
  <si>
    <t>RECT-503-20220727-10_46_56</t>
  </si>
  <si>
    <t>10:47:33</t>
  </si>
  <si>
    <t>20220727 10:49:12</t>
  </si>
  <si>
    <t>10:49:12</t>
  </si>
  <si>
    <t>RECT-504-20220727-10_49_12</t>
  </si>
  <si>
    <t>10:49:49</t>
  </si>
  <si>
    <t>20220727 10:51:29</t>
  </si>
  <si>
    <t>10:51:29</t>
  </si>
  <si>
    <t>RECT-505-20220727-10_51_30</t>
  </si>
  <si>
    <t>10:52:10</t>
  </si>
  <si>
    <t>20220727 10:53:57</t>
  </si>
  <si>
    <t>10:53:57</t>
  </si>
  <si>
    <t>RECT-506-20220727-10_53_57</t>
  </si>
  <si>
    <t>10:54:34</t>
  </si>
  <si>
    <t>20220727 10:56:35</t>
  </si>
  <si>
    <t>10:56:35</t>
  </si>
  <si>
    <t>RECT-507-20220727-10_56_35</t>
  </si>
  <si>
    <t>10:57:08</t>
  </si>
  <si>
    <t>20220727 10:59:09</t>
  </si>
  <si>
    <t>10:59:09</t>
  </si>
  <si>
    <t>RECT-508-20220727-10_59_09</t>
  </si>
  <si>
    <t>10:59:36</t>
  </si>
  <si>
    <t>1/5</t>
  </si>
  <si>
    <t>20220727 11:01:37</t>
  </si>
  <si>
    <t>11:01:37</t>
  </si>
  <si>
    <t>RECT-509-20220727-11_01_37</t>
  </si>
  <si>
    <t>11:02:06</t>
  </si>
  <si>
    <t>2/5</t>
  </si>
  <si>
    <t>20220727 11:14:01</t>
  </si>
  <si>
    <t>11:14:01</t>
  </si>
  <si>
    <t>37.5</t>
  </si>
  <si>
    <t>36.7</t>
  </si>
  <si>
    <t>11</t>
  </si>
  <si>
    <t>LCOR-450</t>
  </si>
  <si>
    <t>RECT-510-20220727-11_14_01</t>
  </si>
  <si>
    <t>11:14:38</t>
  </si>
  <si>
    <t>20220727 11:17:10</t>
  </si>
  <si>
    <t>11:17:10</t>
  </si>
  <si>
    <t>RECT-511-20220727-11_17_10</t>
  </si>
  <si>
    <t>11:17:49</t>
  </si>
  <si>
    <t>20220727 11:19:50</t>
  </si>
  <si>
    <t>11:19:50</t>
  </si>
  <si>
    <t>RECT-512-20220727-11_19_50</t>
  </si>
  <si>
    <t>11:20:30</t>
  </si>
  <si>
    <t>20220727 11:22:20</t>
  </si>
  <si>
    <t>11:22:20</t>
  </si>
  <si>
    <t>RECT-513-20220727-11_22_20</t>
  </si>
  <si>
    <t>11:22:47</t>
  </si>
  <si>
    <t>20220727 11:24:08</t>
  </si>
  <si>
    <t>11:24:08</t>
  </si>
  <si>
    <t>RECT-514-20220727-11_24_08</t>
  </si>
  <si>
    <t>11:24:25</t>
  </si>
  <si>
    <t>20220727 11:25:41</t>
  </si>
  <si>
    <t>11:25:41</t>
  </si>
  <si>
    <t>RECT-515-20220727-11_25_41</t>
  </si>
  <si>
    <t>11:26:15</t>
  </si>
  <si>
    <t>20220727 11:27:31</t>
  </si>
  <si>
    <t>11:27:31</t>
  </si>
  <si>
    <t>RECT-516-20220727-11_27_31</t>
  </si>
  <si>
    <t>11:27:52</t>
  </si>
  <si>
    <t>20220727 11:29:41</t>
  </si>
  <si>
    <t>11:29:41</t>
  </si>
  <si>
    <t>RECT-517-20220727-11_29_42</t>
  </si>
  <si>
    <t>11:30:06</t>
  </si>
  <si>
    <t>20220727 11:32:07</t>
  </si>
  <si>
    <t>11:32:07</t>
  </si>
  <si>
    <t>RECT-518-20220727-11_32_08</t>
  </si>
  <si>
    <t>11:32:33</t>
  </si>
  <si>
    <t>20220727 11:35:01</t>
  </si>
  <si>
    <t>11:35:01</t>
  </si>
  <si>
    <t>RECT-519-20220727-11_35_01</t>
  </si>
  <si>
    <t>11:35:41</t>
  </si>
  <si>
    <t>20220727 11:37:33</t>
  </si>
  <si>
    <t>11:37:33</t>
  </si>
  <si>
    <t>RECT-520-20220727-11_37_34</t>
  </si>
  <si>
    <t>11:37:58</t>
  </si>
  <si>
    <t>20220727 11:39:16</t>
  </si>
  <si>
    <t>11:39:16</t>
  </si>
  <si>
    <t>RECT-521-20220727-11_39_16</t>
  </si>
  <si>
    <t>11:39:51</t>
  </si>
  <si>
    <t>20220727 11:41:52</t>
  </si>
  <si>
    <t>11:41:52</t>
  </si>
  <si>
    <t>RECT-522-20220727-11_41_52</t>
  </si>
  <si>
    <t>11:42:17</t>
  </si>
  <si>
    <t>20220727 11:44:18</t>
  </si>
  <si>
    <t>11:44:18</t>
  </si>
  <si>
    <t>RECT-523-20220727-11_44_18</t>
  </si>
  <si>
    <t>11:44:44</t>
  </si>
  <si>
    <t>20220727 11:46:45</t>
  </si>
  <si>
    <t>11:46:45</t>
  </si>
  <si>
    <t>RECT-524-20220727-11_46_45</t>
  </si>
  <si>
    <t>11:47:25</t>
  </si>
  <si>
    <t>20220727 11:57:25</t>
  </si>
  <si>
    <t>11:57:25</t>
  </si>
  <si>
    <t>40.1</t>
  </si>
  <si>
    <t>40.3</t>
  </si>
  <si>
    <t>LCOR-469</t>
  </si>
  <si>
    <t>RECT-525-20220727-11_57_25</t>
  </si>
  <si>
    <t>11:58:04</t>
  </si>
  <si>
    <t>20220727 12:01:45</t>
  </si>
  <si>
    <t>12:01:45</t>
  </si>
  <si>
    <t>RECT-526-20220727-12_01_46</t>
  </si>
  <si>
    <t>12:00:56</t>
  </si>
  <si>
    <t>20220727 12:03:05</t>
  </si>
  <si>
    <t>12:03:05</t>
  </si>
  <si>
    <t>RECT-527-20220727-12_03_05</t>
  </si>
  <si>
    <t>12:03:41</t>
  </si>
  <si>
    <t>20220727 12:05:42</t>
  </si>
  <si>
    <t>12:05:42</t>
  </si>
  <si>
    <t>RECT-528-20220727-12_05_42</t>
  </si>
  <si>
    <t>12:06:01</t>
  </si>
  <si>
    <t>20220727 12:07:21</t>
  </si>
  <si>
    <t>12:07:21</t>
  </si>
  <si>
    <t>RECT-529-20220727-12_07_21</t>
  </si>
  <si>
    <t>12:07:39</t>
  </si>
  <si>
    <t>20220727 12:09:40</t>
  </si>
  <si>
    <t>12:09:40</t>
  </si>
  <si>
    <t>RECT-530-20220727-12_09_41</t>
  </si>
  <si>
    <t>12:09:59</t>
  </si>
  <si>
    <t>20220727 12:11:55</t>
  </si>
  <si>
    <t>12:11:55</t>
  </si>
  <si>
    <t>RECT-531-20220727-12_11_56</t>
  </si>
  <si>
    <t>12:12:36</t>
  </si>
  <si>
    <t>20220727 12:14:29</t>
  </si>
  <si>
    <t>12:14:29</t>
  </si>
  <si>
    <t>RECT-532-20220727-12_14_29</t>
  </si>
  <si>
    <t>12:14:59</t>
  </si>
  <si>
    <t>20220727 12:16:41</t>
  </si>
  <si>
    <t>12:16:41</t>
  </si>
  <si>
    <t>RECT-533-20220727-12_16_41</t>
  </si>
  <si>
    <t>12:17:17</t>
  </si>
  <si>
    <t>20220727 12:19:18</t>
  </si>
  <si>
    <t>12:19:18</t>
  </si>
  <si>
    <t>RECT-534-20220727-12_19_18</t>
  </si>
  <si>
    <t>12:19:58</t>
  </si>
  <si>
    <t>20220727 12:22:00</t>
  </si>
  <si>
    <t>12:22:00</t>
  </si>
  <si>
    <t>RECT-535-20220727-12_22_00</t>
  </si>
  <si>
    <t>12:22:37</t>
  </si>
  <si>
    <t>20220727 12:24:24</t>
  </si>
  <si>
    <t>12:24:24</t>
  </si>
  <si>
    <t>RECT-536-20220727-12_24_24</t>
  </si>
  <si>
    <t>12:24:58</t>
  </si>
  <si>
    <t>20220727 12:26:59</t>
  </si>
  <si>
    <t>12:26:59</t>
  </si>
  <si>
    <t>RECT-537-20220727-12_26_59</t>
  </si>
  <si>
    <t>12:27:39</t>
  </si>
  <si>
    <t>20220727 12:29:40</t>
  </si>
  <si>
    <t>12:29:40</t>
  </si>
  <si>
    <t>RECT-538-20220727-12_29_41</t>
  </si>
  <si>
    <t>12:30:14</t>
  </si>
  <si>
    <t>20220727 12:32:15</t>
  </si>
  <si>
    <t>12:32:15</t>
  </si>
  <si>
    <t>RECT-539-20220727-12_32_15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</si>
</sst>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V76"/>
  <sheetViews>
    <sheetView tabSelected="1" topLeftCell="A12" workbookViewId="0">
      <selection activeCell="JU40" sqref="JU40"/>
    </sheetView>
  </sheetViews>
  <sheetFormatPr baseColWidth="10" defaultColWidth="8.83203125" defaultRowHeight="15" x14ac:dyDescent="0.2"/>
  <sheetData>
    <row r="2" spans="1:282" x14ac:dyDescent="0.2">
      <c r="A2" t="s">
        <v>29</v>
      </c>
      <c r="B2" t="s">
        <v>30</v>
      </c>
      <c r="C2" t="s">
        <v>31</v>
      </c>
    </row>
    <row r="3" spans="1:282" x14ac:dyDescent="0.2">
      <c r="B3">
        <v>4</v>
      </c>
      <c r="C3">
        <v>21</v>
      </c>
    </row>
    <row r="4" spans="1:282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2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2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2" x14ac:dyDescent="0.2">
      <c r="B7">
        <v>0</v>
      </c>
      <c r="C7">
        <v>0</v>
      </c>
      <c r="D7">
        <v>0</v>
      </c>
      <c r="E7">
        <v>1</v>
      </c>
    </row>
    <row r="8" spans="1:282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2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2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2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82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2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82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92</v>
      </c>
      <c r="CQ14" t="s">
        <v>92</v>
      </c>
      <c r="CR14" t="s">
        <v>92</v>
      </c>
      <c r="CS14" t="s">
        <v>92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87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175</v>
      </c>
      <c r="CC15" t="s">
        <v>183</v>
      </c>
      <c r="CD15" t="s">
        <v>149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119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106</v>
      </c>
      <c r="ET15" t="s">
        <v>109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 x14ac:dyDescent="0.2">
      <c r="B16" t="s">
        <v>381</v>
      </c>
      <c r="C16" t="s">
        <v>381</v>
      </c>
      <c r="F16" t="s">
        <v>381</v>
      </c>
      <c r="O16" t="s">
        <v>381</v>
      </c>
      <c r="P16" t="s">
        <v>382</v>
      </c>
      <c r="Q16" t="s">
        <v>383</v>
      </c>
      <c r="R16" t="s">
        <v>384</v>
      </c>
      <c r="S16" t="s">
        <v>385</v>
      </c>
      <c r="T16" t="s">
        <v>385</v>
      </c>
      <c r="U16" t="s">
        <v>206</v>
      </c>
      <c r="V16" t="s">
        <v>206</v>
      </c>
      <c r="W16" t="s">
        <v>382</v>
      </c>
      <c r="X16" t="s">
        <v>382</v>
      </c>
      <c r="Y16" t="s">
        <v>382</v>
      </c>
      <c r="Z16" t="s">
        <v>382</v>
      </c>
      <c r="AA16" t="s">
        <v>386</v>
      </c>
      <c r="AB16" t="s">
        <v>387</v>
      </c>
      <c r="AC16" t="s">
        <v>387</v>
      </c>
      <c r="AD16" t="s">
        <v>388</v>
      </c>
      <c r="AE16" t="s">
        <v>389</v>
      </c>
      <c r="AF16" t="s">
        <v>388</v>
      </c>
      <c r="AG16" t="s">
        <v>388</v>
      </c>
      <c r="AH16" t="s">
        <v>388</v>
      </c>
      <c r="AI16" t="s">
        <v>386</v>
      </c>
      <c r="AJ16" t="s">
        <v>386</v>
      </c>
      <c r="AK16" t="s">
        <v>386</v>
      </c>
      <c r="AL16" t="s">
        <v>386</v>
      </c>
      <c r="AM16" t="s">
        <v>390</v>
      </c>
      <c r="AN16" t="s">
        <v>389</v>
      </c>
      <c r="AP16" t="s">
        <v>389</v>
      </c>
      <c r="AQ16" t="s">
        <v>390</v>
      </c>
      <c r="AW16" t="s">
        <v>384</v>
      </c>
      <c r="BD16" t="s">
        <v>384</v>
      </c>
      <c r="BE16" t="s">
        <v>384</v>
      </c>
      <c r="BF16" t="s">
        <v>384</v>
      </c>
      <c r="BG16" t="s">
        <v>391</v>
      </c>
      <c r="BU16" t="s">
        <v>392</v>
      </c>
      <c r="BV16" t="s">
        <v>392</v>
      </c>
      <c r="BW16" t="s">
        <v>392</v>
      </c>
      <c r="BX16" t="s">
        <v>384</v>
      </c>
      <c r="BZ16" t="s">
        <v>393</v>
      </c>
      <c r="CC16" t="s">
        <v>392</v>
      </c>
      <c r="CH16" t="s">
        <v>381</v>
      </c>
      <c r="CI16" t="s">
        <v>381</v>
      </c>
      <c r="CJ16" t="s">
        <v>381</v>
      </c>
      <c r="CK16" t="s">
        <v>381</v>
      </c>
      <c r="CL16" t="s">
        <v>384</v>
      </c>
      <c r="CM16" t="s">
        <v>384</v>
      </c>
      <c r="CO16" t="s">
        <v>394</v>
      </c>
      <c r="CP16" t="s">
        <v>395</v>
      </c>
      <c r="CS16" t="s">
        <v>382</v>
      </c>
      <c r="CT16" t="s">
        <v>381</v>
      </c>
      <c r="CU16" t="s">
        <v>385</v>
      </c>
      <c r="CV16" t="s">
        <v>385</v>
      </c>
      <c r="CW16" t="s">
        <v>396</v>
      </c>
      <c r="CX16" t="s">
        <v>396</v>
      </c>
      <c r="CY16" t="s">
        <v>385</v>
      </c>
      <c r="CZ16" t="s">
        <v>396</v>
      </c>
      <c r="DA16" t="s">
        <v>390</v>
      </c>
      <c r="DB16" t="s">
        <v>388</v>
      </c>
      <c r="DC16" t="s">
        <v>388</v>
      </c>
      <c r="DD16" t="s">
        <v>387</v>
      </c>
      <c r="DE16" t="s">
        <v>387</v>
      </c>
      <c r="DF16" t="s">
        <v>387</v>
      </c>
      <c r="DG16" t="s">
        <v>387</v>
      </c>
      <c r="DH16" t="s">
        <v>387</v>
      </c>
      <c r="DI16" t="s">
        <v>397</v>
      </c>
      <c r="DJ16" t="s">
        <v>384</v>
      </c>
      <c r="DK16" t="s">
        <v>384</v>
      </c>
      <c r="DL16" t="s">
        <v>385</v>
      </c>
      <c r="DM16" t="s">
        <v>385</v>
      </c>
      <c r="DN16" t="s">
        <v>385</v>
      </c>
      <c r="DO16" t="s">
        <v>396</v>
      </c>
      <c r="DP16" t="s">
        <v>385</v>
      </c>
      <c r="DQ16" t="s">
        <v>396</v>
      </c>
      <c r="DR16" t="s">
        <v>388</v>
      </c>
      <c r="DS16" t="s">
        <v>388</v>
      </c>
      <c r="DT16" t="s">
        <v>387</v>
      </c>
      <c r="DU16" t="s">
        <v>387</v>
      </c>
      <c r="DV16" t="s">
        <v>384</v>
      </c>
      <c r="EA16" t="s">
        <v>384</v>
      </c>
      <c r="ED16" t="s">
        <v>387</v>
      </c>
      <c r="EE16" t="s">
        <v>387</v>
      </c>
      <c r="EF16" t="s">
        <v>387</v>
      </c>
      <c r="EG16" t="s">
        <v>387</v>
      </c>
      <c r="EH16" t="s">
        <v>387</v>
      </c>
      <c r="EI16" t="s">
        <v>384</v>
      </c>
      <c r="EJ16" t="s">
        <v>384</v>
      </c>
      <c r="EK16" t="s">
        <v>384</v>
      </c>
      <c r="EL16" t="s">
        <v>381</v>
      </c>
      <c r="EO16" t="s">
        <v>398</v>
      </c>
      <c r="EP16" t="s">
        <v>398</v>
      </c>
      <c r="ER16" t="s">
        <v>381</v>
      </c>
      <c r="ES16" t="s">
        <v>399</v>
      </c>
      <c r="EU16" t="s">
        <v>381</v>
      </c>
      <c r="EV16" t="s">
        <v>381</v>
      </c>
      <c r="EX16" t="s">
        <v>400</v>
      </c>
      <c r="EY16" t="s">
        <v>401</v>
      </c>
      <c r="EZ16" t="s">
        <v>400</v>
      </c>
      <c r="FA16" t="s">
        <v>401</v>
      </c>
      <c r="FB16" t="s">
        <v>400</v>
      </c>
      <c r="FC16" t="s">
        <v>401</v>
      </c>
      <c r="FD16" t="s">
        <v>389</v>
      </c>
      <c r="FE16" t="s">
        <v>389</v>
      </c>
      <c r="FG16" t="s">
        <v>402</v>
      </c>
      <c r="FJ16" t="s">
        <v>385</v>
      </c>
      <c r="FK16" t="s">
        <v>403</v>
      </c>
      <c r="FL16" t="s">
        <v>385</v>
      </c>
      <c r="FO16" t="s">
        <v>402</v>
      </c>
      <c r="FR16" t="s">
        <v>396</v>
      </c>
      <c r="FS16" t="s">
        <v>404</v>
      </c>
      <c r="FT16" t="s">
        <v>396</v>
      </c>
      <c r="FV16" t="s">
        <v>387</v>
      </c>
      <c r="FW16" t="s">
        <v>405</v>
      </c>
      <c r="FX16" t="s">
        <v>387</v>
      </c>
      <c r="GC16" t="s">
        <v>406</v>
      </c>
      <c r="GD16" t="s">
        <v>406</v>
      </c>
      <c r="GQ16" t="s">
        <v>406</v>
      </c>
      <c r="GR16" t="s">
        <v>406</v>
      </c>
      <c r="GS16" t="s">
        <v>407</v>
      </c>
      <c r="GT16" t="s">
        <v>407</v>
      </c>
      <c r="GU16" t="s">
        <v>387</v>
      </c>
      <c r="GV16" t="s">
        <v>387</v>
      </c>
      <c r="GW16" t="s">
        <v>389</v>
      </c>
      <c r="GX16" t="s">
        <v>387</v>
      </c>
      <c r="GY16" t="s">
        <v>396</v>
      </c>
      <c r="GZ16" t="s">
        <v>389</v>
      </c>
      <c r="HA16" t="s">
        <v>389</v>
      </c>
      <c r="HC16" t="s">
        <v>406</v>
      </c>
      <c r="HD16" t="s">
        <v>406</v>
      </c>
      <c r="HE16" t="s">
        <v>406</v>
      </c>
      <c r="HF16" t="s">
        <v>406</v>
      </c>
      <c r="HG16" t="s">
        <v>406</v>
      </c>
      <c r="HH16" t="s">
        <v>406</v>
      </c>
      <c r="HI16" t="s">
        <v>406</v>
      </c>
      <c r="HJ16" t="s">
        <v>408</v>
      </c>
      <c r="HK16" t="s">
        <v>408</v>
      </c>
      <c r="HL16" t="s">
        <v>408</v>
      </c>
      <c r="HM16" t="s">
        <v>409</v>
      </c>
      <c r="HN16" t="s">
        <v>406</v>
      </c>
      <c r="HO16" t="s">
        <v>406</v>
      </c>
      <c r="HP16" t="s">
        <v>406</v>
      </c>
      <c r="HQ16" t="s">
        <v>406</v>
      </c>
      <c r="HR16" t="s">
        <v>406</v>
      </c>
      <c r="HS16" t="s">
        <v>406</v>
      </c>
      <c r="HT16" t="s">
        <v>406</v>
      </c>
      <c r="HU16" t="s">
        <v>406</v>
      </c>
      <c r="HV16" t="s">
        <v>406</v>
      </c>
      <c r="HW16" t="s">
        <v>406</v>
      </c>
      <c r="HX16" t="s">
        <v>406</v>
      </c>
      <c r="HY16" t="s">
        <v>406</v>
      </c>
      <c r="IF16" t="s">
        <v>406</v>
      </c>
      <c r="IG16" t="s">
        <v>389</v>
      </c>
      <c r="IH16" t="s">
        <v>389</v>
      </c>
      <c r="II16" t="s">
        <v>400</v>
      </c>
      <c r="IJ16" t="s">
        <v>401</v>
      </c>
      <c r="IK16" t="s">
        <v>401</v>
      </c>
      <c r="IO16" t="s">
        <v>401</v>
      </c>
      <c r="IS16" t="s">
        <v>385</v>
      </c>
      <c r="IT16" t="s">
        <v>385</v>
      </c>
      <c r="IU16" t="s">
        <v>396</v>
      </c>
      <c r="IV16" t="s">
        <v>396</v>
      </c>
      <c r="IW16" t="s">
        <v>410</v>
      </c>
      <c r="IX16" t="s">
        <v>410</v>
      </c>
      <c r="IY16" t="s">
        <v>406</v>
      </c>
      <c r="IZ16" t="s">
        <v>406</v>
      </c>
      <c r="JA16" t="s">
        <v>406</v>
      </c>
      <c r="JB16" t="s">
        <v>406</v>
      </c>
      <c r="JC16" t="s">
        <v>406</v>
      </c>
      <c r="JD16" t="s">
        <v>406</v>
      </c>
      <c r="JE16" t="s">
        <v>387</v>
      </c>
      <c r="JF16" t="s">
        <v>406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396</v>
      </c>
      <c r="JU16" t="s">
        <v>389</v>
      </c>
      <c r="JV16" t="s">
        <v>389</v>
      </c>
    </row>
    <row r="17" spans="1:282" x14ac:dyDescent="0.2">
      <c r="A17">
        <v>1</v>
      </c>
      <c r="B17">
        <v>1658933206.5</v>
      </c>
      <c r="C17">
        <v>0</v>
      </c>
      <c r="D17" t="s">
        <v>411</v>
      </c>
      <c r="E17" t="s">
        <v>412</v>
      </c>
      <c r="F17" t="s">
        <v>413</v>
      </c>
      <c r="G17" t="s">
        <v>414</v>
      </c>
      <c r="H17" t="s">
        <v>415</v>
      </c>
      <c r="I17" t="s">
        <v>416</v>
      </c>
      <c r="J17" t="s">
        <v>417</v>
      </c>
      <c r="L17" t="s">
        <v>418</v>
      </c>
      <c r="M17" t="s">
        <v>419</v>
      </c>
      <c r="N17" t="s">
        <v>420</v>
      </c>
      <c r="O17">
        <v>1658933206.5</v>
      </c>
      <c r="P17">
        <f t="shared" ref="P17:P48" si="0">(Q17)/1000</f>
        <v>6.3198221500157777E-3</v>
      </c>
      <c r="Q17">
        <f t="shared" ref="Q17:Q48" si="1">1000*DA17*AO17*(CW17-CX17)/(100*CP17*(1000-AO17*CW17))</f>
        <v>6.3198221500157779</v>
      </c>
      <c r="R17">
        <f t="shared" ref="R17:R48" si="2">DA17*AO17*(CV17-CU17*(1000-AO17*CX17)/(1000-AO17*CW17))/(100*CP17)</f>
        <v>34.564149590789775</v>
      </c>
      <c r="S17">
        <f t="shared" ref="S17:S48" si="3">CU17 - IF(AO17&gt;1, R17*CP17*100/(AQ17*DI17), 0)</f>
        <v>411.02499999999998</v>
      </c>
      <c r="T17">
        <f t="shared" ref="T17:T48" si="4">((Z17-P17/2)*S17-R17)/(Z17+P17/2)</f>
        <v>262.73887136585716</v>
      </c>
      <c r="U17">
        <f t="shared" ref="U17:U48" si="5">T17*(DB17+DC17)/1000</f>
        <v>26.593140088226882</v>
      </c>
      <c r="V17">
        <f t="shared" ref="V17:V48" si="6">(CU17 - IF(AO17&gt;1, R17*CP17*100/(AQ17*DI17), 0))*(DB17+DC17)/1000</f>
        <v>41.601934833399994</v>
      </c>
      <c r="W17">
        <f t="shared" ref="W17:W48" si="7">2/((1/Y17-1/X17)+SIGN(Y17)*SQRT((1/Y17-1/X17)*(1/Y17-1/X17) + 4*CQ17/((CQ17+1)*(CQ17+1))*(2*1/Y17*1/X17-1/X17*1/X17)))</f>
        <v>0.42276529198555901</v>
      </c>
      <c r="X17">
        <f t="shared" ref="X17:X48" si="8">IF(LEFT(CR17,1)&lt;&gt;"0",IF(LEFT(CR17,1)="1",3,CS17),$D$5+$E$5*(DI17*DB17/($K$5*1000))+$F$5*(DI17*DB17/($K$5*1000))*MAX(MIN(CP17,$J$5),$I$5)*MAX(MIN(CP17,$J$5),$I$5)+$G$5*MAX(MIN(CP17,$J$5),$I$5)*(DI17*DB17/($K$5*1000))+$H$5*(DI17*DB17/($K$5*1000))*(DI17*DB17/($K$5*1000)))</f>
        <v>2.9503550347168916</v>
      </c>
      <c r="Y17">
        <f t="shared" ref="Y17:Y48" si="9">P17*(1000-(1000*0.61365*EXP(17.502*AC17/(240.97+AC17))/(DB17+DC17)+CW17)/2)/(1000*0.61365*EXP(17.502*AC17/(240.97+AC17))/(DB17+DC17)-CW17)</f>
        <v>0.39176471333597324</v>
      </c>
      <c r="Z17">
        <f t="shared" ref="Z17:Z48" si="10">1/((CQ17+1)/(W17/1.6)+1/(X17/1.37)) + CQ17/((CQ17+1)/(W17/1.6) + CQ17/(X17/1.37))</f>
        <v>0.24744852298619086</v>
      </c>
      <c r="AA17">
        <f t="shared" ref="AA17:AA48" si="11">(CL17*CO17)</f>
        <v>241.73844107494156</v>
      </c>
      <c r="AB17">
        <f t="shared" ref="AB17:AB48" si="12">(DD17+(AA17+2*0.95*0.0000000567*(((DD17+$B$7)+273)^4-(DD17+273)^4)-44100*P17)/(1.84*29.3*X17+8*0.95*0.0000000567*(DD17+273)^3))</f>
        <v>30.067028017160329</v>
      </c>
      <c r="AC17">
        <f t="shared" ref="AC17:AC48" si="13">($C$7*DE17+$D$7*DF17+$E$7*AB17)</f>
        <v>30.067028017160329</v>
      </c>
      <c r="AD17">
        <f t="shared" ref="AD17:AD48" si="14">0.61365*EXP(17.502*AC17/(240.97+AC17))</f>
        <v>4.2768801947542308</v>
      </c>
      <c r="AE17">
        <f t="shared" ref="AE17:AE48" si="15">(AF17/AG17*100)</f>
        <v>62.36143175672467</v>
      </c>
      <c r="AF17">
        <f t="shared" ref="AF17:AF48" si="16">CW17*(DB17+DC17)/1000</f>
        <v>2.7003883967511997</v>
      </c>
      <c r="AG17">
        <f t="shared" ref="AG17:AG48" si="17">0.61365*EXP(17.502*DD17/(240.97+DD17))</f>
        <v>4.3302219347457598</v>
      </c>
      <c r="AH17">
        <f t="shared" ref="AH17:AH48" si="18">(AD17-CW17*(DB17+DC17)/1000)</f>
        <v>1.5764917980030311</v>
      </c>
      <c r="AI17">
        <f t="shared" ref="AI17:AI48" si="19">(-P17*44100)</f>
        <v>-278.7041568156958</v>
      </c>
      <c r="AJ17">
        <f t="shared" ref="AJ17:AJ48" si="20">2*29.3*X17*0.92*(DD17-AC17)</f>
        <v>34.36831033384955</v>
      </c>
      <c r="AK17">
        <f t="shared" ref="AK17:AK48" si="21">2*0.95*0.0000000567*(((DD17+$B$7)+273)^4-(AC17+273)^4)</f>
        <v>2.5946309693113321</v>
      </c>
      <c r="AL17">
        <f t="shared" ref="AL17:AL48" si="22">AA17+AK17+AI17+AJ17</f>
        <v>-2.7744375933451693E-3</v>
      </c>
      <c r="AM17">
        <v>0</v>
      </c>
      <c r="AN17">
        <v>0</v>
      </c>
      <c r="AO17">
        <f t="shared" ref="AO17:AO48" si="23">IF(AM17*$H$13&gt;=AQ17,1,(AQ17/(AQ17-AM17*$H$13)))</f>
        <v>1</v>
      </c>
      <c r="AP17">
        <f t="shared" ref="AP17:AP48" si="24">(AO17-1)*100</f>
        <v>0</v>
      </c>
      <c r="AQ17">
        <f t="shared" ref="AQ17:AQ48" si="25">MAX(0,($B$13+$C$13*DI17)/(1+$D$13*DI17)*DB17/(DD17+273)*$E$13)</f>
        <v>52926.004175611961</v>
      </c>
      <c r="AR17" t="s">
        <v>421</v>
      </c>
      <c r="AS17">
        <v>0</v>
      </c>
      <c r="AT17">
        <v>0</v>
      </c>
      <c r="AU17">
        <v>0</v>
      </c>
      <c r="AV17" t="e">
        <f t="shared" ref="AV17:AV48" si="26">1-AT17/AU17</f>
        <v>#DIV/0!</v>
      </c>
      <c r="AW17">
        <v>-1</v>
      </c>
      <c r="AX17" t="s">
        <v>422</v>
      </c>
      <c r="AY17">
        <v>10409.9</v>
      </c>
      <c r="AZ17">
        <v>952.47384615384613</v>
      </c>
      <c r="BA17">
        <v>1735.52</v>
      </c>
      <c r="BB17">
        <f t="shared" ref="BB17:BB48" si="27">1-AZ17/BA17</f>
        <v>0.45118820517548275</v>
      </c>
      <c r="BC17">
        <v>0.5</v>
      </c>
      <c r="BD17">
        <f t="shared" ref="BD17:BD48" si="28">CM17</f>
        <v>1261.2192005569646</v>
      </c>
      <c r="BE17">
        <f t="shared" ref="BE17:BE48" si="29">R17</f>
        <v>34.564149590789775</v>
      </c>
      <c r="BF17">
        <f t="shared" ref="BF17:BF48" si="30">BB17*BC17*BD17</f>
        <v>284.52361371607702</v>
      </c>
      <c r="BG17">
        <f t="shared" ref="BG17:BG48" si="31">(BE17-AW17)/BD17</f>
        <v>2.8198230390945808E-2</v>
      </c>
      <c r="BH17">
        <f t="shared" ref="BH17:BH48" si="32">(AU17-BA17)/BA17</f>
        <v>-1</v>
      </c>
      <c r="BI17" t="e">
        <f t="shared" ref="BI17:BI48" si="33">AT17/(AV17+AT17/BA17)</f>
        <v>#DIV/0!</v>
      </c>
      <c r="BJ17" t="s">
        <v>421</v>
      </c>
      <c r="BK17">
        <v>0</v>
      </c>
      <c r="BL17" t="e">
        <f t="shared" ref="BL17:BL48" si="34">IF(BK17&lt;&gt;0, BK17, BI17)</f>
        <v>#DIV/0!</v>
      </c>
      <c r="BM17" t="e">
        <f t="shared" ref="BM17:BM48" si="35">1-BL17/BA17</f>
        <v>#DIV/0!</v>
      </c>
      <c r="BN17" t="e">
        <f t="shared" ref="BN17:BN48" si="36">(BA17-AZ17)/(BA17-BL17)</f>
        <v>#DIV/0!</v>
      </c>
      <c r="BO17" t="e">
        <f t="shared" ref="BO17:BO48" si="37">(AU17-BA17)/(AU17-BL17)</f>
        <v>#DIV/0!</v>
      </c>
      <c r="BP17">
        <f t="shared" ref="BP17:BP48" si="38">(BA17-AZ17)/(BA17-AT17)</f>
        <v>0.45118820517548275</v>
      </c>
      <c r="BQ17" t="e">
        <f t="shared" ref="BQ17:BQ48" si="39">(AU17-BA17)/(AU17-AT17)</f>
        <v>#DIV/0!</v>
      </c>
      <c r="BR17" t="e">
        <f t="shared" ref="BR17:BR48" si="40">(BN17*BL17/AZ17)</f>
        <v>#DIV/0!</v>
      </c>
      <c r="BS17" t="e">
        <f t="shared" ref="BS17:BS48" si="41">(1-BR17)</f>
        <v>#DIV/0!</v>
      </c>
      <c r="BT17" t="s">
        <v>421</v>
      </c>
      <c r="BU17" t="s">
        <v>421</v>
      </c>
      <c r="BV17" t="s">
        <v>421</v>
      </c>
      <c r="BW17" t="s">
        <v>421</v>
      </c>
      <c r="BX17" t="s">
        <v>421</v>
      </c>
      <c r="BY17" t="s">
        <v>421</v>
      </c>
      <c r="BZ17" t="s">
        <v>421</v>
      </c>
      <c r="CA17" t="s">
        <v>421</v>
      </c>
      <c r="CB17" t="s">
        <v>421</v>
      </c>
      <c r="CC17" t="s">
        <v>421</v>
      </c>
      <c r="CD17" t="s">
        <v>421</v>
      </c>
      <c r="CE17" t="s">
        <v>421</v>
      </c>
      <c r="CF17" t="s">
        <v>421</v>
      </c>
      <c r="CG17" t="s">
        <v>421</v>
      </c>
      <c r="CH17" t="s">
        <v>421</v>
      </c>
      <c r="CI17" t="s">
        <v>421</v>
      </c>
      <c r="CJ17" t="s">
        <v>421</v>
      </c>
      <c r="CK17" t="s">
        <v>421</v>
      </c>
      <c r="CL17">
        <f t="shared" ref="CL17:CL48" si="42">$B$11*DJ17+$C$11*DK17+$F$11*DV17*(1-DY17)</f>
        <v>1500.01</v>
      </c>
      <c r="CM17">
        <f t="shared" ref="CM17:CM48" si="43">CL17*CN17</f>
        <v>1261.2192005569646</v>
      </c>
      <c r="CN17">
        <f t="shared" ref="CN17:CN48" si="44">($B$11*$D$9+$C$11*$D$9+$F$11*((EI17+EA17)/MAX(EI17+EA17+EJ17, 0.1)*$I$9+EJ17/MAX(EI17+EA17+EJ17, 0.1)*$J$9))/($B$11+$C$11+$F$11)</f>
        <v>0.84080719499000978</v>
      </c>
      <c r="CO17">
        <f t="shared" ref="CO17:CO48" si="45">($B$11*$K$9+$C$11*$K$9+$F$11*((EI17+EA17)/MAX(EI17+EA17+EJ17, 0.1)*$P$9+EJ17/MAX(EI17+EA17+EJ17, 0.1)*$Q$9))/($B$11+$C$11+$F$11)</f>
        <v>0.16115788633071884</v>
      </c>
      <c r="CP17">
        <v>6</v>
      </c>
      <c r="CQ17">
        <v>0.5</v>
      </c>
      <c r="CR17" t="s">
        <v>423</v>
      </c>
      <c r="CS17">
        <v>2</v>
      </c>
      <c r="CT17">
        <v>1658933206.5</v>
      </c>
      <c r="CU17">
        <v>411.02499999999998</v>
      </c>
      <c r="CV17">
        <v>448.17399999999998</v>
      </c>
      <c r="CW17">
        <v>26.6797</v>
      </c>
      <c r="CX17">
        <v>20.5306</v>
      </c>
      <c r="CY17">
        <v>381.64400000000001</v>
      </c>
      <c r="CZ17">
        <v>22.9557</v>
      </c>
      <c r="DA17">
        <v>600.20600000000002</v>
      </c>
      <c r="DB17">
        <v>101.11499999999999</v>
      </c>
      <c r="DC17">
        <v>0.100096</v>
      </c>
      <c r="DD17">
        <v>30.283100000000001</v>
      </c>
      <c r="DE17">
        <v>29.952400000000001</v>
      </c>
      <c r="DF17">
        <v>999.9</v>
      </c>
      <c r="DG17">
        <v>0</v>
      </c>
      <c r="DH17">
        <v>0</v>
      </c>
      <c r="DI17">
        <v>10007.5</v>
      </c>
      <c r="DJ17">
        <v>0</v>
      </c>
      <c r="DK17">
        <v>1226.23</v>
      </c>
      <c r="DL17">
        <v>-38.014200000000002</v>
      </c>
      <c r="DM17">
        <v>421.56400000000002</v>
      </c>
      <c r="DN17">
        <v>457.56799999999998</v>
      </c>
      <c r="DO17">
        <v>6.5224200000000003</v>
      </c>
      <c r="DP17">
        <v>448.17399999999998</v>
      </c>
      <c r="DQ17">
        <v>20.5306</v>
      </c>
      <c r="DR17">
        <v>2.7354699999999998</v>
      </c>
      <c r="DS17">
        <v>2.0759500000000002</v>
      </c>
      <c r="DT17">
        <v>22.499700000000001</v>
      </c>
      <c r="DU17">
        <v>18.035900000000002</v>
      </c>
      <c r="DV17">
        <v>1500.01</v>
      </c>
      <c r="DW17">
        <v>0.973001</v>
      </c>
      <c r="DX17">
        <v>2.6998899999999999E-2</v>
      </c>
      <c r="DY17">
        <v>0</v>
      </c>
      <c r="DZ17">
        <v>951.57100000000003</v>
      </c>
      <c r="EA17">
        <v>4.9993100000000004</v>
      </c>
      <c r="EB17">
        <v>19581.2</v>
      </c>
      <c r="EC17">
        <v>13259.3</v>
      </c>
      <c r="ED17">
        <v>36.436999999999998</v>
      </c>
      <c r="EE17">
        <v>38.125</v>
      </c>
      <c r="EF17">
        <v>36.75</v>
      </c>
      <c r="EG17">
        <v>37.811999999999998</v>
      </c>
      <c r="EH17">
        <v>38.186999999999998</v>
      </c>
      <c r="EI17">
        <v>1454.65</v>
      </c>
      <c r="EJ17">
        <v>40.36</v>
      </c>
      <c r="EK17">
        <v>0</v>
      </c>
      <c r="EL17">
        <v>1658933207.4000001</v>
      </c>
      <c r="EM17">
        <v>0</v>
      </c>
      <c r="EN17">
        <v>952.47384615384613</v>
      </c>
      <c r="EO17">
        <v>-6.3103589790029204</v>
      </c>
      <c r="EP17">
        <v>340.31111063238529</v>
      </c>
      <c r="EQ17">
        <v>19632.75</v>
      </c>
      <c r="ER17">
        <v>15</v>
      </c>
      <c r="ES17">
        <v>1658933242</v>
      </c>
      <c r="ET17" t="s">
        <v>424</v>
      </c>
      <c r="EU17">
        <v>1658933230.5</v>
      </c>
      <c r="EV17">
        <v>1658933242</v>
      </c>
      <c r="EW17">
        <v>1</v>
      </c>
      <c r="EX17">
        <v>0.185</v>
      </c>
      <c r="EY17">
        <v>-3.0000000000000001E-3</v>
      </c>
      <c r="EZ17">
        <v>29.381</v>
      </c>
      <c r="FA17">
        <v>3.7240000000000002</v>
      </c>
      <c r="FB17">
        <v>443</v>
      </c>
      <c r="FC17">
        <v>21</v>
      </c>
      <c r="FD17">
        <v>0.04</v>
      </c>
      <c r="FE17">
        <v>0.02</v>
      </c>
      <c r="FF17">
        <v>-37.950495121951221</v>
      </c>
      <c r="FG17">
        <v>-3.144250871041985E-3</v>
      </c>
      <c r="FH17">
        <v>0.1265879178745517</v>
      </c>
      <c r="FI17">
        <v>1</v>
      </c>
      <c r="FJ17">
        <v>410.24419354838699</v>
      </c>
      <c r="FK17">
        <v>-1.835564516128799</v>
      </c>
      <c r="FL17">
        <v>0.1427480115346097</v>
      </c>
      <c r="FM17">
        <v>1</v>
      </c>
      <c r="FN17">
        <v>6.5008241463414622</v>
      </c>
      <c r="FO17">
        <v>0.23060216027874181</v>
      </c>
      <c r="FP17">
        <v>2.4916790398914979E-2</v>
      </c>
      <c r="FQ17">
        <v>1</v>
      </c>
      <c r="FR17">
        <v>27.059187096774188</v>
      </c>
      <c r="FS17">
        <v>-2.7353225806469931E-2</v>
      </c>
      <c r="FT17">
        <v>2.9366144579270718E-3</v>
      </c>
      <c r="FU17">
        <v>1</v>
      </c>
      <c r="FV17">
        <v>29.940435483870971</v>
      </c>
      <c r="FW17">
        <v>0.1136758064515435</v>
      </c>
      <c r="FX17">
        <v>9.3623318155219206E-3</v>
      </c>
      <c r="FY17">
        <v>1</v>
      </c>
      <c r="FZ17">
        <v>5</v>
      </c>
      <c r="GA17">
        <v>5</v>
      </c>
      <c r="GB17" t="s">
        <v>425</v>
      </c>
      <c r="GC17">
        <v>3.1774900000000001</v>
      </c>
      <c r="GD17">
        <v>2.7971200000000001</v>
      </c>
      <c r="GE17">
        <v>9.7546599999999997E-2</v>
      </c>
      <c r="GF17">
        <v>0.110788</v>
      </c>
      <c r="GG17">
        <v>0.117384</v>
      </c>
      <c r="GH17">
        <v>0.10864500000000001</v>
      </c>
      <c r="GI17">
        <v>27896.9</v>
      </c>
      <c r="GJ17">
        <v>22013.200000000001</v>
      </c>
      <c r="GK17">
        <v>29022.2</v>
      </c>
      <c r="GL17">
        <v>24209.4</v>
      </c>
      <c r="GM17">
        <v>31940.7</v>
      </c>
      <c r="GN17">
        <v>31528.799999999999</v>
      </c>
      <c r="GO17">
        <v>39789</v>
      </c>
      <c r="GP17">
        <v>39525.699999999997</v>
      </c>
      <c r="GQ17">
        <v>2.1728299999999998</v>
      </c>
      <c r="GR17">
        <v>1.8664499999999999</v>
      </c>
      <c r="GS17">
        <v>0.15509899999999999</v>
      </c>
      <c r="GT17">
        <v>0</v>
      </c>
      <c r="GU17">
        <v>27.422899999999998</v>
      </c>
      <c r="GV17">
        <v>999.9</v>
      </c>
      <c r="GW17">
        <v>71.7</v>
      </c>
      <c r="GX17">
        <v>31.1</v>
      </c>
      <c r="GY17">
        <v>32.174500000000002</v>
      </c>
      <c r="GZ17">
        <v>62.330100000000002</v>
      </c>
      <c r="HA17">
        <v>40.9816</v>
      </c>
      <c r="HB17">
        <v>1</v>
      </c>
      <c r="HC17">
        <v>3.2527899999999998E-2</v>
      </c>
      <c r="HD17">
        <v>-0.46715400000000001</v>
      </c>
      <c r="HE17">
        <v>20.259399999999999</v>
      </c>
      <c r="HF17">
        <v>5.2277699999999996</v>
      </c>
      <c r="HG17">
        <v>11.908099999999999</v>
      </c>
      <c r="HH17">
        <v>4.9642499999999998</v>
      </c>
      <c r="HI17">
        <v>3.2919999999999998</v>
      </c>
      <c r="HJ17">
        <v>9999</v>
      </c>
      <c r="HK17">
        <v>9999</v>
      </c>
      <c r="HL17">
        <v>9999</v>
      </c>
      <c r="HM17">
        <v>999.9</v>
      </c>
      <c r="HN17">
        <v>1.8771199999999999</v>
      </c>
      <c r="HO17">
        <v>1.8753299999999999</v>
      </c>
      <c r="HP17">
        <v>1.8740699999999999</v>
      </c>
      <c r="HQ17">
        <v>1.8732800000000001</v>
      </c>
      <c r="HR17">
        <v>1.8747799999999999</v>
      </c>
      <c r="HS17">
        <v>1.86968</v>
      </c>
      <c r="HT17">
        <v>1.87392</v>
      </c>
      <c r="HU17">
        <v>1.87897</v>
      </c>
      <c r="HV17">
        <v>0</v>
      </c>
      <c r="HW17">
        <v>0</v>
      </c>
      <c r="HX17">
        <v>0</v>
      </c>
      <c r="HY17">
        <v>0</v>
      </c>
      <c r="HZ17" t="s">
        <v>426</v>
      </c>
      <c r="IA17" t="s">
        <v>427</v>
      </c>
      <c r="IB17" t="s">
        <v>428</v>
      </c>
      <c r="IC17" t="s">
        <v>429</v>
      </c>
      <c r="ID17" t="s">
        <v>429</v>
      </c>
      <c r="IE17" t="s">
        <v>428</v>
      </c>
      <c r="IF17">
        <v>0</v>
      </c>
      <c r="IG17">
        <v>100</v>
      </c>
      <c r="IH17">
        <v>100</v>
      </c>
      <c r="II17">
        <v>29.381</v>
      </c>
      <c r="IJ17">
        <v>3.7240000000000002</v>
      </c>
      <c r="IK17">
        <v>19.33875403884538</v>
      </c>
      <c r="IL17">
        <v>2.7347142005463381E-2</v>
      </c>
      <c r="IM17">
        <v>-9.102273539874442E-6</v>
      </c>
      <c r="IN17">
        <v>1.1788313641869339E-9</v>
      </c>
      <c r="IO17">
        <v>4.0973123140317451</v>
      </c>
      <c r="IP17">
        <v>0</v>
      </c>
      <c r="IQ17">
        <v>0</v>
      </c>
      <c r="IR17">
        <v>0</v>
      </c>
      <c r="IS17">
        <v>-12</v>
      </c>
      <c r="IT17">
        <v>1956</v>
      </c>
      <c r="IU17">
        <v>-1</v>
      </c>
      <c r="IV17">
        <v>21</v>
      </c>
      <c r="IW17">
        <v>954.6</v>
      </c>
      <c r="IX17">
        <v>954.3</v>
      </c>
      <c r="IY17">
        <v>1.02051</v>
      </c>
      <c r="IZ17">
        <v>2.3913600000000002</v>
      </c>
      <c r="JA17">
        <v>1.42578</v>
      </c>
      <c r="JB17">
        <v>2.2778299999999998</v>
      </c>
      <c r="JC17">
        <v>1.5478499999999999</v>
      </c>
      <c r="JD17">
        <v>2.3974600000000001</v>
      </c>
      <c r="JE17">
        <v>35.105499999999999</v>
      </c>
      <c r="JF17">
        <v>15.734400000000001</v>
      </c>
      <c r="JG17">
        <v>18</v>
      </c>
      <c r="JH17">
        <v>634.08399999999995</v>
      </c>
      <c r="JI17">
        <v>421.339</v>
      </c>
      <c r="JJ17">
        <v>30.180599999999998</v>
      </c>
      <c r="JK17">
        <v>27.677600000000002</v>
      </c>
      <c r="JL17">
        <v>30.000699999999998</v>
      </c>
      <c r="JM17">
        <v>27.411200000000001</v>
      </c>
      <c r="JN17">
        <v>27.326699999999999</v>
      </c>
      <c r="JO17">
        <v>20.453600000000002</v>
      </c>
      <c r="JP17">
        <v>37.875500000000002</v>
      </c>
      <c r="JQ17">
        <v>82.847300000000004</v>
      </c>
      <c r="JR17">
        <v>30.100300000000001</v>
      </c>
      <c r="JS17">
        <v>449.74400000000003</v>
      </c>
      <c r="JT17">
        <v>20.5289</v>
      </c>
      <c r="JU17">
        <v>94.227599999999995</v>
      </c>
      <c r="JV17">
        <v>100.53400000000001</v>
      </c>
    </row>
    <row r="18" spans="1:282" x14ac:dyDescent="0.2">
      <c r="A18">
        <v>2</v>
      </c>
      <c r="B18">
        <v>1658933377.5</v>
      </c>
      <c r="C18">
        <v>171</v>
      </c>
      <c r="D18" t="s">
        <v>430</v>
      </c>
      <c r="E18" t="s">
        <v>431</v>
      </c>
      <c r="F18" t="s">
        <v>413</v>
      </c>
      <c r="G18" t="s">
        <v>414</v>
      </c>
      <c r="H18" t="s">
        <v>415</v>
      </c>
      <c r="I18" t="s">
        <v>416</v>
      </c>
      <c r="J18" t="s">
        <v>417</v>
      </c>
      <c r="L18" t="s">
        <v>418</v>
      </c>
      <c r="M18" t="s">
        <v>419</v>
      </c>
      <c r="N18" t="s">
        <v>420</v>
      </c>
      <c r="O18">
        <v>1658933377.5</v>
      </c>
      <c r="P18">
        <f t="shared" si="0"/>
        <v>6.7024009551733751E-3</v>
      </c>
      <c r="Q18">
        <f t="shared" si="1"/>
        <v>6.702400955173375</v>
      </c>
      <c r="R18">
        <f t="shared" si="2"/>
        <v>34.127474409799248</v>
      </c>
      <c r="S18">
        <f t="shared" si="3"/>
        <v>400.34699999999998</v>
      </c>
      <c r="T18">
        <f t="shared" si="4"/>
        <v>268.50047690021643</v>
      </c>
      <c r="U18">
        <f t="shared" si="5"/>
        <v>27.174922553901876</v>
      </c>
      <c r="V18">
        <f t="shared" si="6"/>
        <v>40.519103896154704</v>
      </c>
      <c r="W18">
        <f t="shared" si="7"/>
        <v>0.47495601136337895</v>
      </c>
      <c r="X18">
        <f t="shared" si="8"/>
        <v>2.9499336635148228</v>
      </c>
      <c r="Y18">
        <f t="shared" si="9"/>
        <v>0.43619956576548602</v>
      </c>
      <c r="Z18">
        <f t="shared" si="10"/>
        <v>0.27584281738165617</v>
      </c>
      <c r="AA18">
        <f t="shared" si="11"/>
        <v>241.74163307492722</v>
      </c>
      <c r="AB18">
        <f t="shared" si="12"/>
        <v>29.834256958766193</v>
      </c>
      <c r="AC18">
        <f t="shared" si="13"/>
        <v>29.834256958766193</v>
      </c>
      <c r="AD18">
        <f t="shared" si="14"/>
        <v>4.220057543816071</v>
      </c>
      <c r="AE18">
        <f t="shared" si="15"/>
        <v>63.257979283012965</v>
      </c>
      <c r="AF18">
        <f t="shared" si="16"/>
        <v>2.7182262613937302</v>
      </c>
      <c r="AG18">
        <f t="shared" si="17"/>
        <v>4.2970488343178417</v>
      </c>
      <c r="AH18">
        <f t="shared" si="18"/>
        <v>1.5018312824223408</v>
      </c>
      <c r="AI18">
        <f t="shared" si="19"/>
        <v>-295.57588212314585</v>
      </c>
      <c r="AJ18">
        <f t="shared" si="20"/>
        <v>50.055733549245751</v>
      </c>
      <c r="AK18">
        <f t="shared" si="21"/>
        <v>3.7726350317286017</v>
      </c>
      <c r="AL18">
        <f t="shared" si="22"/>
        <v>-5.880467244260501E-3</v>
      </c>
      <c r="AM18">
        <v>0</v>
      </c>
      <c r="AN18">
        <v>0</v>
      </c>
      <c r="AO18">
        <f t="shared" si="23"/>
        <v>1</v>
      </c>
      <c r="AP18">
        <f t="shared" si="24"/>
        <v>0</v>
      </c>
      <c r="AQ18">
        <f t="shared" si="25"/>
        <v>52937.158134427547</v>
      </c>
      <c r="AR18" t="s">
        <v>421</v>
      </c>
      <c r="AS18">
        <v>0</v>
      </c>
      <c r="AT18">
        <v>0</v>
      </c>
      <c r="AU18">
        <v>0</v>
      </c>
      <c r="AV18" t="e">
        <f t="shared" si="26"/>
        <v>#DIV/0!</v>
      </c>
      <c r="AW18">
        <v>-1</v>
      </c>
      <c r="AX18" t="s">
        <v>432</v>
      </c>
      <c r="AY18">
        <v>10409.700000000001</v>
      </c>
      <c r="AZ18">
        <v>936.23515384615393</v>
      </c>
      <c r="BA18">
        <v>1709.87</v>
      </c>
      <c r="BB18">
        <f t="shared" si="27"/>
        <v>0.45245243565525217</v>
      </c>
      <c r="BC18">
        <v>0.5</v>
      </c>
      <c r="BD18">
        <f t="shared" si="28"/>
        <v>1261.2360005569572</v>
      </c>
      <c r="BE18">
        <f t="shared" si="29"/>
        <v>34.127474409799248</v>
      </c>
      <c r="BF18">
        <f t="shared" si="30"/>
        <v>285.32465019404214</v>
      </c>
      <c r="BG18">
        <f t="shared" si="31"/>
        <v>2.7851626812338916E-2</v>
      </c>
      <c r="BH18">
        <f t="shared" si="32"/>
        <v>-1</v>
      </c>
      <c r="BI18" t="e">
        <f t="shared" si="33"/>
        <v>#DIV/0!</v>
      </c>
      <c r="BJ18" t="s">
        <v>421</v>
      </c>
      <c r="BK18">
        <v>0</v>
      </c>
      <c r="BL18" t="e">
        <f t="shared" si="34"/>
        <v>#DIV/0!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>
        <f t="shared" si="38"/>
        <v>0.45245243565525217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s">
        <v>421</v>
      </c>
      <c r="BU18" t="s">
        <v>421</v>
      </c>
      <c r="BV18" t="s">
        <v>421</v>
      </c>
      <c r="BW18" t="s">
        <v>421</v>
      </c>
      <c r="BX18" t="s">
        <v>421</v>
      </c>
      <c r="BY18" t="s">
        <v>421</v>
      </c>
      <c r="BZ18" t="s">
        <v>421</v>
      </c>
      <c r="CA18" t="s">
        <v>421</v>
      </c>
      <c r="CB18" t="s">
        <v>421</v>
      </c>
      <c r="CC18" t="s">
        <v>421</v>
      </c>
      <c r="CD18" t="s">
        <v>421</v>
      </c>
      <c r="CE18" t="s">
        <v>421</v>
      </c>
      <c r="CF18" t="s">
        <v>421</v>
      </c>
      <c r="CG18" t="s">
        <v>421</v>
      </c>
      <c r="CH18" t="s">
        <v>421</v>
      </c>
      <c r="CI18" t="s">
        <v>421</v>
      </c>
      <c r="CJ18" t="s">
        <v>421</v>
      </c>
      <c r="CK18" t="s">
        <v>421</v>
      </c>
      <c r="CL18">
        <f t="shared" si="42"/>
        <v>1500.03</v>
      </c>
      <c r="CM18">
        <f t="shared" si="43"/>
        <v>1261.2360005569572</v>
      </c>
      <c r="CN18">
        <f t="shared" si="44"/>
        <v>0.84080718422762024</v>
      </c>
      <c r="CO18">
        <f t="shared" si="45"/>
        <v>0.16115786555930697</v>
      </c>
      <c r="CP18">
        <v>6</v>
      </c>
      <c r="CQ18">
        <v>0.5</v>
      </c>
      <c r="CR18" t="s">
        <v>423</v>
      </c>
      <c r="CS18">
        <v>2</v>
      </c>
      <c r="CT18">
        <v>1658933377.5</v>
      </c>
      <c r="CU18">
        <v>400.34699999999998</v>
      </c>
      <c r="CV18">
        <v>437.142</v>
      </c>
      <c r="CW18">
        <v>26.857299999999999</v>
      </c>
      <c r="CX18">
        <v>20.337700000000002</v>
      </c>
      <c r="CY18">
        <v>371.77600000000001</v>
      </c>
      <c r="CZ18">
        <v>22.763000000000002</v>
      </c>
      <c r="DA18">
        <v>600.25699999999995</v>
      </c>
      <c r="DB18">
        <v>101.11</v>
      </c>
      <c r="DC18">
        <v>9.9960099999999996E-2</v>
      </c>
      <c r="DD18">
        <v>30.149000000000001</v>
      </c>
      <c r="DE18">
        <v>29.846599999999999</v>
      </c>
      <c r="DF18">
        <v>999.9</v>
      </c>
      <c r="DG18">
        <v>0</v>
      </c>
      <c r="DH18">
        <v>0</v>
      </c>
      <c r="DI18">
        <v>10005.6</v>
      </c>
      <c r="DJ18">
        <v>0</v>
      </c>
      <c r="DK18">
        <v>1241.23</v>
      </c>
      <c r="DL18">
        <v>-36.874000000000002</v>
      </c>
      <c r="DM18">
        <v>411.315</v>
      </c>
      <c r="DN18">
        <v>446.21699999999998</v>
      </c>
      <c r="DO18">
        <v>6.5195999999999996</v>
      </c>
      <c r="DP18">
        <v>437.142</v>
      </c>
      <c r="DQ18">
        <v>20.337700000000002</v>
      </c>
      <c r="DR18">
        <v>2.7155300000000002</v>
      </c>
      <c r="DS18">
        <v>2.0563400000000001</v>
      </c>
      <c r="DT18">
        <v>22.3794</v>
      </c>
      <c r="DU18">
        <v>17.884899999999998</v>
      </c>
      <c r="DV18">
        <v>1500.03</v>
      </c>
      <c r="DW18">
        <v>0.973001</v>
      </c>
      <c r="DX18">
        <v>2.6998899999999999E-2</v>
      </c>
      <c r="DY18">
        <v>0</v>
      </c>
      <c r="DZ18">
        <v>935.35900000000004</v>
      </c>
      <c r="EA18">
        <v>4.9993100000000004</v>
      </c>
      <c r="EB18">
        <v>19451.8</v>
      </c>
      <c r="EC18">
        <v>13259.5</v>
      </c>
      <c r="ED18">
        <v>36.436999999999998</v>
      </c>
      <c r="EE18">
        <v>38.125</v>
      </c>
      <c r="EF18">
        <v>36.686999999999998</v>
      </c>
      <c r="EG18">
        <v>37.936999999999998</v>
      </c>
      <c r="EH18">
        <v>38.25</v>
      </c>
      <c r="EI18">
        <v>1454.67</v>
      </c>
      <c r="EJ18">
        <v>40.36</v>
      </c>
      <c r="EK18">
        <v>0</v>
      </c>
      <c r="EL18">
        <v>170.70000004768369</v>
      </c>
      <c r="EM18">
        <v>0</v>
      </c>
      <c r="EN18">
        <v>936.23515384615393</v>
      </c>
      <c r="EO18">
        <v>-6.5595213746383214</v>
      </c>
      <c r="EP18">
        <v>49.114529650705848</v>
      </c>
      <c r="EQ18">
        <v>19438.93076923077</v>
      </c>
      <c r="ER18">
        <v>15</v>
      </c>
      <c r="ES18">
        <v>1658933418</v>
      </c>
      <c r="ET18" t="s">
        <v>433</v>
      </c>
      <c r="EU18">
        <v>1658933418</v>
      </c>
      <c r="EV18">
        <v>1658933242</v>
      </c>
      <c r="EW18">
        <v>2</v>
      </c>
      <c r="EX18">
        <v>-0.26500000000000001</v>
      </c>
      <c r="EY18">
        <v>-3.0000000000000001E-3</v>
      </c>
      <c r="EZ18">
        <v>28.571000000000002</v>
      </c>
      <c r="FA18">
        <v>3.7240000000000002</v>
      </c>
      <c r="FB18">
        <v>417</v>
      </c>
      <c r="FC18">
        <v>21</v>
      </c>
      <c r="FD18">
        <v>0.09</v>
      </c>
      <c r="FE18">
        <v>0.02</v>
      </c>
      <c r="FF18">
        <v>-36.885129268292687</v>
      </c>
      <c r="FG18">
        <v>-0.16103623693382579</v>
      </c>
      <c r="FH18">
        <v>0.1203431217321754</v>
      </c>
      <c r="FI18">
        <v>1</v>
      </c>
      <c r="FJ18">
        <v>400.32438709677422</v>
      </c>
      <c r="FK18">
        <v>-0.64843548387142291</v>
      </c>
      <c r="FL18">
        <v>6.1886304399412402E-2</v>
      </c>
      <c r="FM18">
        <v>1</v>
      </c>
      <c r="FN18">
        <v>6.5165129268292699</v>
      </c>
      <c r="FO18">
        <v>-0.12553756097560309</v>
      </c>
      <c r="FP18">
        <v>2.5753936023488969E-2</v>
      </c>
      <c r="FQ18">
        <v>1</v>
      </c>
      <c r="FR18">
        <v>26.8450064516129</v>
      </c>
      <c r="FS18">
        <v>0.23665645161277879</v>
      </c>
      <c r="FT18">
        <v>1.9064659679607809E-2</v>
      </c>
      <c r="FU18">
        <v>1</v>
      </c>
      <c r="FV18">
        <v>29.889058064516131</v>
      </c>
      <c r="FW18">
        <v>-0.22747258064520051</v>
      </c>
      <c r="FX18">
        <v>1.702330043041644E-2</v>
      </c>
      <c r="FY18">
        <v>1</v>
      </c>
      <c r="FZ18">
        <v>5</v>
      </c>
      <c r="GA18">
        <v>5</v>
      </c>
      <c r="GB18" t="s">
        <v>425</v>
      </c>
      <c r="GC18">
        <v>3.1774</v>
      </c>
      <c r="GD18">
        <v>2.7969599999999999</v>
      </c>
      <c r="GE18">
        <v>9.5528600000000005E-2</v>
      </c>
      <c r="GF18">
        <v>0.108685</v>
      </c>
      <c r="GG18">
        <v>0.11664099999999999</v>
      </c>
      <c r="GH18">
        <v>0.10788300000000001</v>
      </c>
      <c r="GI18">
        <v>27952</v>
      </c>
      <c r="GJ18">
        <v>22061.5</v>
      </c>
      <c r="GK18">
        <v>29015.4</v>
      </c>
      <c r="GL18">
        <v>24205.9</v>
      </c>
      <c r="GM18">
        <v>31961.8</v>
      </c>
      <c r="GN18">
        <v>31551.9</v>
      </c>
      <c r="GO18">
        <v>39780.5</v>
      </c>
      <c r="GP18">
        <v>39520.300000000003</v>
      </c>
      <c r="GQ18">
        <v>2.1703800000000002</v>
      </c>
      <c r="GR18">
        <v>1.86168</v>
      </c>
      <c r="GS18">
        <v>0.12854499999999999</v>
      </c>
      <c r="GT18">
        <v>0</v>
      </c>
      <c r="GU18">
        <v>27.750599999999999</v>
      </c>
      <c r="GV18">
        <v>999.9</v>
      </c>
      <c r="GW18">
        <v>70.5</v>
      </c>
      <c r="GX18">
        <v>31.5</v>
      </c>
      <c r="GY18">
        <v>32.363999999999997</v>
      </c>
      <c r="GZ18">
        <v>62.000100000000003</v>
      </c>
      <c r="HA18">
        <v>40.729199999999999</v>
      </c>
      <c r="HB18">
        <v>1</v>
      </c>
      <c r="HC18">
        <v>4.2357699999999998E-2</v>
      </c>
      <c r="HD18">
        <v>-0.42612699999999998</v>
      </c>
      <c r="HE18">
        <v>20.259899999999998</v>
      </c>
      <c r="HF18">
        <v>5.2271700000000001</v>
      </c>
      <c r="HG18">
        <v>11.908099999999999</v>
      </c>
      <c r="HH18">
        <v>4.9637500000000001</v>
      </c>
      <c r="HI18">
        <v>3.2919999999999998</v>
      </c>
      <c r="HJ18">
        <v>9999</v>
      </c>
      <c r="HK18">
        <v>9999</v>
      </c>
      <c r="HL18">
        <v>9999</v>
      </c>
      <c r="HM18">
        <v>999.9</v>
      </c>
      <c r="HN18">
        <v>1.87714</v>
      </c>
      <c r="HO18">
        <v>1.87537</v>
      </c>
      <c r="HP18">
        <v>1.87408</v>
      </c>
      <c r="HQ18">
        <v>1.8732599999999999</v>
      </c>
      <c r="HR18">
        <v>1.8748</v>
      </c>
      <c r="HS18">
        <v>1.8697299999999999</v>
      </c>
      <c r="HT18">
        <v>1.87391</v>
      </c>
      <c r="HU18">
        <v>1.87897</v>
      </c>
      <c r="HV18">
        <v>0</v>
      </c>
      <c r="HW18">
        <v>0</v>
      </c>
      <c r="HX18">
        <v>0</v>
      </c>
      <c r="HY18">
        <v>0</v>
      </c>
      <c r="HZ18" t="s">
        <v>426</v>
      </c>
      <c r="IA18" t="s">
        <v>427</v>
      </c>
      <c r="IB18" t="s">
        <v>428</v>
      </c>
      <c r="IC18" t="s">
        <v>429</v>
      </c>
      <c r="ID18" t="s">
        <v>429</v>
      </c>
      <c r="IE18" t="s">
        <v>428</v>
      </c>
      <c r="IF18">
        <v>0</v>
      </c>
      <c r="IG18">
        <v>100</v>
      </c>
      <c r="IH18">
        <v>100</v>
      </c>
      <c r="II18">
        <v>28.571000000000002</v>
      </c>
      <c r="IJ18">
        <v>4.0942999999999996</v>
      </c>
      <c r="IK18">
        <v>19.523180838249971</v>
      </c>
      <c r="IL18">
        <v>2.7347142005463381E-2</v>
      </c>
      <c r="IM18">
        <v>-9.102273539874442E-6</v>
      </c>
      <c r="IN18">
        <v>1.1788313641869339E-9</v>
      </c>
      <c r="IO18">
        <v>4.0942910629182379</v>
      </c>
      <c r="IP18">
        <v>0</v>
      </c>
      <c r="IQ18">
        <v>0</v>
      </c>
      <c r="IR18">
        <v>0</v>
      </c>
      <c r="IS18">
        <v>-12</v>
      </c>
      <c r="IT18">
        <v>1956</v>
      </c>
      <c r="IU18">
        <v>-1</v>
      </c>
      <c r="IV18">
        <v>21</v>
      </c>
      <c r="IW18">
        <v>2.5</v>
      </c>
      <c r="IX18">
        <v>2.2999999999999998</v>
      </c>
      <c r="IY18">
        <v>1.0656699999999999</v>
      </c>
      <c r="IZ18">
        <v>2.3925800000000002</v>
      </c>
      <c r="JA18">
        <v>1.42578</v>
      </c>
      <c r="JB18">
        <v>2.2778299999999998</v>
      </c>
      <c r="JC18">
        <v>1.5478499999999999</v>
      </c>
      <c r="JD18">
        <v>2.3913600000000002</v>
      </c>
      <c r="JE18">
        <v>35.4754</v>
      </c>
      <c r="JF18">
        <v>15.7081</v>
      </c>
      <c r="JG18">
        <v>18</v>
      </c>
      <c r="JH18">
        <v>634.05200000000002</v>
      </c>
      <c r="JI18">
        <v>419.85</v>
      </c>
      <c r="JJ18">
        <v>29.4971</v>
      </c>
      <c r="JK18">
        <v>27.838699999999999</v>
      </c>
      <c r="JL18">
        <v>30.0002</v>
      </c>
      <c r="JM18">
        <v>27.578600000000002</v>
      </c>
      <c r="JN18">
        <v>27.491700000000002</v>
      </c>
      <c r="JO18">
        <v>21.3566</v>
      </c>
      <c r="JP18">
        <v>37.953699999999998</v>
      </c>
      <c r="JQ18">
        <v>74.306100000000001</v>
      </c>
      <c r="JR18">
        <v>29.498699999999999</v>
      </c>
      <c r="JS18">
        <v>437.58199999999999</v>
      </c>
      <c r="JT18">
        <v>20.280899999999999</v>
      </c>
      <c r="JU18">
        <v>94.206699999999998</v>
      </c>
      <c r="JV18">
        <v>100.52</v>
      </c>
    </row>
    <row r="19" spans="1:282" x14ac:dyDescent="0.2">
      <c r="A19">
        <v>3</v>
      </c>
      <c r="B19">
        <v>1658933499.5</v>
      </c>
      <c r="C19">
        <v>293</v>
      </c>
      <c r="D19" t="s">
        <v>434</v>
      </c>
      <c r="E19" t="s">
        <v>435</v>
      </c>
      <c r="F19" t="s">
        <v>413</v>
      </c>
      <c r="G19" t="s">
        <v>414</v>
      </c>
      <c r="H19" t="s">
        <v>415</v>
      </c>
      <c r="I19" t="s">
        <v>416</v>
      </c>
      <c r="J19" t="s">
        <v>417</v>
      </c>
      <c r="L19" t="s">
        <v>418</v>
      </c>
      <c r="M19" t="s">
        <v>419</v>
      </c>
      <c r="N19" t="s">
        <v>420</v>
      </c>
      <c r="O19">
        <v>1658933499.5</v>
      </c>
      <c r="P19">
        <f t="shared" si="0"/>
        <v>6.8689354361327589E-3</v>
      </c>
      <c r="Q19">
        <f t="shared" si="1"/>
        <v>6.8689354361327588</v>
      </c>
      <c r="R19">
        <f t="shared" si="2"/>
        <v>24.279981076796147</v>
      </c>
      <c r="S19">
        <f t="shared" si="3"/>
        <v>300.93400000000003</v>
      </c>
      <c r="T19">
        <f t="shared" si="4"/>
        <v>210.25447236408016</v>
      </c>
      <c r="U19">
        <f t="shared" si="5"/>
        <v>21.279871127308454</v>
      </c>
      <c r="V19">
        <f t="shared" si="6"/>
        <v>30.457553010984004</v>
      </c>
      <c r="W19">
        <f t="shared" si="7"/>
        <v>0.49594768169512626</v>
      </c>
      <c r="X19">
        <f t="shared" si="8"/>
        <v>2.9465265282925959</v>
      </c>
      <c r="Y19">
        <f t="shared" si="9"/>
        <v>0.45380794490329202</v>
      </c>
      <c r="Z19">
        <f t="shared" si="10"/>
        <v>0.28711708212146703</v>
      </c>
      <c r="AA19">
        <f t="shared" si="11"/>
        <v>241.7352490749559</v>
      </c>
      <c r="AB19">
        <f t="shared" si="12"/>
        <v>29.604050725547769</v>
      </c>
      <c r="AC19">
        <f t="shared" si="13"/>
        <v>29.604050725547769</v>
      </c>
      <c r="AD19">
        <f t="shared" si="14"/>
        <v>4.1645092931437135</v>
      </c>
      <c r="AE19">
        <f t="shared" si="15"/>
        <v>63.144518538445872</v>
      </c>
      <c r="AF19">
        <f t="shared" si="16"/>
        <v>2.6844049667556003</v>
      </c>
      <c r="AG19">
        <f t="shared" si="17"/>
        <v>4.2512082266035272</v>
      </c>
      <c r="AH19">
        <f t="shared" si="18"/>
        <v>1.4801043263881133</v>
      </c>
      <c r="AI19">
        <f t="shared" si="19"/>
        <v>-302.92005273345467</v>
      </c>
      <c r="AJ19">
        <f t="shared" si="20"/>
        <v>56.893136188394081</v>
      </c>
      <c r="AK19">
        <f t="shared" si="21"/>
        <v>4.2840633205524066</v>
      </c>
      <c r="AL19">
        <f t="shared" si="22"/>
        <v>-7.6041495522787272E-3</v>
      </c>
      <c r="AM19">
        <v>0</v>
      </c>
      <c r="AN19">
        <v>0</v>
      </c>
      <c r="AO19">
        <f t="shared" si="23"/>
        <v>1</v>
      </c>
      <c r="AP19">
        <f t="shared" si="24"/>
        <v>0</v>
      </c>
      <c r="AQ19">
        <f t="shared" si="25"/>
        <v>52871.531883960663</v>
      </c>
      <c r="AR19" t="s">
        <v>421</v>
      </c>
      <c r="AS19">
        <v>0</v>
      </c>
      <c r="AT19">
        <v>0</v>
      </c>
      <c r="AU19">
        <v>0</v>
      </c>
      <c r="AV19" t="e">
        <f t="shared" si="26"/>
        <v>#DIV/0!</v>
      </c>
      <c r="AW19">
        <v>-1</v>
      </c>
      <c r="AX19" t="s">
        <v>436</v>
      </c>
      <c r="AY19">
        <v>10408.4</v>
      </c>
      <c r="AZ19">
        <v>872.70769230769235</v>
      </c>
      <c r="BA19">
        <v>1510.25</v>
      </c>
      <c r="BB19">
        <f t="shared" si="27"/>
        <v>0.42214355748538823</v>
      </c>
      <c r="BC19">
        <v>0.5</v>
      </c>
      <c r="BD19">
        <f t="shared" si="28"/>
        <v>1261.202400556972</v>
      </c>
      <c r="BE19">
        <f t="shared" si="29"/>
        <v>24.279981076796147</v>
      </c>
      <c r="BF19">
        <f t="shared" si="30"/>
        <v>266.20423404011586</v>
      </c>
      <c r="BG19">
        <f t="shared" si="31"/>
        <v>2.0044349000312722E-2</v>
      </c>
      <c r="BH19">
        <f t="shared" si="32"/>
        <v>-1</v>
      </c>
      <c r="BI19" t="e">
        <f t="shared" si="33"/>
        <v>#DIV/0!</v>
      </c>
      <c r="BJ19" t="s">
        <v>421</v>
      </c>
      <c r="BK19">
        <v>0</v>
      </c>
      <c r="BL19" t="e">
        <f t="shared" si="34"/>
        <v>#DIV/0!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>
        <f t="shared" si="38"/>
        <v>0.42214355748538829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s">
        <v>421</v>
      </c>
      <c r="BU19" t="s">
        <v>421</v>
      </c>
      <c r="BV19" t="s">
        <v>421</v>
      </c>
      <c r="BW19" t="s">
        <v>421</v>
      </c>
      <c r="BX19" t="s">
        <v>421</v>
      </c>
      <c r="BY19" t="s">
        <v>421</v>
      </c>
      <c r="BZ19" t="s">
        <v>421</v>
      </c>
      <c r="CA19" t="s">
        <v>421</v>
      </c>
      <c r="CB19" t="s">
        <v>421</v>
      </c>
      <c r="CC19" t="s">
        <v>421</v>
      </c>
      <c r="CD19" t="s">
        <v>421</v>
      </c>
      <c r="CE19" t="s">
        <v>421</v>
      </c>
      <c r="CF19" t="s">
        <v>421</v>
      </c>
      <c r="CG19" t="s">
        <v>421</v>
      </c>
      <c r="CH19" t="s">
        <v>421</v>
      </c>
      <c r="CI19" t="s">
        <v>421</v>
      </c>
      <c r="CJ19" t="s">
        <v>421</v>
      </c>
      <c r="CK19" t="s">
        <v>421</v>
      </c>
      <c r="CL19">
        <f t="shared" si="42"/>
        <v>1499.99</v>
      </c>
      <c r="CM19">
        <f t="shared" si="43"/>
        <v>1261.202400556972</v>
      </c>
      <c r="CN19">
        <f t="shared" si="44"/>
        <v>0.8408072057526863</v>
      </c>
      <c r="CO19">
        <f t="shared" si="45"/>
        <v>0.16115790710268463</v>
      </c>
      <c r="CP19">
        <v>6</v>
      </c>
      <c r="CQ19">
        <v>0.5</v>
      </c>
      <c r="CR19" t="s">
        <v>423</v>
      </c>
      <c r="CS19">
        <v>2</v>
      </c>
      <c r="CT19">
        <v>1658933499.5</v>
      </c>
      <c r="CU19">
        <v>300.93400000000003</v>
      </c>
      <c r="CV19">
        <v>327.27300000000002</v>
      </c>
      <c r="CW19">
        <v>26.523099999999999</v>
      </c>
      <c r="CX19">
        <v>19.8384</v>
      </c>
      <c r="CY19">
        <v>275.02999999999997</v>
      </c>
      <c r="CZ19">
        <v>22.428799999999999</v>
      </c>
      <c r="DA19">
        <v>600.18399999999997</v>
      </c>
      <c r="DB19">
        <v>101.11</v>
      </c>
      <c r="DC19">
        <v>0.100076</v>
      </c>
      <c r="DD19">
        <v>29.962199999999999</v>
      </c>
      <c r="DE19">
        <v>29.731999999999999</v>
      </c>
      <c r="DF19">
        <v>999.9</v>
      </c>
      <c r="DG19">
        <v>0</v>
      </c>
      <c r="DH19">
        <v>0</v>
      </c>
      <c r="DI19">
        <v>9986.25</v>
      </c>
      <c r="DJ19">
        <v>0</v>
      </c>
      <c r="DK19">
        <v>1251.28</v>
      </c>
      <c r="DL19">
        <v>-26.128299999999999</v>
      </c>
      <c r="DM19">
        <v>309.35000000000002</v>
      </c>
      <c r="DN19">
        <v>333.89699999999999</v>
      </c>
      <c r="DO19">
        <v>6.6847300000000001</v>
      </c>
      <c r="DP19">
        <v>327.27300000000002</v>
      </c>
      <c r="DQ19">
        <v>19.8384</v>
      </c>
      <c r="DR19">
        <v>2.68174</v>
      </c>
      <c r="DS19">
        <v>2.0058500000000001</v>
      </c>
      <c r="DT19">
        <v>22.1737</v>
      </c>
      <c r="DU19">
        <v>17.490600000000001</v>
      </c>
      <c r="DV19">
        <v>1499.99</v>
      </c>
      <c r="DW19">
        <v>0.973001</v>
      </c>
      <c r="DX19">
        <v>2.6998899999999999E-2</v>
      </c>
      <c r="DY19">
        <v>0</v>
      </c>
      <c r="DZ19">
        <v>869.53</v>
      </c>
      <c r="EA19">
        <v>4.9993100000000004</v>
      </c>
      <c r="EB19">
        <v>18458.599999999999</v>
      </c>
      <c r="EC19">
        <v>13259.1</v>
      </c>
      <c r="ED19">
        <v>36.375</v>
      </c>
      <c r="EE19">
        <v>38.061999999999998</v>
      </c>
      <c r="EF19">
        <v>36.561999999999998</v>
      </c>
      <c r="EG19">
        <v>38</v>
      </c>
      <c r="EH19">
        <v>38.25</v>
      </c>
      <c r="EI19">
        <v>1454.63</v>
      </c>
      <c r="EJ19">
        <v>40.36</v>
      </c>
      <c r="EK19">
        <v>0</v>
      </c>
      <c r="EL19">
        <v>121.9000000953674</v>
      </c>
      <c r="EM19">
        <v>0</v>
      </c>
      <c r="EN19">
        <v>872.70769230769235</v>
      </c>
      <c r="EO19">
        <v>-24.37203419932727</v>
      </c>
      <c r="EP19">
        <v>-372.02393147386289</v>
      </c>
      <c r="EQ19">
        <v>18503.988461538462</v>
      </c>
      <c r="ER19">
        <v>15</v>
      </c>
      <c r="ES19">
        <v>1658933539.5</v>
      </c>
      <c r="ET19" t="s">
        <v>437</v>
      </c>
      <c r="EU19">
        <v>1658933539.5</v>
      </c>
      <c r="EV19">
        <v>1658933242</v>
      </c>
      <c r="EW19">
        <v>3</v>
      </c>
      <c r="EX19">
        <v>-0.53200000000000003</v>
      </c>
      <c r="EY19">
        <v>-3.0000000000000001E-3</v>
      </c>
      <c r="EZ19">
        <v>25.904</v>
      </c>
      <c r="FA19">
        <v>3.7240000000000002</v>
      </c>
      <c r="FB19">
        <v>315</v>
      </c>
      <c r="FC19">
        <v>21</v>
      </c>
      <c r="FD19">
        <v>0.09</v>
      </c>
      <c r="FE19">
        <v>0.02</v>
      </c>
      <c r="FF19">
        <v>-25.99603658536585</v>
      </c>
      <c r="FG19">
        <v>-1.1203839721253901</v>
      </c>
      <c r="FH19">
        <v>0.13156371127680169</v>
      </c>
      <c r="FI19">
        <v>1</v>
      </c>
      <c r="FJ19">
        <v>301.75348387096773</v>
      </c>
      <c r="FK19">
        <v>-4.7584838709682824</v>
      </c>
      <c r="FL19">
        <v>0.35575289276068689</v>
      </c>
      <c r="FM19">
        <v>1</v>
      </c>
      <c r="FN19">
        <v>6.6951373170731712</v>
      </c>
      <c r="FO19">
        <v>-6.3390940766382096E-3</v>
      </c>
      <c r="FP19">
        <v>1.015656462574944E-2</v>
      </c>
      <c r="FQ19">
        <v>1</v>
      </c>
      <c r="FR19">
        <v>26.57122903225806</v>
      </c>
      <c r="FS19">
        <v>-0.423290322580683</v>
      </c>
      <c r="FT19">
        <v>3.1851279343813897E-2</v>
      </c>
      <c r="FU19">
        <v>1</v>
      </c>
      <c r="FV19">
        <v>29.686599999999991</v>
      </c>
      <c r="FW19">
        <v>0.2778145161290676</v>
      </c>
      <c r="FX19">
        <v>2.1139780570778109E-2</v>
      </c>
      <c r="FY19">
        <v>1</v>
      </c>
      <c r="FZ19">
        <v>5</v>
      </c>
      <c r="GA19">
        <v>5</v>
      </c>
      <c r="GB19" t="s">
        <v>425</v>
      </c>
      <c r="GC19">
        <v>3.1771699999999998</v>
      </c>
      <c r="GD19">
        <v>2.79691</v>
      </c>
      <c r="GE19">
        <v>7.4845400000000006E-2</v>
      </c>
      <c r="GF19">
        <v>8.6767300000000006E-2</v>
      </c>
      <c r="GG19">
        <v>0.11541899999999999</v>
      </c>
      <c r="GH19">
        <v>0.106004</v>
      </c>
      <c r="GI19">
        <v>28588.7</v>
      </c>
      <c r="GJ19">
        <v>22603.7</v>
      </c>
      <c r="GK19">
        <v>29013.1</v>
      </c>
      <c r="GL19">
        <v>24205.9</v>
      </c>
      <c r="GM19">
        <v>32003.200000000001</v>
      </c>
      <c r="GN19">
        <v>31618.400000000001</v>
      </c>
      <c r="GO19">
        <v>39776.5</v>
      </c>
      <c r="GP19">
        <v>39520</v>
      </c>
      <c r="GQ19">
        <v>2.1701000000000001</v>
      </c>
      <c r="GR19">
        <v>1.8584000000000001</v>
      </c>
      <c r="GS19">
        <v>0.11379300000000001</v>
      </c>
      <c r="GT19">
        <v>0</v>
      </c>
      <c r="GU19">
        <v>27.8766</v>
      </c>
      <c r="GV19">
        <v>999.9</v>
      </c>
      <c r="GW19">
        <v>68.8</v>
      </c>
      <c r="GX19">
        <v>31.8</v>
      </c>
      <c r="GY19">
        <v>32.126100000000001</v>
      </c>
      <c r="GZ19">
        <v>62.310099999999998</v>
      </c>
      <c r="HA19">
        <v>41.386200000000002</v>
      </c>
      <c r="HB19">
        <v>1</v>
      </c>
      <c r="HC19">
        <v>4.6001E-2</v>
      </c>
      <c r="HD19">
        <v>-1.48177</v>
      </c>
      <c r="HE19">
        <v>20.253599999999999</v>
      </c>
      <c r="HF19">
        <v>5.22478</v>
      </c>
      <c r="HG19">
        <v>11.908099999999999</v>
      </c>
      <c r="HH19">
        <v>4.9638999999999998</v>
      </c>
      <c r="HI19">
        <v>3.2919999999999998</v>
      </c>
      <c r="HJ19">
        <v>9999</v>
      </c>
      <c r="HK19">
        <v>9999</v>
      </c>
      <c r="HL19">
        <v>9999</v>
      </c>
      <c r="HM19">
        <v>999.9</v>
      </c>
      <c r="HN19">
        <v>1.87714</v>
      </c>
      <c r="HO19">
        <v>1.8754200000000001</v>
      </c>
      <c r="HP19">
        <v>1.87408</v>
      </c>
      <c r="HQ19">
        <v>1.8733200000000001</v>
      </c>
      <c r="HR19">
        <v>1.8748400000000001</v>
      </c>
      <c r="HS19">
        <v>1.8697299999999999</v>
      </c>
      <c r="HT19">
        <v>1.8739300000000001</v>
      </c>
      <c r="HU19">
        <v>1.87903</v>
      </c>
      <c r="HV19">
        <v>0</v>
      </c>
      <c r="HW19">
        <v>0</v>
      </c>
      <c r="HX19">
        <v>0</v>
      </c>
      <c r="HY19">
        <v>0</v>
      </c>
      <c r="HZ19" t="s">
        <v>426</v>
      </c>
      <c r="IA19" t="s">
        <v>427</v>
      </c>
      <c r="IB19" t="s">
        <v>428</v>
      </c>
      <c r="IC19" t="s">
        <v>429</v>
      </c>
      <c r="ID19" t="s">
        <v>429</v>
      </c>
      <c r="IE19" t="s">
        <v>428</v>
      </c>
      <c r="IF19">
        <v>0</v>
      </c>
      <c r="IG19">
        <v>100</v>
      </c>
      <c r="IH19">
        <v>100</v>
      </c>
      <c r="II19">
        <v>25.904</v>
      </c>
      <c r="IJ19">
        <v>4.0942999999999996</v>
      </c>
      <c r="IK19">
        <v>19.258114156295651</v>
      </c>
      <c r="IL19">
        <v>2.7347142005463381E-2</v>
      </c>
      <c r="IM19">
        <v>-9.102273539874442E-6</v>
      </c>
      <c r="IN19">
        <v>1.1788313641869339E-9</v>
      </c>
      <c r="IO19">
        <v>4.0942910629182379</v>
      </c>
      <c r="IP19">
        <v>0</v>
      </c>
      <c r="IQ19">
        <v>0</v>
      </c>
      <c r="IR19">
        <v>0</v>
      </c>
      <c r="IS19">
        <v>-12</v>
      </c>
      <c r="IT19">
        <v>1956</v>
      </c>
      <c r="IU19">
        <v>-1</v>
      </c>
      <c r="IV19">
        <v>21</v>
      </c>
      <c r="IW19">
        <v>1.4</v>
      </c>
      <c r="IX19">
        <v>4.3</v>
      </c>
      <c r="IY19">
        <v>0.85082999999999998</v>
      </c>
      <c r="IZ19">
        <v>2.4011200000000001</v>
      </c>
      <c r="JA19">
        <v>1.42578</v>
      </c>
      <c r="JB19">
        <v>2.2778299999999998</v>
      </c>
      <c r="JC19">
        <v>1.5478499999999999</v>
      </c>
      <c r="JD19">
        <v>2.4108900000000002</v>
      </c>
      <c r="JE19">
        <v>35.707799999999999</v>
      </c>
      <c r="JF19">
        <v>15.681800000000001</v>
      </c>
      <c r="JG19">
        <v>18</v>
      </c>
      <c r="JH19">
        <v>634.577</v>
      </c>
      <c r="JI19">
        <v>418.48700000000002</v>
      </c>
      <c r="JJ19">
        <v>29.991099999999999</v>
      </c>
      <c r="JK19">
        <v>27.905999999999999</v>
      </c>
      <c r="JL19">
        <v>30.0001</v>
      </c>
      <c r="JM19">
        <v>27.646899999999999</v>
      </c>
      <c r="JN19">
        <v>27.5578</v>
      </c>
      <c r="JO19">
        <v>17.048300000000001</v>
      </c>
      <c r="JP19">
        <v>39.029499999999999</v>
      </c>
      <c r="JQ19">
        <v>69.655799999999999</v>
      </c>
      <c r="JR19">
        <v>30.0412</v>
      </c>
      <c r="JS19">
        <v>327.42700000000002</v>
      </c>
      <c r="JT19">
        <v>19.749300000000002</v>
      </c>
      <c r="JU19">
        <v>94.197999999999993</v>
      </c>
      <c r="JV19">
        <v>100.52</v>
      </c>
    </row>
    <row r="20" spans="1:282" x14ac:dyDescent="0.2">
      <c r="A20">
        <v>4</v>
      </c>
      <c r="B20">
        <v>1658933622.5</v>
      </c>
      <c r="C20">
        <v>416</v>
      </c>
      <c r="D20" t="s">
        <v>438</v>
      </c>
      <c r="E20" t="s">
        <v>439</v>
      </c>
      <c r="F20" t="s">
        <v>413</v>
      </c>
      <c r="G20" t="s">
        <v>414</v>
      </c>
      <c r="H20" t="s">
        <v>415</v>
      </c>
      <c r="I20" t="s">
        <v>416</v>
      </c>
      <c r="J20" t="s">
        <v>417</v>
      </c>
      <c r="L20" t="s">
        <v>418</v>
      </c>
      <c r="M20" t="s">
        <v>419</v>
      </c>
      <c r="N20" t="s">
        <v>420</v>
      </c>
      <c r="O20">
        <v>1658933622.5</v>
      </c>
      <c r="P20">
        <f t="shared" si="0"/>
        <v>6.9089685684699106E-3</v>
      </c>
      <c r="Q20">
        <f t="shared" si="1"/>
        <v>6.9089685684699109</v>
      </c>
      <c r="R20">
        <f t="shared" si="2"/>
        <v>14.064369329486084</v>
      </c>
      <c r="S20">
        <f t="shared" si="3"/>
        <v>200.99199999999999</v>
      </c>
      <c r="T20">
        <f t="shared" si="4"/>
        <v>148.25756810942943</v>
      </c>
      <c r="U20">
        <f t="shared" si="5"/>
        <v>15.00498153033366</v>
      </c>
      <c r="V20">
        <f t="shared" si="6"/>
        <v>20.342174003007997</v>
      </c>
      <c r="W20">
        <f t="shared" si="7"/>
        <v>0.50054364928155737</v>
      </c>
      <c r="X20">
        <f t="shared" si="8"/>
        <v>2.9463981193650057</v>
      </c>
      <c r="Y20">
        <f t="shared" si="9"/>
        <v>0.45765371499401036</v>
      </c>
      <c r="Z20">
        <f t="shared" si="10"/>
        <v>0.28958018369259292</v>
      </c>
      <c r="AA20">
        <f t="shared" si="11"/>
        <v>241.72088507502042</v>
      </c>
      <c r="AB20">
        <f t="shared" si="12"/>
        <v>29.694243227932397</v>
      </c>
      <c r="AC20">
        <f t="shared" si="13"/>
        <v>29.694243227932397</v>
      </c>
      <c r="AD20">
        <f t="shared" si="14"/>
        <v>4.1861961321901662</v>
      </c>
      <c r="AE20">
        <f t="shared" si="15"/>
        <v>63.387592469953113</v>
      </c>
      <c r="AF20">
        <f t="shared" si="16"/>
        <v>2.7103534039452</v>
      </c>
      <c r="AG20">
        <f t="shared" si="17"/>
        <v>4.2758421614292379</v>
      </c>
      <c r="AH20">
        <f t="shared" si="18"/>
        <v>1.4758427282449662</v>
      </c>
      <c r="AI20">
        <f t="shared" si="19"/>
        <v>-304.68551386952305</v>
      </c>
      <c r="AJ20">
        <f t="shared" si="20"/>
        <v>58.54384840710923</v>
      </c>
      <c r="AK20">
        <f t="shared" si="21"/>
        <v>4.4127227108537728</v>
      </c>
      <c r="AL20">
        <f t="shared" si="22"/>
        <v>-8.0576765396145333E-3</v>
      </c>
      <c r="AM20">
        <v>0</v>
      </c>
      <c r="AN20">
        <v>0</v>
      </c>
      <c r="AO20">
        <f t="shared" si="23"/>
        <v>1</v>
      </c>
      <c r="AP20">
        <f t="shared" si="24"/>
        <v>0</v>
      </c>
      <c r="AQ20">
        <f t="shared" si="25"/>
        <v>52850.259534648678</v>
      </c>
      <c r="AR20" t="s">
        <v>421</v>
      </c>
      <c r="AS20">
        <v>0</v>
      </c>
      <c r="AT20">
        <v>0</v>
      </c>
      <c r="AU20">
        <v>0</v>
      </c>
      <c r="AV20" t="e">
        <f t="shared" si="26"/>
        <v>#DIV/0!</v>
      </c>
      <c r="AW20">
        <v>-1</v>
      </c>
      <c r="AX20" t="s">
        <v>440</v>
      </c>
      <c r="AY20">
        <v>10406.6</v>
      </c>
      <c r="AZ20">
        <v>786.95335999999998</v>
      </c>
      <c r="BA20">
        <v>1262.1099999999999</v>
      </c>
      <c r="BB20">
        <f t="shared" si="27"/>
        <v>0.37647799320186037</v>
      </c>
      <c r="BC20">
        <v>0.5</v>
      </c>
      <c r="BD20">
        <f t="shared" si="28"/>
        <v>1261.1268005570055</v>
      </c>
      <c r="BE20">
        <f t="shared" si="29"/>
        <v>14.064369329486084</v>
      </c>
      <c r="BF20">
        <f t="shared" si="30"/>
        <v>237.39324352339213</v>
      </c>
      <c r="BG20">
        <f t="shared" si="31"/>
        <v>1.1945166277358123E-2</v>
      </c>
      <c r="BH20">
        <f t="shared" si="32"/>
        <v>-1</v>
      </c>
      <c r="BI20" t="e">
        <f t="shared" si="33"/>
        <v>#DIV/0!</v>
      </c>
      <c r="BJ20" t="s">
        <v>421</v>
      </c>
      <c r="BK20">
        <v>0</v>
      </c>
      <c r="BL20" t="e">
        <f t="shared" si="34"/>
        <v>#DIV/0!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>
        <f t="shared" si="38"/>
        <v>0.37647799320186037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s">
        <v>421</v>
      </c>
      <c r="BU20" t="s">
        <v>421</v>
      </c>
      <c r="BV20" t="s">
        <v>421</v>
      </c>
      <c r="BW20" t="s">
        <v>421</v>
      </c>
      <c r="BX20" t="s">
        <v>421</v>
      </c>
      <c r="BY20" t="s">
        <v>421</v>
      </c>
      <c r="BZ20" t="s">
        <v>421</v>
      </c>
      <c r="CA20" t="s">
        <v>421</v>
      </c>
      <c r="CB20" t="s">
        <v>421</v>
      </c>
      <c r="CC20" t="s">
        <v>421</v>
      </c>
      <c r="CD20" t="s">
        <v>421</v>
      </c>
      <c r="CE20" t="s">
        <v>421</v>
      </c>
      <c r="CF20" t="s">
        <v>421</v>
      </c>
      <c r="CG20" t="s">
        <v>421</v>
      </c>
      <c r="CH20" t="s">
        <v>421</v>
      </c>
      <c r="CI20" t="s">
        <v>421</v>
      </c>
      <c r="CJ20" t="s">
        <v>421</v>
      </c>
      <c r="CK20" t="s">
        <v>421</v>
      </c>
      <c r="CL20">
        <f t="shared" si="42"/>
        <v>1499.9</v>
      </c>
      <c r="CM20">
        <f t="shared" si="43"/>
        <v>1261.1268005570055</v>
      </c>
      <c r="CN20">
        <f t="shared" si="44"/>
        <v>0.84080725418828284</v>
      </c>
      <c r="CO20">
        <f t="shared" si="45"/>
        <v>0.16115800058338584</v>
      </c>
      <c r="CP20">
        <v>6</v>
      </c>
      <c r="CQ20">
        <v>0.5</v>
      </c>
      <c r="CR20" t="s">
        <v>423</v>
      </c>
      <c r="CS20">
        <v>2</v>
      </c>
      <c r="CT20">
        <v>1658933622.5</v>
      </c>
      <c r="CU20">
        <v>200.99199999999999</v>
      </c>
      <c r="CV20">
        <v>216.441</v>
      </c>
      <c r="CW20">
        <v>26.779800000000002</v>
      </c>
      <c r="CX20">
        <v>20.057600000000001</v>
      </c>
      <c r="CY20">
        <v>177.73400000000001</v>
      </c>
      <c r="CZ20">
        <v>22.685600000000001</v>
      </c>
      <c r="DA20">
        <v>600.15599999999995</v>
      </c>
      <c r="DB20">
        <v>101.10899999999999</v>
      </c>
      <c r="DC20">
        <v>9.9874000000000004E-2</v>
      </c>
      <c r="DD20">
        <v>30.062799999999999</v>
      </c>
      <c r="DE20">
        <v>29.9102</v>
      </c>
      <c r="DF20">
        <v>999.9</v>
      </c>
      <c r="DG20">
        <v>0</v>
      </c>
      <c r="DH20">
        <v>0</v>
      </c>
      <c r="DI20">
        <v>9985.6200000000008</v>
      </c>
      <c r="DJ20">
        <v>0</v>
      </c>
      <c r="DK20">
        <v>1257.18</v>
      </c>
      <c r="DL20">
        <v>-15.401</v>
      </c>
      <c r="DM20">
        <v>206.572</v>
      </c>
      <c r="DN20">
        <v>220.87100000000001</v>
      </c>
      <c r="DO20">
        <v>6.7222799999999996</v>
      </c>
      <c r="DP20">
        <v>216.441</v>
      </c>
      <c r="DQ20">
        <v>20.057600000000001</v>
      </c>
      <c r="DR20">
        <v>2.7076799999999999</v>
      </c>
      <c r="DS20">
        <v>2.028</v>
      </c>
      <c r="DT20">
        <v>22.331800000000001</v>
      </c>
      <c r="DU20">
        <v>17.6646</v>
      </c>
      <c r="DV20">
        <v>1499.9</v>
      </c>
      <c r="DW20">
        <v>0.973001</v>
      </c>
      <c r="DX20">
        <v>2.6998899999999999E-2</v>
      </c>
      <c r="DY20">
        <v>0</v>
      </c>
      <c r="DZ20">
        <v>783.97400000000005</v>
      </c>
      <c r="EA20">
        <v>4.9993100000000004</v>
      </c>
      <c r="EB20">
        <v>17209</v>
      </c>
      <c r="EC20">
        <v>13258.4</v>
      </c>
      <c r="ED20">
        <v>36.436999999999998</v>
      </c>
      <c r="EE20">
        <v>38.186999999999998</v>
      </c>
      <c r="EF20">
        <v>36.686999999999998</v>
      </c>
      <c r="EG20">
        <v>38.061999999999998</v>
      </c>
      <c r="EH20">
        <v>38.25</v>
      </c>
      <c r="EI20">
        <v>1454.54</v>
      </c>
      <c r="EJ20">
        <v>40.36</v>
      </c>
      <c r="EK20">
        <v>0</v>
      </c>
      <c r="EL20">
        <v>122.7000000476837</v>
      </c>
      <c r="EM20">
        <v>0</v>
      </c>
      <c r="EN20">
        <v>786.95335999999998</v>
      </c>
      <c r="EO20">
        <v>-27.176999997510741</v>
      </c>
      <c r="EP20">
        <v>-397.33846147551122</v>
      </c>
      <c r="EQ20">
        <v>17255.252</v>
      </c>
      <c r="ER20">
        <v>15</v>
      </c>
      <c r="ES20">
        <v>1658933658.5999999</v>
      </c>
      <c r="ET20" t="s">
        <v>441</v>
      </c>
      <c r="EU20">
        <v>1658933658.5999999</v>
      </c>
      <c r="EV20">
        <v>1658933242</v>
      </c>
      <c r="EW20">
        <v>4</v>
      </c>
      <c r="EX20">
        <v>-0.25600000000000001</v>
      </c>
      <c r="EY20">
        <v>-3.0000000000000001E-3</v>
      </c>
      <c r="EZ20">
        <v>23.257999999999999</v>
      </c>
      <c r="FA20">
        <v>3.7240000000000002</v>
      </c>
      <c r="FB20">
        <v>210</v>
      </c>
      <c r="FC20">
        <v>21</v>
      </c>
      <c r="FD20">
        <v>0.1</v>
      </c>
      <c r="FE20">
        <v>0.02</v>
      </c>
      <c r="FF20">
        <v>-15.17950731707317</v>
      </c>
      <c r="FG20">
        <v>-1.047355400696858</v>
      </c>
      <c r="FH20">
        <v>0.1044514647242719</v>
      </c>
      <c r="FI20">
        <v>1</v>
      </c>
      <c r="FJ20">
        <v>201.65687096774201</v>
      </c>
      <c r="FK20">
        <v>-4.9736612903227364</v>
      </c>
      <c r="FL20">
        <v>0.37221245597499197</v>
      </c>
      <c r="FM20">
        <v>1</v>
      </c>
      <c r="FN20">
        <v>6.6773160975609764</v>
      </c>
      <c r="FO20">
        <v>0.15292578397214901</v>
      </c>
      <c r="FP20">
        <v>2.0412122758367741E-2</v>
      </c>
      <c r="FQ20">
        <v>1</v>
      </c>
      <c r="FR20">
        <v>26.867377419354849</v>
      </c>
      <c r="FS20">
        <v>-0.53479354838715631</v>
      </c>
      <c r="FT20">
        <v>4.0026351881644107E-2</v>
      </c>
      <c r="FU20">
        <v>1</v>
      </c>
      <c r="FV20">
        <v>29.928487096774202</v>
      </c>
      <c r="FW20">
        <v>-3.603387096783673E-2</v>
      </c>
      <c r="FX20">
        <v>5.7380867855388292E-3</v>
      </c>
      <c r="FY20">
        <v>1</v>
      </c>
      <c r="FZ20">
        <v>5</v>
      </c>
      <c r="GA20">
        <v>5</v>
      </c>
      <c r="GB20" t="s">
        <v>425</v>
      </c>
      <c r="GC20">
        <v>3.1770999999999998</v>
      </c>
      <c r="GD20">
        <v>2.79671</v>
      </c>
      <c r="GE20">
        <v>5.1076700000000003E-2</v>
      </c>
      <c r="GF20">
        <v>6.1257399999999997E-2</v>
      </c>
      <c r="GG20">
        <v>0.11633300000000001</v>
      </c>
      <c r="GH20">
        <v>0.106812</v>
      </c>
      <c r="GI20">
        <v>29323.1</v>
      </c>
      <c r="GJ20">
        <v>23235.5</v>
      </c>
      <c r="GK20">
        <v>29013.200000000001</v>
      </c>
      <c r="GL20">
        <v>24206.3</v>
      </c>
      <c r="GM20">
        <v>31969</v>
      </c>
      <c r="GN20">
        <v>31589.4</v>
      </c>
      <c r="GO20">
        <v>39777.1</v>
      </c>
      <c r="GP20">
        <v>39521.1</v>
      </c>
      <c r="GQ20">
        <v>2.1695500000000001</v>
      </c>
      <c r="GR20">
        <v>1.8568499999999999</v>
      </c>
      <c r="GS20">
        <v>0.11677999999999999</v>
      </c>
      <c r="GT20">
        <v>0</v>
      </c>
      <c r="GU20">
        <v>28.006499999999999</v>
      </c>
      <c r="GV20">
        <v>999.9</v>
      </c>
      <c r="GW20">
        <v>67.5</v>
      </c>
      <c r="GX20">
        <v>32</v>
      </c>
      <c r="GY20">
        <v>31.879100000000001</v>
      </c>
      <c r="GZ20">
        <v>62.1601</v>
      </c>
      <c r="HA20">
        <v>40.897399999999998</v>
      </c>
      <c r="HB20">
        <v>1</v>
      </c>
      <c r="HC20">
        <v>4.6145800000000001E-2</v>
      </c>
      <c r="HD20">
        <v>9.7568100000000005E-2</v>
      </c>
      <c r="HE20">
        <v>20.260000000000002</v>
      </c>
      <c r="HF20">
        <v>5.2249299999999996</v>
      </c>
      <c r="HG20">
        <v>11.908099999999999</v>
      </c>
      <c r="HH20">
        <v>4.9634999999999998</v>
      </c>
      <c r="HI20">
        <v>3.2913999999999999</v>
      </c>
      <c r="HJ20">
        <v>9999</v>
      </c>
      <c r="HK20">
        <v>9999</v>
      </c>
      <c r="HL20">
        <v>9999</v>
      </c>
      <c r="HM20">
        <v>999.9</v>
      </c>
      <c r="HN20">
        <v>1.87714</v>
      </c>
      <c r="HO20">
        <v>1.8754299999999999</v>
      </c>
      <c r="HP20">
        <v>1.87409</v>
      </c>
      <c r="HQ20">
        <v>1.8733200000000001</v>
      </c>
      <c r="HR20">
        <v>1.8748499999999999</v>
      </c>
      <c r="HS20">
        <v>1.8697999999999999</v>
      </c>
      <c r="HT20">
        <v>1.8739300000000001</v>
      </c>
      <c r="HU20">
        <v>1.8790199999999999</v>
      </c>
      <c r="HV20">
        <v>0</v>
      </c>
      <c r="HW20">
        <v>0</v>
      </c>
      <c r="HX20">
        <v>0</v>
      </c>
      <c r="HY20">
        <v>0</v>
      </c>
      <c r="HZ20" t="s">
        <v>426</v>
      </c>
      <c r="IA20" t="s">
        <v>427</v>
      </c>
      <c r="IB20" t="s">
        <v>428</v>
      </c>
      <c r="IC20" t="s">
        <v>429</v>
      </c>
      <c r="ID20" t="s">
        <v>429</v>
      </c>
      <c r="IE20" t="s">
        <v>428</v>
      </c>
      <c r="IF20">
        <v>0</v>
      </c>
      <c r="IG20">
        <v>100</v>
      </c>
      <c r="IH20">
        <v>100</v>
      </c>
      <c r="II20">
        <v>23.257999999999999</v>
      </c>
      <c r="IJ20">
        <v>4.0941999999999998</v>
      </c>
      <c r="IK20">
        <v>18.726527293453561</v>
      </c>
      <c r="IL20">
        <v>2.7347142005463381E-2</v>
      </c>
      <c r="IM20">
        <v>-9.102273539874442E-6</v>
      </c>
      <c r="IN20">
        <v>1.1788313641869339E-9</v>
      </c>
      <c r="IO20">
        <v>4.0942910629182379</v>
      </c>
      <c r="IP20">
        <v>0</v>
      </c>
      <c r="IQ20">
        <v>0</v>
      </c>
      <c r="IR20">
        <v>0</v>
      </c>
      <c r="IS20">
        <v>-12</v>
      </c>
      <c r="IT20">
        <v>1956</v>
      </c>
      <c r="IU20">
        <v>-1</v>
      </c>
      <c r="IV20">
        <v>21</v>
      </c>
      <c r="IW20">
        <v>1.4</v>
      </c>
      <c r="IX20">
        <v>6.3</v>
      </c>
      <c r="IY20">
        <v>0.617676</v>
      </c>
      <c r="IZ20">
        <v>2.4243199999999998</v>
      </c>
      <c r="JA20">
        <v>1.42578</v>
      </c>
      <c r="JB20">
        <v>2.2766099999999998</v>
      </c>
      <c r="JC20">
        <v>1.5478499999999999</v>
      </c>
      <c r="JD20">
        <v>2.3901400000000002</v>
      </c>
      <c r="JE20">
        <v>35.871099999999998</v>
      </c>
      <c r="JF20">
        <v>15.664300000000001</v>
      </c>
      <c r="JG20">
        <v>18</v>
      </c>
      <c r="JH20">
        <v>634.58600000000001</v>
      </c>
      <c r="JI20">
        <v>417.952</v>
      </c>
      <c r="JJ20">
        <v>28.8109</v>
      </c>
      <c r="JK20">
        <v>27.922899999999998</v>
      </c>
      <c r="JL20">
        <v>30.000399999999999</v>
      </c>
      <c r="JM20">
        <v>27.686199999999999</v>
      </c>
      <c r="JN20">
        <v>27.604500000000002</v>
      </c>
      <c r="JO20">
        <v>12.370200000000001</v>
      </c>
      <c r="JP20">
        <v>37.949100000000001</v>
      </c>
      <c r="JQ20">
        <v>64.837000000000003</v>
      </c>
      <c r="JR20">
        <v>28.721699999999998</v>
      </c>
      <c r="JS20">
        <v>216.35</v>
      </c>
      <c r="JT20">
        <v>20.091000000000001</v>
      </c>
      <c r="JU20">
        <v>94.198899999999995</v>
      </c>
      <c r="JV20">
        <v>100.52200000000001</v>
      </c>
    </row>
    <row r="21" spans="1:282" x14ac:dyDescent="0.2">
      <c r="A21">
        <v>5</v>
      </c>
      <c r="B21">
        <v>1658933741.0999999</v>
      </c>
      <c r="C21">
        <v>534.59999990463257</v>
      </c>
      <c r="D21" t="s">
        <v>442</v>
      </c>
      <c r="E21" t="s">
        <v>443</v>
      </c>
      <c r="F21" t="s">
        <v>413</v>
      </c>
      <c r="G21" t="s">
        <v>414</v>
      </c>
      <c r="H21" t="s">
        <v>415</v>
      </c>
      <c r="I21" t="s">
        <v>416</v>
      </c>
      <c r="J21" t="s">
        <v>417</v>
      </c>
      <c r="L21" t="s">
        <v>418</v>
      </c>
      <c r="M21" t="s">
        <v>419</v>
      </c>
      <c r="N21" t="s">
        <v>420</v>
      </c>
      <c r="O21">
        <v>1658933741.0999999</v>
      </c>
      <c r="P21">
        <f t="shared" si="0"/>
        <v>7.3252155308272445E-3</v>
      </c>
      <c r="Q21">
        <f t="shared" si="1"/>
        <v>7.3252155308272444</v>
      </c>
      <c r="R21">
        <f t="shared" si="2"/>
        <v>3.7621090537394717</v>
      </c>
      <c r="S21">
        <f t="shared" si="3"/>
        <v>101.4546</v>
      </c>
      <c r="T21">
        <f t="shared" si="4"/>
        <v>86.603698305190932</v>
      </c>
      <c r="U21">
        <f t="shared" si="5"/>
        <v>8.7652527116144672</v>
      </c>
      <c r="V21">
        <f t="shared" si="6"/>
        <v>10.268328318058201</v>
      </c>
      <c r="W21">
        <f t="shared" si="7"/>
        <v>0.51948918538007705</v>
      </c>
      <c r="X21">
        <f t="shared" si="8"/>
        <v>2.9467641685947532</v>
      </c>
      <c r="Y21">
        <f t="shared" si="9"/>
        <v>0.47345598346573703</v>
      </c>
      <c r="Z21">
        <f t="shared" si="10"/>
        <v>0.29970522524018089</v>
      </c>
      <c r="AA21">
        <f t="shared" si="11"/>
        <v>241.74003707493438</v>
      </c>
      <c r="AB21">
        <f t="shared" si="12"/>
        <v>29.474425335822989</v>
      </c>
      <c r="AC21">
        <f t="shared" si="13"/>
        <v>29.474425335822989</v>
      </c>
      <c r="AD21">
        <f t="shared" si="14"/>
        <v>4.1335123332242434</v>
      </c>
      <c r="AE21">
        <f t="shared" si="15"/>
        <v>61.667886578418639</v>
      </c>
      <c r="AF21">
        <f t="shared" si="16"/>
        <v>2.6198383481882996</v>
      </c>
      <c r="AG21">
        <f t="shared" si="17"/>
        <v>4.2483024691576521</v>
      </c>
      <c r="AH21">
        <f t="shared" si="18"/>
        <v>1.5136739850359437</v>
      </c>
      <c r="AI21">
        <f t="shared" si="19"/>
        <v>-323.04200490948148</v>
      </c>
      <c r="AJ21">
        <f t="shared" si="20"/>
        <v>75.600280537494925</v>
      </c>
      <c r="AK21">
        <f t="shared" si="21"/>
        <v>5.6882670349537729</v>
      </c>
      <c r="AL21">
        <f t="shared" si="22"/>
        <v>-1.3420262098392755E-2</v>
      </c>
      <c r="AM21">
        <v>0</v>
      </c>
      <c r="AN21">
        <v>0</v>
      </c>
      <c r="AO21">
        <f t="shared" si="23"/>
        <v>1</v>
      </c>
      <c r="AP21">
        <f t="shared" si="24"/>
        <v>0</v>
      </c>
      <c r="AQ21">
        <f t="shared" si="25"/>
        <v>52880.481562041648</v>
      </c>
      <c r="AR21" t="s">
        <v>421</v>
      </c>
      <c r="AS21">
        <v>0</v>
      </c>
      <c r="AT21">
        <v>0</v>
      </c>
      <c r="AU21">
        <v>0</v>
      </c>
      <c r="AV21" t="e">
        <f t="shared" si="26"/>
        <v>#DIV/0!</v>
      </c>
      <c r="AW21">
        <v>-1</v>
      </c>
      <c r="AX21" t="s">
        <v>444</v>
      </c>
      <c r="AY21">
        <v>10405</v>
      </c>
      <c r="AZ21">
        <v>724.31823076923069</v>
      </c>
      <c r="BA21">
        <v>1039.21</v>
      </c>
      <c r="BB21">
        <f t="shared" si="27"/>
        <v>0.30301071894108922</v>
      </c>
      <c r="BC21">
        <v>0.5</v>
      </c>
      <c r="BD21">
        <f t="shared" si="28"/>
        <v>1261.2276005569609</v>
      </c>
      <c r="BE21">
        <f t="shared" si="29"/>
        <v>3.7621090537394717</v>
      </c>
      <c r="BF21">
        <f t="shared" si="30"/>
        <v>191.0827409965548</v>
      </c>
      <c r="BG21">
        <f t="shared" si="31"/>
        <v>3.7757729466406493E-3</v>
      </c>
      <c r="BH21">
        <f t="shared" si="32"/>
        <v>-1</v>
      </c>
      <c r="BI21" t="e">
        <f t="shared" si="33"/>
        <v>#DIV/0!</v>
      </c>
      <c r="BJ21" t="s">
        <v>421</v>
      </c>
      <c r="BK21">
        <v>0</v>
      </c>
      <c r="BL21" t="e">
        <f t="shared" si="34"/>
        <v>#DIV/0!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>
        <f t="shared" si="38"/>
        <v>0.30301071894108922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s">
        <v>421</v>
      </c>
      <c r="BU21" t="s">
        <v>421</v>
      </c>
      <c r="BV21" t="s">
        <v>421</v>
      </c>
      <c r="BW21" t="s">
        <v>421</v>
      </c>
      <c r="BX21" t="s">
        <v>421</v>
      </c>
      <c r="BY21" t="s">
        <v>421</v>
      </c>
      <c r="BZ21" t="s">
        <v>421</v>
      </c>
      <c r="CA21" t="s">
        <v>421</v>
      </c>
      <c r="CB21" t="s">
        <v>421</v>
      </c>
      <c r="CC21" t="s">
        <v>421</v>
      </c>
      <c r="CD21" t="s">
        <v>421</v>
      </c>
      <c r="CE21" t="s">
        <v>421</v>
      </c>
      <c r="CF21" t="s">
        <v>421</v>
      </c>
      <c r="CG21" t="s">
        <v>421</v>
      </c>
      <c r="CH21" t="s">
        <v>421</v>
      </c>
      <c r="CI21" t="s">
        <v>421</v>
      </c>
      <c r="CJ21" t="s">
        <v>421</v>
      </c>
      <c r="CK21" t="s">
        <v>421</v>
      </c>
      <c r="CL21">
        <f t="shared" si="42"/>
        <v>1500.02</v>
      </c>
      <c r="CM21">
        <f t="shared" si="43"/>
        <v>1261.2276005569609</v>
      </c>
      <c r="CN21">
        <f t="shared" si="44"/>
        <v>0.84080718960877909</v>
      </c>
      <c r="CO21">
        <f t="shared" si="45"/>
        <v>0.16115787594494366</v>
      </c>
      <c r="CP21">
        <v>6</v>
      </c>
      <c r="CQ21">
        <v>0.5</v>
      </c>
      <c r="CR21" t="s">
        <v>423</v>
      </c>
      <c r="CS21">
        <v>2</v>
      </c>
      <c r="CT21">
        <v>1658933741.0999999</v>
      </c>
      <c r="CU21">
        <v>101.4546</v>
      </c>
      <c r="CV21">
        <v>105.959</v>
      </c>
      <c r="CW21">
        <v>25.884899999999998</v>
      </c>
      <c r="CX21">
        <v>18.750699999999998</v>
      </c>
      <c r="CY21">
        <v>80.425600000000003</v>
      </c>
      <c r="CZ21">
        <v>21.7285</v>
      </c>
      <c r="DA21">
        <v>600.11800000000005</v>
      </c>
      <c r="DB21">
        <v>101.111</v>
      </c>
      <c r="DC21">
        <v>0.100067</v>
      </c>
      <c r="DD21">
        <v>29.950299999999999</v>
      </c>
      <c r="DE21">
        <v>29.7484</v>
      </c>
      <c r="DF21">
        <v>999.9</v>
      </c>
      <c r="DG21">
        <v>0</v>
      </c>
      <c r="DH21">
        <v>0</v>
      </c>
      <c r="DI21">
        <v>9987.5</v>
      </c>
      <c r="DJ21">
        <v>0</v>
      </c>
      <c r="DK21">
        <v>1256.8699999999999</v>
      </c>
      <c r="DL21">
        <v>-4.9219999999999997</v>
      </c>
      <c r="DM21">
        <v>103.72199999999999</v>
      </c>
      <c r="DN21">
        <v>107.98399999999999</v>
      </c>
      <c r="DO21">
        <v>7.1341999999999999</v>
      </c>
      <c r="DP21">
        <v>105.959</v>
      </c>
      <c r="DQ21">
        <v>18.750699999999998</v>
      </c>
      <c r="DR21">
        <v>2.6172499999999999</v>
      </c>
      <c r="DS21">
        <v>1.8958999999999999</v>
      </c>
      <c r="DT21">
        <v>21.7746</v>
      </c>
      <c r="DU21">
        <v>16.6008</v>
      </c>
      <c r="DV21">
        <v>1500.02</v>
      </c>
      <c r="DW21">
        <v>0.97300600000000004</v>
      </c>
      <c r="DX21">
        <v>2.6993799999999998E-2</v>
      </c>
      <c r="DY21">
        <v>0</v>
      </c>
      <c r="DZ21">
        <v>722.59100000000001</v>
      </c>
      <c r="EA21">
        <v>4.9993100000000004</v>
      </c>
      <c r="EB21">
        <v>16360.2</v>
      </c>
      <c r="EC21">
        <v>13259.5</v>
      </c>
      <c r="ED21">
        <v>36.5</v>
      </c>
      <c r="EE21">
        <v>38.311999999999998</v>
      </c>
      <c r="EF21">
        <v>36.75</v>
      </c>
      <c r="EG21">
        <v>38.125</v>
      </c>
      <c r="EH21">
        <v>38.375</v>
      </c>
      <c r="EI21">
        <v>1454.66</v>
      </c>
      <c r="EJ21">
        <v>40.36</v>
      </c>
      <c r="EK21">
        <v>0</v>
      </c>
      <c r="EL21">
        <v>118.2999999523163</v>
      </c>
      <c r="EM21">
        <v>0</v>
      </c>
      <c r="EN21">
        <v>724.31823076923069</v>
      </c>
      <c r="EO21">
        <v>-14.427145306232029</v>
      </c>
      <c r="EP21">
        <v>-145.65128216159729</v>
      </c>
      <c r="EQ21">
        <v>16377.72692307692</v>
      </c>
      <c r="ER21">
        <v>15</v>
      </c>
      <c r="ES21">
        <v>1658933769.0999999</v>
      </c>
      <c r="ET21" t="s">
        <v>445</v>
      </c>
      <c r="EU21">
        <v>1658933769.0999999</v>
      </c>
      <c r="EV21">
        <v>1658933242</v>
      </c>
      <c r="EW21">
        <v>5</v>
      </c>
      <c r="EX21">
        <v>0.39800000000000002</v>
      </c>
      <c r="EY21">
        <v>-3.0000000000000001E-3</v>
      </c>
      <c r="EZ21">
        <v>21.029</v>
      </c>
      <c r="FA21">
        <v>3.7240000000000002</v>
      </c>
      <c r="FB21">
        <v>102</v>
      </c>
      <c r="FC21">
        <v>21</v>
      </c>
      <c r="FD21">
        <v>0.37</v>
      </c>
      <c r="FE21">
        <v>0.02</v>
      </c>
      <c r="FF21">
        <v>-4.7940375</v>
      </c>
      <c r="FG21">
        <v>-0.95482333958723065</v>
      </c>
      <c r="FH21">
        <v>9.5964351004682938E-2</v>
      </c>
      <c r="FI21">
        <v>1</v>
      </c>
      <c r="FJ21">
        <v>101.557</v>
      </c>
      <c r="FK21">
        <v>-4.7148921023359929</v>
      </c>
      <c r="FL21">
        <v>0.34399205417179912</v>
      </c>
      <c r="FM21">
        <v>1</v>
      </c>
      <c r="FN21">
        <v>7.1109722500000014</v>
      </c>
      <c r="FO21">
        <v>8.850202626640806E-2</v>
      </c>
      <c r="FP21">
        <v>1.003083832177051E-2</v>
      </c>
      <c r="FQ21">
        <v>1</v>
      </c>
      <c r="FR21">
        <v>25.885246666666671</v>
      </c>
      <c r="FS21">
        <v>-8.5268075640043337E-3</v>
      </c>
      <c r="FT21">
        <v>1.543531304797172E-3</v>
      </c>
      <c r="FU21">
        <v>1</v>
      </c>
      <c r="FV21">
        <v>29.69416</v>
      </c>
      <c r="FW21">
        <v>0.43342558398228048</v>
      </c>
      <c r="FX21">
        <v>3.1313517847728102E-2</v>
      </c>
      <c r="FY21">
        <v>1</v>
      </c>
      <c r="FZ21">
        <v>5</v>
      </c>
      <c r="GA21">
        <v>5</v>
      </c>
      <c r="GB21" t="s">
        <v>425</v>
      </c>
      <c r="GC21">
        <v>3.17693</v>
      </c>
      <c r="GD21">
        <v>2.79691</v>
      </c>
      <c r="GE21">
        <v>2.3966899999999999E-2</v>
      </c>
      <c r="GF21">
        <v>3.1552499999999997E-2</v>
      </c>
      <c r="GG21">
        <v>0.112844</v>
      </c>
      <c r="GH21">
        <v>0.101853</v>
      </c>
      <c r="GI21">
        <v>30156.2</v>
      </c>
      <c r="GJ21">
        <v>23967.8</v>
      </c>
      <c r="GK21">
        <v>29009</v>
      </c>
      <c r="GL21">
        <v>24203.599999999999</v>
      </c>
      <c r="GM21">
        <v>32091.8</v>
      </c>
      <c r="GN21">
        <v>31763.5</v>
      </c>
      <c r="GO21">
        <v>39770.400000000001</v>
      </c>
      <c r="GP21">
        <v>39517.699999999997</v>
      </c>
      <c r="GQ21">
        <v>2.1690200000000002</v>
      </c>
      <c r="GR21">
        <v>1.85053</v>
      </c>
      <c r="GS21">
        <v>0.12598899999999999</v>
      </c>
      <c r="GT21">
        <v>0</v>
      </c>
      <c r="GU21">
        <v>27.6938</v>
      </c>
      <c r="GV21">
        <v>999.9</v>
      </c>
      <c r="GW21">
        <v>66.400000000000006</v>
      </c>
      <c r="GX21">
        <v>32.200000000000003</v>
      </c>
      <c r="GY21">
        <v>31.7149</v>
      </c>
      <c r="GZ21">
        <v>62.4101</v>
      </c>
      <c r="HA21">
        <v>41.386200000000002</v>
      </c>
      <c r="HB21">
        <v>1</v>
      </c>
      <c r="HC21">
        <v>5.3615299999999998E-2</v>
      </c>
      <c r="HD21">
        <v>-1.6871400000000001</v>
      </c>
      <c r="HE21">
        <v>20.250499999999999</v>
      </c>
      <c r="HF21">
        <v>5.2232799999999999</v>
      </c>
      <c r="HG21">
        <v>11.908099999999999</v>
      </c>
      <c r="HH21">
        <v>4.9634999999999998</v>
      </c>
      <c r="HI21">
        <v>3.2913000000000001</v>
      </c>
      <c r="HJ21">
        <v>9999</v>
      </c>
      <c r="HK21">
        <v>9999</v>
      </c>
      <c r="HL21">
        <v>9999</v>
      </c>
      <c r="HM21">
        <v>999.9</v>
      </c>
      <c r="HN21">
        <v>1.87714</v>
      </c>
      <c r="HO21">
        <v>1.8754500000000001</v>
      </c>
      <c r="HP21">
        <v>1.87408</v>
      </c>
      <c r="HQ21">
        <v>1.8733200000000001</v>
      </c>
      <c r="HR21">
        <v>1.8748499999999999</v>
      </c>
      <c r="HS21">
        <v>1.8697900000000001</v>
      </c>
      <c r="HT21">
        <v>1.8739300000000001</v>
      </c>
      <c r="HU21">
        <v>1.8790800000000001</v>
      </c>
      <c r="HV21">
        <v>0</v>
      </c>
      <c r="HW21">
        <v>0</v>
      </c>
      <c r="HX21">
        <v>0</v>
      </c>
      <c r="HY21">
        <v>0</v>
      </c>
      <c r="HZ21" t="s">
        <v>426</v>
      </c>
      <c r="IA21" t="s">
        <v>427</v>
      </c>
      <c r="IB21" t="s">
        <v>428</v>
      </c>
      <c r="IC21" t="s">
        <v>429</v>
      </c>
      <c r="ID21" t="s">
        <v>429</v>
      </c>
      <c r="IE21" t="s">
        <v>428</v>
      </c>
      <c r="IF21">
        <v>0</v>
      </c>
      <c r="IG21">
        <v>100</v>
      </c>
      <c r="IH21">
        <v>100</v>
      </c>
      <c r="II21">
        <v>21.029</v>
      </c>
      <c r="IJ21">
        <v>4.1563999999999997</v>
      </c>
      <c r="IK21">
        <v>18.47052553716949</v>
      </c>
      <c r="IL21">
        <v>2.7347142005463381E-2</v>
      </c>
      <c r="IM21">
        <v>-9.102273539874442E-6</v>
      </c>
      <c r="IN21">
        <v>1.1788313641869339E-9</v>
      </c>
      <c r="IO21">
        <v>1.809130847459901</v>
      </c>
      <c r="IP21">
        <v>0.1776524872094373</v>
      </c>
      <c r="IQ21">
        <v>-5.8072362935419758E-3</v>
      </c>
      <c r="IR21">
        <v>1.1978801796637771E-4</v>
      </c>
      <c r="IS21">
        <v>-12</v>
      </c>
      <c r="IT21">
        <v>1956</v>
      </c>
      <c r="IU21">
        <v>-1</v>
      </c>
      <c r="IV21">
        <v>21</v>
      </c>
      <c r="IW21">
        <v>1.4</v>
      </c>
      <c r="IX21">
        <v>8.3000000000000007</v>
      </c>
      <c r="IY21">
        <v>0.36865199999999998</v>
      </c>
      <c r="IZ21">
        <v>2.4670399999999999</v>
      </c>
      <c r="JA21">
        <v>1.42578</v>
      </c>
      <c r="JB21">
        <v>2.2766099999999998</v>
      </c>
      <c r="JC21">
        <v>1.5478499999999999</v>
      </c>
      <c r="JD21">
        <v>2.2705099999999998</v>
      </c>
      <c r="JE21">
        <v>36.034700000000001</v>
      </c>
      <c r="JF21">
        <v>15.6205</v>
      </c>
      <c r="JG21">
        <v>18</v>
      </c>
      <c r="JH21">
        <v>635.04499999999996</v>
      </c>
      <c r="JI21">
        <v>414.99099999999999</v>
      </c>
      <c r="JJ21">
        <v>30.310099999999998</v>
      </c>
      <c r="JK21">
        <v>27.998799999999999</v>
      </c>
      <c r="JL21">
        <v>30.000299999999999</v>
      </c>
      <c r="JM21">
        <v>27.765799999999999</v>
      </c>
      <c r="JN21">
        <v>27.685300000000002</v>
      </c>
      <c r="JO21">
        <v>7.3996199999999996</v>
      </c>
      <c r="JP21">
        <v>40.828499999999998</v>
      </c>
      <c r="JQ21">
        <v>58.556399999999996</v>
      </c>
      <c r="JR21">
        <v>30.3217</v>
      </c>
      <c r="JS21">
        <v>105.73099999999999</v>
      </c>
      <c r="JT21">
        <v>18.801600000000001</v>
      </c>
      <c r="JU21">
        <v>94.184100000000001</v>
      </c>
      <c r="JV21">
        <v>100.51300000000001</v>
      </c>
    </row>
    <row r="22" spans="1:282" x14ac:dyDescent="0.2">
      <c r="A22">
        <v>6</v>
      </c>
      <c r="B22">
        <v>1658933845.0999999</v>
      </c>
      <c r="C22">
        <v>638.59999990463257</v>
      </c>
      <c r="D22" t="s">
        <v>446</v>
      </c>
      <c r="E22" t="s">
        <v>447</v>
      </c>
      <c r="F22" t="s">
        <v>413</v>
      </c>
      <c r="G22" t="s">
        <v>414</v>
      </c>
      <c r="H22" t="s">
        <v>415</v>
      </c>
      <c r="I22" t="s">
        <v>416</v>
      </c>
      <c r="J22" t="s">
        <v>417</v>
      </c>
      <c r="L22" t="s">
        <v>418</v>
      </c>
      <c r="M22" t="s">
        <v>419</v>
      </c>
      <c r="N22" t="s">
        <v>420</v>
      </c>
      <c r="O22">
        <v>1658933845.0999999</v>
      </c>
      <c r="P22">
        <f t="shared" si="0"/>
        <v>6.4814063995582072E-3</v>
      </c>
      <c r="Q22">
        <f t="shared" si="1"/>
        <v>6.4814063995582067</v>
      </c>
      <c r="R22">
        <f t="shared" si="2"/>
        <v>-1.7238889142736744</v>
      </c>
      <c r="S22">
        <f t="shared" si="3"/>
        <v>51.977600000000002</v>
      </c>
      <c r="T22">
        <f t="shared" si="4"/>
        <v>57.171871934085104</v>
      </c>
      <c r="U22">
        <f t="shared" si="5"/>
        <v>5.7863901997286602</v>
      </c>
      <c r="V22">
        <f t="shared" si="6"/>
        <v>5.2606756621887998</v>
      </c>
      <c r="W22">
        <f t="shared" si="7"/>
        <v>0.45278669466473426</v>
      </c>
      <c r="X22">
        <f t="shared" si="8"/>
        <v>2.941676478959693</v>
      </c>
      <c r="Y22">
        <f t="shared" si="9"/>
        <v>0.417328652645371</v>
      </c>
      <c r="Z22">
        <f t="shared" si="10"/>
        <v>0.26378439340681586</v>
      </c>
      <c r="AA22">
        <f t="shared" si="11"/>
        <v>241.75599707486273</v>
      </c>
      <c r="AB22">
        <f t="shared" si="12"/>
        <v>29.756723826808546</v>
      </c>
      <c r="AC22">
        <f t="shared" si="13"/>
        <v>29.756723826808546</v>
      </c>
      <c r="AD22">
        <f t="shared" si="14"/>
        <v>4.2012772842912547</v>
      </c>
      <c r="AE22">
        <f t="shared" si="15"/>
        <v>62.916837315408912</v>
      </c>
      <c r="AF22">
        <f t="shared" si="16"/>
        <v>2.6828660484163995</v>
      </c>
      <c r="AG22">
        <f t="shared" si="17"/>
        <v>4.2641463921126581</v>
      </c>
      <c r="AH22">
        <f t="shared" si="18"/>
        <v>1.5184112358748552</v>
      </c>
      <c r="AI22">
        <f t="shared" si="19"/>
        <v>-285.83002222051692</v>
      </c>
      <c r="AJ22">
        <f t="shared" si="20"/>
        <v>40.976306813846236</v>
      </c>
      <c r="AK22">
        <f t="shared" si="21"/>
        <v>3.0937585205995912</v>
      </c>
      <c r="AL22">
        <f t="shared" si="22"/>
        <v>-3.9598112083751857E-3</v>
      </c>
      <c r="AM22">
        <v>0</v>
      </c>
      <c r="AN22">
        <v>0</v>
      </c>
      <c r="AO22">
        <f t="shared" si="23"/>
        <v>1</v>
      </c>
      <c r="AP22">
        <f t="shared" si="24"/>
        <v>0</v>
      </c>
      <c r="AQ22">
        <f t="shared" si="25"/>
        <v>52722.575720604611</v>
      </c>
      <c r="AR22" t="s">
        <v>421</v>
      </c>
      <c r="AS22">
        <v>0</v>
      </c>
      <c r="AT22">
        <v>0</v>
      </c>
      <c r="AU22">
        <v>0</v>
      </c>
      <c r="AV22" t="e">
        <f t="shared" si="26"/>
        <v>#DIV/0!</v>
      </c>
      <c r="AW22">
        <v>-1</v>
      </c>
      <c r="AX22" t="s">
        <v>448</v>
      </c>
      <c r="AY22">
        <v>10404.799999999999</v>
      </c>
      <c r="AZ22">
        <v>712.04512</v>
      </c>
      <c r="BA22">
        <v>939.76</v>
      </c>
      <c r="BB22">
        <f t="shared" si="27"/>
        <v>0.24231173916744697</v>
      </c>
      <c r="BC22">
        <v>0.5</v>
      </c>
      <c r="BD22">
        <f t="shared" si="28"/>
        <v>1261.3116005569236</v>
      </c>
      <c r="BE22">
        <f t="shared" si="29"/>
        <v>-1.7238889142736744</v>
      </c>
      <c r="BF22">
        <f t="shared" si="30"/>
        <v>152.81530378151217</v>
      </c>
      <c r="BG22">
        <f t="shared" si="31"/>
        <v>-5.7391759019265827E-4</v>
      </c>
      <c r="BH22">
        <f t="shared" si="32"/>
        <v>-1</v>
      </c>
      <c r="BI22" t="e">
        <f t="shared" si="33"/>
        <v>#DIV/0!</v>
      </c>
      <c r="BJ22" t="s">
        <v>421</v>
      </c>
      <c r="BK22">
        <v>0</v>
      </c>
      <c r="BL22" t="e">
        <f t="shared" si="34"/>
        <v>#DIV/0!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>
        <f t="shared" si="38"/>
        <v>0.242311739167447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s">
        <v>421</v>
      </c>
      <c r="BU22" t="s">
        <v>421</v>
      </c>
      <c r="BV22" t="s">
        <v>421</v>
      </c>
      <c r="BW22" t="s">
        <v>421</v>
      </c>
      <c r="BX22" t="s">
        <v>421</v>
      </c>
      <c r="BY22" t="s">
        <v>421</v>
      </c>
      <c r="BZ22" t="s">
        <v>421</v>
      </c>
      <c r="CA22" t="s">
        <v>421</v>
      </c>
      <c r="CB22" t="s">
        <v>421</v>
      </c>
      <c r="CC22" t="s">
        <v>421</v>
      </c>
      <c r="CD22" t="s">
        <v>421</v>
      </c>
      <c r="CE22" t="s">
        <v>421</v>
      </c>
      <c r="CF22" t="s">
        <v>421</v>
      </c>
      <c r="CG22" t="s">
        <v>421</v>
      </c>
      <c r="CH22" t="s">
        <v>421</v>
      </c>
      <c r="CI22" t="s">
        <v>421</v>
      </c>
      <c r="CJ22" t="s">
        <v>421</v>
      </c>
      <c r="CK22" t="s">
        <v>421</v>
      </c>
      <c r="CL22">
        <f t="shared" si="42"/>
        <v>1500.12</v>
      </c>
      <c r="CM22">
        <f t="shared" si="43"/>
        <v>1261.3116005569236</v>
      </c>
      <c r="CN22">
        <f t="shared" si="44"/>
        <v>0.84080713580041844</v>
      </c>
      <c r="CO22">
        <f t="shared" si="45"/>
        <v>0.16115777209480758</v>
      </c>
      <c r="CP22">
        <v>6</v>
      </c>
      <c r="CQ22">
        <v>0.5</v>
      </c>
      <c r="CR22" t="s">
        <v>423</v>
      </c>
      <c r="CS22">
        <v>2</v>
      </c>
      <c r="CT22">
        <v>1658933845.0999999</v>
      </c>
      <c r="CU22">
        <v>51.977600000000002</v>
      </c>
      <c r="CV22">
        <v>50.591500000000003</v>
      </c>
      <c r="CW22">
        <v>26.5078</v>
      </c>
      <c r="CX22">
        <v>20.202300000000001</v>
      </c>
      <c r="CY22">
        <v>30.9876</v>
      </c>
      <c r="CZ22">
        <v>22.815799999999999</v>
      </c>
      <c r="DA22">
        <v>600.39</v>
      </c>
      <c r="DB22">
        <v>101.11</v>
      </c>
      <c r="DC22">
        <v>0.100438</v>
      </c>
      <c r="DD22">
        <v>30.0151</v>
      </c>
      <c r="DE22">
        <v>29.890799999999999</v>
      </c>
      <c r="DF22">
        <v>999.9</v>
      </c>
      <c r="DG22">
        <v>0</v>
      </c>
      <c r="DH22">
        <v>0</v>
      </c>
      <c r="DI22">
        <v>9958.75</v>
      </c>
      <c r="DJ22">
        <v>0</v>
      </c>
      <c r="DK22">
        <v>1279.02</v>
      </c>
      <c r="DL22">
        <v>0.103321</v>
      </c>
      <c r="DM22">
        <v>52.096699999999998</v>
      </c>
      <c r="DN22">
        <v>51.634599999999999</v>
      </c>
      <c r="DO22">
        <v>6.7077600000000004</v>
      </c>
      <c r="DP22">
        <v>50.591500000000003</v>
      </c>
      <c r="DQ22">
        <v>20.202300000000001</v>
      </c>
      <c r="DR22">
        <v>2.7208600000000001</v>
      </c>
      <c r="DS22">
        <v>2.04264</v>
      </c>
      <c r="DT22">
        <v>22.4117</v>
      </c>
      <c r="DU22">
        <v>17.7788</v>
      </c>
      <c r="DV22">
        <v>1500.12</v>
      </c>
      <c r="DW22">
        <v>0.97300600000000004</v>
      </c>
      <c r="DX22">
        <v>2.6993799999999998E-2</v>
      </c>
      <c r="DY22">
        <v>0</v>
      </c>
      <c r="DZ22">
        <v>712.84100000000001</v>
      </c>
      <c r="EA22">
        <v>4.9993100000000004</v>
      </c>
      <c r="EB22">
        <v>16265</v>
      </c>
      <c r="EC22">
        <v>13260.3</v>
      </c>
      <c r="ED22">
        <v>36.436999999999998</v>
      </c>
      <c r="EE22">
        <v>38.311999999999998</v>
      </c>
      <c r="EF22">
        <v>36.811999999999998</v>
      </c>
      <c r="EG22">
        <v>38</v>
      </c>
      <c r="EH22">
        <v>38.311999999999998</v>
      </c>
      <c r="EI22">
        <v>1454.76</v>
      </c>
      <c r="EJ22">
        <v>40.36</v>
      </c>
      <c r="EK22">
        <v>0</v>
      </c>
      <c r="EL22">
        <v>103.30000019073491</v>
      </c>
      <c r="EM22">
        <v>0</v>
      </c>
      <c r="EN22">
        <v>712.04512</v>
      </c>
      <c r="EO22">
        <v>7.2977692141577784</v>
      </c>
      <c r="EP22">
        <v>85.623076649165284</v>
      </c>
      <c r="EQ22">
        <v>16245.647999999999</v>
      </c>
      <c r="ER22">
        <v>15</v>
      </c>
      <c r="ES22">
        <v>1658933874.5999999</v>
      </c>
      <c r="ET22" t="s">
        <v>449</v>
      </c>
      <c r="EU22">
        <v>1658933862.0999999</v>
      </c>
      <c r="EV22">
        <v>1658933874.5999999</v>
      </c>
      <c r="EW22">
        <v>6</v>
      </c>
      <c r="EX22">
        <v>1.325</v>
      </c>
      <c r="EY22">
        <v>8.0000000000000002E-3</v>
      </c>
      <c r="EZ22">
        <v>20.99</v>
      </c>
      <c r="FA22">
        <v>3.6920000000000002</v>
      </c>
      <c r="FB22">
        <v>50</v>
      </c>
      <c r="FC22">
        <v>20</v>
      </c>
      <c r="FD22">
        <v>0.28000000000000003</v>
      </c>
      <c r="FE22">
        <v>0.02</v>
      </c>
      <c r="FF22">
        <v>0.2501619268292683</v>
      </c>
      <c r="FG22">
        <v>-0.49560271777003467</v>
      </c>
      <c r="FH22">
        <v>6.0066490298258168E-2</v>
      </c>
      <c r="FI22">
        <v>1</v>
      </c>
      <c r="FJ22">
        <v>51.086232258064513</v>
      </c>
      <c r="FK22">
        <v>-3.4380435483872009</v>
      </c>
      <c r="FL22">
        <v>0.25758980443044321</v>
      </c>
      <c r="FM22">
        <v>1</v>
      </c>
      <c r="FN22">
        <v>6.6493404878048787</v>
      </c>
      <c r="FO22">
        <v>0.1186695470383359</v>
      </c>
      <c r="FP22">
        <v>1.866612857181716E-2</v>
      </c>
      <c r="FQ22">
        <v>1</v>
      </c>
      <c r="FR22">
        <v>27.031409677419362</v>
      </c>
      <c r="FS22">
        <v>-0.92945322580648704</v>
      </c>
      <c r="FT22">
        <v>6.9476964643146288E-2</v>
      </c>
      <c r="FU22">
        <v>1</v>
      </c>
      <c r="FV22">
        <v>29.952400000000001</v>
      </c>
      <c r="FW22">
        <v>-0.43399838709680122</v>
      </c>
      <c r="FX22">
        <v>3.2520117842900542E-2</v>
      </c>
      <c r="FY22">
        <v>1</v>
      </c>
      <c r="FZ22">
        <v>5</v>
      </c>
      <c r="GA22">
        <v>5</v>
      </c>
      <c r="GB22" t="s">
        <v>425</v>
      </c>
      <c r="GC22">
        <v>3.1775000000000002</v>
      </c>
      <c r="GD22">
        <v>2.79704</v>
      </c>
      <c r="GE22">
        <v>9.2656100000000005E-3</v>
      </c>
      <c r="GF22">
        <v>1.52202E-2</v>
      </c>
      <c r="GG22">
        <v>0.11676499999999999</v>
      </c>
      <c r="GH22">
        <v>0.107318</v>
      </c>
      <c r="GI22">
        <v>30606.5</v>
      </c>
      <c r="GJ22">
        <v>24370</v>
      </c>
      <c r="GK22">
        <v>29005.5</v>
      </c>
      <c r="GL22">
        <v>24201.8</v>
      </c>
      <c r="GM22">
        <v>31943.7</v>
      </c>
      <c r="GN22">
        <v>31564.3</v>
      </c>
      <c r="GO22">
        <v>39767</v>
      </c>
      <c r="GP22">
        <v>39514.300000000003</v>
      </c>
      <c r="GQ22">
        <v>2.16845</v>
      </c>
      <c r="GR22">
        <v>1.8510200000000001</v>
      </c>
      <c r="GS22">
        <v>0.114106</v>
      </c>
      <c r="GT22">
        <v>0</v>
      </c>
      <c r="GU22">
        <v>28.030799999999999</v>
      </c>
      <c r="GV22">
        <v>999.9</v>
      </c>
      <c r="GW22">
        <v>65.5</v>
      </c>
      <c r="GX22">
        <v>32.4</v>
      </c>
      <c r="GY22">
        <v>31.639099999999999</v>
      </c>
      <c r="GZ22">
        <v>62.6601</v>
      </c>
      <c r="HA22">
        <v>40.769199999999998</v>
      </c>
      <c r="HB22">
        <v>1</v>
      </c>
      <c r="HC22">
        <v>5.6280499999999997E-2</v>
      </c>
      <c r="HD22">
        <v>0.46785399999999999</v>
      </c>
      <c r="HE22">
        <v>20.258600000000001</v>
      </c>
      <c r="HF22">
        <v>5.2231300000000003</v>
      </c>
      <c r="HG22">
        <v>11.908099999999999</v>
      </c>
      <c r="HH22">
        <v>4.9631999999999996</v>
      </c>
      <c r="HI22">
        <v>3.2912499999999998</v>
      </c>
      <c r="HJ22">
        <v>9999</v>
      </c>
      <c r="HK22">
        <v>9999</v>
      </c>
      <c r="HL22">
        <v>9999</v>
      </c>
      <c r="HM22">
        <v>999.9</v>
      </c>
      <c r="HN22">
        <v>1.87714</v>
      </c>
      <c r="HO22">
        <v>1.8754599999999999</v>
      </c>
      <c r="HP22">
        <v>1.8741000000000001</v>
      </c>
      <c r="HQ22">
        <v>1.8733200000000001</v>
      </c>
      <c r="HR22">
        <v>1.8748499999999999</v>
      </c>
      <c r="HS22">
        <v>1.86981</v>
      </c>
      <c r="HT22">
        <v>1.8739300000000001</v>
      </c>
      <c r="HU22">
        <v>1.8791</v>
      </c>
      <c r="HV22">
        <v>0</v>
      </c>
      <c r="HW22">
        <v>0</v>
      </c>
      <c r="HX22">
        <v>0</v>
      </c>
      <c r="HY22">
        <v>0</v>
      </c>
      <c r="HZ22" t="s">
        <v>426</v>
      </c>
      <c r="IA22" t="s">
        <v>427</v>
      </c>
      <c r="IB22" t="s">
        <v>428</v>
      </c>
      <c r="IC22" t="s">
        <v>429</v>
      </c>
      <c r="ID22" t="s">
        <v>429</v>
      </c>
      <c r="IE22" t="s">
        <v>428</v>
      </c>
      <c r="IF22">
        <v>0</v>
      </c>
      <c r="IG22">
        <v>100</v>
      </c>
      <c r="IH22">
        <v>100</v>
      </c>
      <c r="II22">
        <v>20.99</v>
      </c>
      <c r="IJ22">
        <v>3.6920000000000002</v>
      </c>
      <c r="IK22">
        <v>18.868427037326938</v>
      </c>
      <c r="IL22">
        <v>2.7347142005463381E-2</v>
      </c>
      <c r="IM22">
        <v>-9.102273539874442E-6</v>
      </c>
      <c r="IN22">
        <v>1.1788313641869339E-9</v>
      </c>
      <c r="IO22">
        <v>4.0942910629182379</v>
      </c>
      <c r="IP22">
        <v>0</v>
      </c>
      <c r="IQ22">
        <v>0</v>
      </c>
      <c r="IR22">
        <v>0</v>
      </c>
      <c r="IS22">
        <v>-12</v>
      </c>
      <c r="IT22">
        <v>1956</v>
      </c>
      <c r="IU22">
        <v>-1</v>
      </c>
      <c r="IV22">
        <v>21</v>
      </c>
      <c r="IW22">
        <v>1.3</v>
      </c>
      <c r="IX22">
        <v>10.1</v>
      </c>
      <c r="IY22">
        <v>0.244141</v>
      </c>
      <c r="IZ22">
        <v>2.4682599999999999</v>
      </c>
      <c r="JA22">
        <v>1.42578</v>
      </c>
      <c r="JB22">
        <v>2.2766099999999998</v>
      </c>
      <c r="JC22">
        <v>1.5478499999999999</v>
      </c>
      <c r="JD22">
        <v>2.4060100000000002</v>
      </c>
      <c r="JE22">
        <v>36.198900000000002</v>
      </c>
      <c r="JF22">
        <v>15.6205</v>
      </c>
      <c r="JG22">
        <v>18</v>
      </c>
      <c r="JH22">
        <v>635.16899999999998</v>
      </c>
      <c r="JI22">
        <v>415.64299999999997</v>
      </c>
      <c r="JJ22">
        <v>28.337399999999999</v>
      </c>
      <c r="JK22">
        <v>28.041699999999999</v>
      </c>
      <c r="JL22">
        <v>30.0001</v>
      </c>
      <c r="JM22">
        <v>27.817699999999999</v>
      </c>
      <c r="JN22">
        <v>27.737500000000001</v>
      </c>
      <c r="JO22">
        <v>4.9366899999999996</v>
      </c>
      <c r="JP22">
        <v>37.122700000000002</v>
      </c>
      <c r="JQ22">
        <v>54.567</v>
      </c>
      <c r="JR22">
        <v>28.286899999999999</v>
      </c>
      <c r="JS22">
        <v>50.432200000000002</v>
      </c>
      <c r="JT22">
        <v>19.959700000000002</v>
      </c>
      <c r="JU22">
        <v>94.174700000000001</v>
      </c>
      <c r="JV22">
        <v>100.504</v>
      </c>
    </row>
    <row r="23" spans="1:282" x14ac:dyDescent="0.2">
      <c r="A23">
        <v>7</v>
      </c>
      <c r="B23">
        <v>1658933950.5999999</v>
      </c>
      <c r="C23">
        <v>744.09999990463257</v>
      </c>
      <c r="D23" t="s">
        <v>450</v>
      </c>
      <c r="E23" t="s">
        <v>451</v>
      </c>
      <c r="F23" t="s">
        <v>413</v>
      </c>
      <c r="G23" t="s">
        <v>414</v>
      </c>
      <c r="H23" t="s">
        <v>415</v>
      </c>
      <c r="I23" t="s">
        <v>416</v>
      </c>
      <c r="J23" t="s">
        <v>417</v>
      </c>
      <c r="L23" t="s">
        <v>418</v>
      </c>
      <c r="M23" t="s">
        <v>419</v>
      </c>
      <c r="N23" t="s">
        <v>420</v>
      </c>
      <c r="O23">
        <v>1658933950.5999999</v>
      </c>
      <c r="P23">
        <f t="shared" si="0"/>
        <v>7.3383159663001447E-3</v>
      </c>
      <c r="Q23">
        <f t="shared" si="1"/>
        <v>7.3383159663001445</v>
      </c>
      <c r="R23">
        <f t="shared" si="2"/>
        <v>-4.9698941098648355</v>
      </c>
      <c r="S23">
        <f t="shared" si="3"/>
        <v>10.5114</v>
      </c>
      <c r="T23">
        <f t="shared" si="4"/>
        <v>26.412830886992829</v>
      </c>
      <c r="U23">
        <f t="shared" si="5"/>
        <v>2.673186457752796</v>
      </c>
      <c r="V23">
        <f t="shared" si="6"/>
        <v>1.0638364457124601</v>
      </c>
      <c r="W23">
        <f t="shared" si="7"/>
        <v>0.52747950588409287</v>
      </c>
      <c r="X23">
        <f t="shared" si="8"/>
        <v>2.9550667872467855</v>
      </c>
      <c r="Y23">
        <f t="shared" si="9"/>
        <v>0.48020881352809297</v>
      </c>
      <c r="Z23">
        <f t="shared" si="10"/>
        <v>0.30402378928607221</v>
      </c>
      <c r="AA23">
        <f t="shared" si="11"/>
        <v>241.73205707497024</v>
      </c>
      <c r="AB23">
        <f t="shared" si="12"/>
        <v>29.250376142156643</v>
      </c>
      <c r="AC23">
        <f t="shared" si="13"/>
        <v>29.250376142156643</v>
      </c>
      <c r="AD23">
        <f t="shared" si="14"/>
        <v>4.0804101388978751</v>
      </c>
      <c r="AE23">
        <f t="shared" si="15"/>
        <v>61.622432847918574</v>
      </c>
      <c r="AF23">
        <f t="shared" si="16"/>
        <v>2.58472764995732</v>
      </c>
      <c r="AG23">
        <f t="shared" si="17"/>
        <v>4.194458950259742</v>
      </c>
      <c r="AH23">
        <f t="shared" si="18"/>
        <v>1.4956824889405551</v>
      </c>
      <c r="AI23">
        <f t="shared" si="19"/>
        <v>-323.61973411383639</v>
      </c>
      <c r="AJ23">
        <f t="shared" si="20"/>
        <v>76.171614217112989</v>
      </c>
      <c r="AK23">
        <f t="shared" si="21"/>
        <v>5.7025353068736742</v>
      </c>
      <c r="AL23">
        <f t="shared" si="22"/>
        <v>-1.352751487948467E-2</v>
      </c>
      <c r="AM23">
        <v>0</v>
      </c>
      <c r="AN23">
        <v>0</v>
      </c>
      <c r="AO23">
        <f t="shared" si="23"/>
        <v>1</v>
      </c>
      <c r="AP23">
        <f t="shared" si="24"/>
        <v>0</v>
      </c>
      <c r="AQ23">
        <f t="shared" si="25"/>
        <v>53158.950718797714</v>
      </c>
      <c r="AR23" t="s">
        <v>421</v>
      </c>
      <c r="AS23">
        <v>0</v>
      </c>
      <c r="AT23">
        <v>0</v>
      </c>
      <c r="AU23">
        <v>0</v>
      </c>
      <c r="AV23" t="e">
        <f t="shared" si="26"/>
        <v>#DIV/0!</v>
      </c>
      <c r="AW23">
        <v>-1</v>
      </c>
      <c r="AX23" t="s">
        <v>452</v>
      </c>
      <c r="AY23">
        <v>10405.200000000001</v>
      </c>
      <c r="AZ23">
        <v>755.59884615384624</v>
      </c>
      <c r="BA23">
        <v>890.38</v>
      </c>
      <c r="BB23">
        <f t="shared" si="27"/>
        <v>0.15137486673797007</v>
      </c>
      <c r="BC23">
        <v>0.5</v>
      </c>
      <c r="BD23">
        <f t="shared" si="28"/>
        <v>1261.1856005569794</v>
      </c>
      <c r="BE23">
        <f t="shared" si="29"/>
        <v>-4.9698941098648355</v>
      </c>
      <c r="BF23">
        <f t="shared" si="30"/>
        <v>95.455901108079757</v>
      </c>
      <c r="BG23">
        <f t="shared" si="31"/>
        <v>-3.1477477288922463E-3</v>
      </c>
      <c r="BH23">
        <f t="shared" si="32"/>
        <v>-1</v>
      </c>
      <c r="BI23" t="e">
        <f t="shared" si="33"/>
        <v>#DIV/0!</v>
      </c>
      <c r="BJ23" t="s">
        <v>421</v>
      </c>
      <c r="BK23">
        <v>0</v>
      </c>
      <c r="BL23" t="e">
        <f t="shared" si="34"/>
        <v>#DIV/0!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>
        <f t="shared" si="38"/>
        <v>0.15137486673797004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s">
        <v>421</v>
      </c>
      <c r="BU23" t="s">
        <v>421</v>
      </c>
      <c r="BV23" t="s">
        <v>421</v>
      </c>
      <c r="BW23" t="s">
        <v>421</v>
      </c>
      <c r="BX23" t="s">
        <v>421</v>
      </c>
      <c r="BY23" t="s">
        <v>421</v>
      </c>
      <c r="BZ23" t="s">
        <v>421</v>
      </c>
      <c r="CA23" t="s">
        <v>421</v>
      </c>
      <c r="CB23" t="s">
        <v>421</v>
      </c>
      <c r="CC23" t="s">
        <v>421</v>
      </c>
      <c r="CD23" t="s">
        <v>421</v>
      </c>
      <c r="CE23" t="s">
        <v>421</v>
      </c>
      <c r="CF23" t="s">
        <v>421</v>
      </c>
      <c r="CG23" t="s">
        <v>421</v>
      </c>
      <c r="CH23" t="s">
        <v>421</v>
      </c>
      <c r="CI23" t="s">
        <v>421</v>
      </c>
      <c r="CJ23" t="s">
        <v>421</v>
      </c>
      <c r="CK23" t="s">
        <v>421</v>
      </c>
      <c r="CL23">
        <f t="shared" si="42"/>
        <v>1499.97</v>
      </c>
      <c r="CM23">
        <f t="shared" si="43"/>
        <v>1261.1856005569794</v>
      </c>
      <c r="CN23">
        <f t="shared" si="44"/>
        <v>0.84080721651564994</v>
      </c>
      <c r="CO23">
        <f t="shared" si="45"/>
        <v>0.16115792787520433</v>
      </c>
      <c r="CP23">
        <v>6</v>
      </c>
      <c r="CQ23">
        <v>0.5</v>
      </c>
      <c r="CR23" t="s">
        <v>423</v>
      </c>
      <c r="CS23">
        <v>2</v>
      </c>
      <c r="CT23">
        <v>1658933950.5999999</v>
      </c>
      <c r="CU23">
        <v>10.5114</v>
      </c>
      <c r="CV23">
        <v>5.6201499999999998</v>
      </c>
      <c r="CW23">
        <v>25.538799999999998</v>
      </c>
      <c r="CX23">
        <v>18.3901</v>
      </c>
      <c r="CY23">
        <v>-10.8446</v>
      </c>
      <c r="CZ23">
        <v>21.405100000000001</v>
      </c>
      <c r="DA23">
        <v>600.18499999999995</v>
      </c>
      <c r="DB23">
        <v>101.108</v>
      </c>
      <c r="DC23">
        <v>9.9873900000000002E-2</v>
      </c>
      <c r="DD23">
        <v>29.7285</v>
      </c>
      <c r="DE23">
        <v>29.597100000000001</v>
      </c>
      <c r="DF23">
        <v>999.9</v>
      </c>
      <c r="DG23">
        <v>0</v>
      </c>
      <c r="DH23">
        <v>0</v>
      </c>
      <c r="DI23">
        <v>10035</v>
      </c>
      <c r="DJ23">
        <v>0</v>
      </c>
      <c r="DK23">
        <v>1291.54</v>
      </c>
      <c r="DL23">
        <v>3.4306000000000001</v>
      </c>
      <c r="DM23">
        <v>9.2879500000000004</v>
      </c>
      <c r="DN23">
        <v>5.7254399999999999</v>
      </c>
      <c r="DO23">
        <v>7.1487600000000002</v>
      </c>
      <c r="DP23">
        <v>5.6201499999999998</v>
      </c>
      <c r="DQ23">
        <v>18.3901</v>
      </c>
      <c r="DR23">
        <v>2.5821700000000001</v>
      </c>
      <c r="DS23">
        <v>1.85937</v>
      </c>
      <c r="DT23">
        <v>21.553899999999999</v>
      </c>
      <c r="DU23">
        <v>16.295100000000001</v>
      </c>
      <c r="DV23">
        <v>1499.97</v>
      </c>
      <c r="DW23">
        <v>0.973001</v>
      </c>
      <c r="DX23">
        <v>2.6998899999999999E-2</v>
      </c>
      <c r="DY23">
        <v>0</v>
      </c>
      <c r="DZ23">
        <v>759.78599999999994</v>
      </c>
      <c r="EA23">
        <v>4.9993100000000004</v>
      </c>
      <c r="EB23">
        <v>16904.900000000001</v>
      </c>
      <c r="EC23">
        <v>13259</v>
      </c>
      <c r="ED23">
        <v>36.375</v>
      </c>
      <c r="EE23">
        <v>38.311999999999998</v>
      </c>
      <c r="EF23">
        <v>36.811999999999998</v>
      </c>
      <c r="EG23">
        <v>37.686999999999998</v>
      </c>
      <c r="EH23">
        <v>38.25</v>
      </c>
      <c r="EI23">
        <v>1454.61</v>
      </c>
      <c r="EJ23">
        <v>40.36</v>
      </c>
      <c r="EK23">
        <v>0</v>
      </c>
      <c r="EL23">
        <v>105.30000019073491</v>
      </c>
      <c r="EM23">
        <v>0</v>
      </c>
      <c r="EN23">
        <v>755.59884615384624</v>
      </c>
      <c r="EO23">
        <v>33.049982911175043</v>
      </c>
      <c r="EP23">
        <v>393.4495731312519</v>
      </c>
      <c r="EQ23">
        <v>16858.630769230771</v>
      </c>
      <c r="ER23">
        <v>15</v>
      </c>
      <c r="ES23">
        <v>1658933977.5999999</v>
      </c>
      <c r="ET23" t="s">
        <v>453</v>
      </c>
      <c r="EU23">
        <v>1658933977.5999999</v>
      </c>
      <c r="EV23">
        <v>1658933874.5999999</v>
      </c>
      <c r="EW23">
        <v>7</v>
      </c>
      <c r="EX23">
        <v>1.637</v>
      </c>
      <c r="EY23">
        <v>8.0000000000000002E-3</v>
      </c>
      <c r="EZ23">
        <v>21.356000000000002</v>
      </c>
      <c r="FA23">
        <v>3.6920000000000002</v>
      </c>
      <c r="FB23">
        <v>4</v>
      </c>
      <c r="FC23">
        <v>20</v>
      </c>
      <c r="FD23">
        <v>0.65</v>
      </c>
      <c r="FE23">
        <v>0.02</v>
      </c>
      <c r="FF23">
        <v>3.6178705</v>
      </c>
      <c r="FG23">
        <v>-1.018363227016895</v>
      </c>
      <c r="FH23">
        <v>9.9733805049992991E-2</v>
      </c>
      <c r="FI23">
        <v>1</v>
      </c>
      <c r="FJ23">
        <v>9.2467990000000011</v>
      </c>
      <c r="FK23">
        <v>-1.4221505672969841</v>
      </c>
      <c r="FL23">
        <v>0.10496944553376809</v>
      </c>
      <c r="FM23">
        <v>1</v>
      </c>
      <c r="FN23">
        <v>7.1887335000000014</v>
      </c>
      <c r="FO23">
        <v>-0.31072840525328638</v>
      </c>
      <c r="FP23">
        <v>3.0617867785820721E-2</v>
      </c>
      <c r="FQ23">
        <v>1</v>
      </c>
      <c r="FR23">
        <v>25.555193333333332</v>
      </c>
      <c r="FS23">
        <v>-0.1996031145716978</v>
      </c>
      <c r="FT23">
        <v>1.4975222498810651E-2</v>
      </c>
      <c r="FU23">
        <v>1</v>
      </c>
      <c r="FV23">
        <v>29.588439999999991</v>
      </c>
      <c r="FW23">
        <v>-5.4166852057810119E-2</v>
      </c>
      <c r="FX23">
        <v>5.962806945279113E-3</v>
      </c>
      <c r="FY23">
        <v>1</v>
      </c>
      <c r="FZ23">
        <v>5</v>
      </c>
      <c r="GA23">
        <v>5</v>
      </c>
      <c r="GB23" t="s">
        <v>425</v>
      </c>
      <c r="GC23">
        <v>3.1769699999999998</v>
      </c>
      <c r="GD23">
        <v>2.7971400000000002</v>
      </c>
      <c r="GE23">
        <v>-3.2162499999999999E-3</v>
      </c>
      <c r="GF23">
        <v>1.6843299999999999E-3</v>
      </c>
      <c r="GG23">
        <v>0.11162900000000001</v>
      </c>
      <c r="GH23">
        <v>0.10044</v>
      </c>
      <c r="GI23">
        <v>30993.200000000001</v>
      </c>
      <c r="GJ23">
        <v>24704.7</v>
      </c>
      <c r="GK23">
        <v>29006.7</v>
      </c>
      <c r="GL23">
        <v>24201.599999999999</v>
      </c>
      <c r="GM23">
        <v>32133.200000000001</v>
      </c>
      <c r="GN23">
        <v>31810.400000000001</v>
      </c>
      <c r="GO23">
        <v>39767.199999999997</v>
      </c>
      <c r="GP23">
        <v>39514.199999999997</v>
      </c>
      <c r="GQ23">
        <v>2.1680000000000001</v>
      </c>
      <c r="GR23">
        <v>1.8444799999999999</v>
      </c>
      <c r="GS23">
        <v>9.7379099999999996E-2</v>
      </c>
      <c r="GT23">
        <v>0</v>
      </c>
      <c r="GU23">
        <v>28.0092</v>
      </c>
      <c r="GV23">
        <v>999.9</v>
      </c>
      <c r="GW23">
        <v>65</v>
      </c>
      <c r="GX23">
        <v>32.6</v>
      </c>
      <c r="GY23">
        <v>31.754999999999999</v>
      </c>
      <c r="GZ23">
        <v>62.570099999999996</v>
      </c>
      <c r="HA23">
        <v>41.630600000000001</v>
      </c>
      <c r="HB23">
        <v>1</v>
      </c>
      <c r="HC23">
        <v>5.9176800000000002E-2</v>
      </c>
      <c r="HD23">
        <v>-1.67456</v>
      </c>
      <c r="HE23">
        <v>20.250800000000002</v>
      </c>
      <c r="HF23">
        <v>5.2273199999999997</v>
      </c>
      <c r="HG23">
        <v>11.908099999999999</v>
      </c>
      <c r="HH23">
        <v>4.9639499999999996</v>
      </c>
      <c r="HI23">
        <v>3.2919999999999998</v>
      </c>
      <c r="HJ23">
        <v>9999</v>
      </c>
      <c r="HK23">
        <v>9999</v>
      </c>
      <c r="HL23">
        <v>9999</v>
      </c>
      <c r="HM23">
        <v>999.9</v>
      </c>
      <c r="HN23">
        <v>1.8772200000000001</v>
      </c>
      <c r="HO23">
        <v>1.8754599999999999</v>
      </c>
      <c r="HP23">
        <v>1.8742099999999999</v>
      </c>
      <c r="HQ23">
        <v>1.8733900000000001</v>
      </c>
      <c r="HR23">
        <v>1.8748499999999999</v>
      </c>
      <c r="HS23">
        <v>1.86981</v>
      </c>
      <c r="HT23">
        <v>1.8740000000000001</v>
      </c>
      <c r="HU23">
        <v>1.8791199999999999</v>
      </c>
      <c r="HV23">
        <v>0</v>
      </c>
      <c r="HW23">
        <v>0</v>
      </c>
      <c r="HX23">
        <v>0</v>
      </c>
      <c r="HY23">
        <v>0</v>
      </c>
      <c r="HZ23" t="s">
        <v>426</v>
      </c>
      <c r="IA23" t="s">
        <v>427</v>
      </c>
      <c r="IB23" t="s">
        <v>428</v>
      </c>
      <c r="IC23" t="s">
        <v>429</v>
      </c>
      <c r="ID23" t="s">
        <v>429</v>
      </c>
      <c r="IE23" t="s">
        <v>428</v>
      </c>
      <c r="IF23">
        <v>0</v>
      </c>
      <c r="IG23">
        <v>100</v>
      </c>
      <c r="IH23">
        <v>100</v>
      </c>
      <c r="II23">
        <v>21.356000000000002</v>
      </c>
      <c r="IJ23">
        <v>4.1337000000000002</v>
      </c>
      <c r="IK23">
        <v>20.19295232347968</v>
      </c>
      <c r="IL23">
        <v>2.7347142005463381E-2</v>
      </c>
      <c r="IM23">
        <v>-9.102273539874442E-6</v>
      </c>
      <c r="IN23">
        <v>1.1788313641869339E-9</v>
      </c>
      <c r="IO23">
        <v>1.8170147063343829</v>
      </c>
      <c r="IP23">
        <v>0.1776524872094373</v>
      </c>
      <c r="IQ23">
        <v>-5.8072362935419758E-3</v>
      </c>
      <c r="IR23">
        <v>1.1978801796637771E-4</v>
      </c>
      <c r="IS23">
        <v>-12</v>
      </c>
      <c r="IT23">
        <v>1956</v>
      </c>
      <c r="IU23">
        <v>-1</v>
      </c>
      <c r="IV23">
        <v>21</v>
      </c>
      <c r="IW23">
        <v>1.5</v>
      </c>
      <c r="IX23">
        <v>1.3</v>
      </c>
      <c r="IY23">
        <v>3.1738299999999997E-2</v>
      </c>
      <c r="IZ23">
        <v>4.99756</v>
      </c>
      <c r="JA23">
        <v>1.42578</v>
      </c>
      <c r="JB23">
        <v>2.2753899999999998</v>
      </c>
      <c r="JC23">
        <v>1.5478499999999999</v>
      </c>
      <c r="JD23">
        <v>2.3767100000000001</v>
      </c>
      <c r="JE23">
        <v>36.340000000000003</v>
      </c>
      <c r="JF23">
        <v>15.5768</v>
      </c>
      <c r="JG23">
        <v>18</v>
      </c>
      <c r="JH23">
        <v>635.26900000000001</v>
      </c>
      <c r="JI23">
        <v>412.291</v>
      </c>
      <c r="JJ23">
        <v>29.575600000000001</v>
      </c>
      <c r="JK23">
        <v>28.0776</v>
      </c>
      <c r="JL23">
        <v>30.000499999999999</v>
      </c>
      <c r="JM23">
        <v>27.858599999999999</v>
      </c>
      <c r="JN23">
        <v>27.779699999999998</v>
      </c>
      <c r="JO23">
        <v>0</v>
      </c>
      <c r="JP23">
        <v>41.431399999999996</v>
      </c>
      <c r="JQ23">
        <v>48.789200000000001</v>
      </c>
      <c r="JR23">
        <v>29.731100000000001</v>
      </c>
      <c r="JS23">
        <v>50.768500000000003</v>
      </c>
      <c r="JT23">
        <v>18.3888</v>
      </c>
      <c r="JU23">
        <v>94.176500000000004</v>
      </c>
      <c r="JV23">
        <v>100.504</v>
      </c>
    </row>
    <row r="24" spans="1:282" x14ac:dyDescent="0.2">
      <c r="A24">
        <v>8</v>
      </c>
      <c r="B24">
        <v>1658934097.5999999</v>
      </c>
      <c r="C24">
        <v>891.09999990463257</v>
      </c>
      <c r="D24" t="s">
        <v>454</v>
      </c>
      <c r="E24" t="s">
        <v>455</v>
      </c>
      <c r="F24" t="s">
        <v>413</v>
      </c>
      <c r="G24" t="s">
        <v>414</v>
      </c>
      <c r="H24" t="s">
        <v>415</v>
      </c>
      <c r="I24" t="s">
        <v>416</v>
      </c>
      <c r="J24" t="s">
        <v>417</v>
      </c>
      <c r="L24" t="s">
        <v>418</v>
      </c>
      <c r="M24" t="s">
        <v>419</v>
      </c>
      <c r="N24" t="s">
        <v>420</v>
      </c>
      <c r="O24">
        <v>1658934097.5999999</v>
      </c>
      <c r="P24">
        <f t="shared" si="0"/>
        <v>7.0694116687152831E-3</v>
      </c>
      <c r="Q24">
        <f t="shared" si="1"/>
        <v>7.0694116687152828</v>
      </c>
      <c r="R24">
        <f t="shared" si="2"/>
        <v>30.400849215192849</v>
      </c>
      <c r="S24">
        <f t="shared" si="3"/>
        <v>397.26799999999997</v>
      </c>
      <c r="T24">
        <f t="shared" si="4"/>
        <v>282.55699287990723</v>
      </c>
      <c r="U24">
        <f t="shared" si="5"/>
        <v>28.595557850077199</v>
      </c>
      <c r="V24">
        <f t="shared" si="6"/>
        <v>40.204632559961993</v>
      </c>
      <c r="W24">
        <f t="shared" si="7"/>
        <v>0.49372082571738007</v>
      </c>
      <c r="X24">
        <f t="shared" si="8"/>
        <v>2.9532230484582058</v>
      </c>
      <c r="Y24">
        <f t="shared" si="9"/>
        <v>0.4520277770383212</v>
      </c>
      <c r="Z24">
        <f t="shared" si="10"/>
        <v>0.28596933639964284</v>
      </c>
      <c r="AA24">
        <f t="shared" si="11"/>
        <v>241.72886507498455</v>
      </c>
      <c r="AB24">
        <f t="shared" si="12"/>
        <v>29.693766332384964</v>
      </c>
      <c r="AC24">
        <f t="shared" si="13"/>
        <v>29.693766332384964</v>
      </c>
      <c r="AD24">
        <f t="shared" si="14"/>
        <v>4.1860812040103879</v>
      </c>
      <c r="AE24">
        <f t="shared" si="15"/>
        <v>61.993707887663376</v>
      </c>
      <c r="AF24">
        <f t="shared" si="16"/>
        <v>2.6568466556755497</v>
      </c>
      <c r="AG24">
        <f t="shared" si="17"/>
        <v>4.2856714757083552</v>
      </c>
      <c r="AH24">
        <f t="shared" si="18"/>
        <v>1.5292345483348382</v>
      </c>
      <c r="AI24">
        <f t="shared" si="19"/>
        <v>-311.76105459034397</v>
      </c>
      <c r="AJ24">
        <f t="shared" si="20"/>
        <v>65.123952205368013</v>
      </c>
      <c r="AK24">
        <f t="shared" si="21"/>
        <v>4.8983108325792388</v>
      </c>
      <c r="AL24">
        <f t="shared" si="22"/>
        <v>-9.9264774121792243E-3</v>
      </c>
      <c r="AM24">
        <v>0</v>
      </c>
      <c r="AN24">
        <v>0</v>
      </c>
      <c r="AO24">
        <f t="shared" si="23"/>
        <v>1</v>
      </c>
      <c r="AP24">
        <f t="shared" si="24"/>
        <v>0</v>
      </c>
      <c r="AQ24">
        <f t="shared" si="25"/>
        <v>53039.973420645394</v>
      </c>
      <c r="AR24" t="s">
        <v>421</v>
      </c>
      <c r="AS24">
        <v>0</v>
      </c>
      <c r="AT24">
        <v>0</v>
      </c>
      <c r="AU24">
        <v>0</v>
      </c>
      <c r="AV24" t="e">
        <f t="shared" si="26"/>
        <v>#DIV/0!</v>
      </c>
      <c r="AW24">
        <v>-1</v>
      </c>
      <c r="AX24" t="s">
        <v>456</v>
      </c>
      <c r="AY24">
        <v>10406.299999999999</v>
      </c>
      <c r="AZ24">
        <v>709.37799999999993</v>
      </c>
      <c r="BA24">
        <v>1120.6500000000001</v>
      </c>
      <c r="BB24">
        <f t="shared" si="27"/>
        <v>0.36699415517779876</v>
      </c>
      <c r="BC24">
        <v>0.5</v>
      </c>
      <c r="BD24">
        <f t="shared" si="28"/>
        <v>1261.1688005569868</v>
      </c>
      <c r="BE24">
        <f t="shared" si="29"/>
        <v>30.400849215192849</v>
      </c>
      <c r="BF24">
        <f t="shared" si="30"/>
        <v>231.42078924850458</v>
      </c>
      <c r="BG24">
        <f t="shared" si="31"/>
        <v>2.4898212833464384E-2</v>
      </c>
      <c r="BH24">
        <f t="shared" si="32"/>
        <v>-1</v>
      </c>
      <c r="BI24" t="e">
        <f t="shared" si="33"/>
        <v>#DIV/0!</v>
      </c>
      <c r="BJ24" t="s">
        <v>421</v>
      </c>
      <c r="BK24">
        <v>0</v>
      </c>
      <c r="BL24" t="e">
        <f t="shared" si="34"/>
        <v>#DIV/0!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>
        <f t="shared" si="38"/>
        <v>0.36699415517779871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s">
        <v>421</v>
      </c>
      <c r="BU24" t="s">
        <v>421</v>
      </c>
      <c r="BV24" t="s">
        <v>421</v>
      </c>
      <c r="BW24" t="s">
        <v>421</v>
      </c>
      <c r="BX24" t="s">
        <v>421</v>
      </c>
      <c r="BY24" t="s">
        <v>421</v>
      </c>
      <c r="BZ24" t="s">
        <v>421</v>
      </c>
      <c r="CA24" t="s">
        <v>421</v>
      </c>
      <c r="CB24" t="s">
        <v>421</v>
      </c>
      <c r="CC24" t="s">
        <v>421</v>
      </c>
      <c r="CD24" t="s">
        <v>421</v>
      </c>
      <c r="CE24" t="s">
        <v>421</v>
      </c>
      <c r="CF24" t="s">
        <v>421</v>
      </c>
      <c r="CG24" t="s">
        <v>421</v>
      </c>
      <c r="CH24" t="s">
        <v>421</v>
      </c>
      <c r="CI24" t="s">
        <v>421</v>
      </c>
      <c r="CJ24" t="s">
        <v>421</v>
      </c>
      <c r="CK24" t="s">
        <v>421</v>
      </c>
      <c r="CL24">
        <f t="shared" si="42"/>
        <v>1499.95</v>
      </c>
      <c r="CM24">
        <f t="shared" si="43"/>
        <v>1261.1688005569868</v>
      </c>
      <c r="CN24">
        <f t="shared" si="44"/>
        <v>0.84080722727890045</v>
      </c>
      <c r="CO24">
        <f t="shared" si="45"/>
        <v>0.16115794864827798</v>
      </c>
      <c r="CP24">
        <v>6</v>
      </c>
      <c r="CQ24">
        <v>0.5</v>
      </c>
      <c r="CR24" t="s">
        <v>423</v>
      </c>
      <c r="CS24">
        <v>2</v>
      </c>
      <c r="CT24">
        <v>1658934097.5999999</v>
      </c>
      <c r="CU24">
        <v>397.26799999999997</v>
      </c>
      <c r="CV24">
        <v>430.46899999999999</v>
      </c>
      <c r="CW24">
        <v>26.252700000000001</v>
      </c>
      <c r="CX24">
        <v>19.3706</v>
      </c>
      <c r="CY24">
        <v>368.35199999999998</v>
      </c>
      <c r="CZ24">
        <v>22.057099999999998</v>
      </c>
      <c r="DA24">
        <v>600.15</v>
      </c>
      <c r="DB24">
        <v>101.10299999999999</v>
      </c>
      <c r="DC24">
        <v>9.9796499999999996E-2</v>
      </c>
      <c r="DD24">
        <v>30.102799999999998</v>
      </c>
      <c r="DE24">
        <v>29.851800000000001</v>
      </c>
      <c r="DF24">
        <v>999.9</v>
      </c>
      <c r="DG24">
        <v>0</v>
      </c>
      <c r="DH24">
        <v>0</v>
      </c>
      <c r="DI24">
        <v>10025</v>
      </c>
      <c r="DJ24">
        <v>0</v>
      </c>
      <c r="DK24">
        <v>1299.49</v>
      </c>
      <c r="DL24">
        <v>-31.388999999999999</v>
      </c>
      <c r="DM24">
        <v>409.839</v>
      </c>
      <c r="DN24">
        <v>438.97199999999998</v>
      </c>
      <c r="DO24">
        <v>6.8820800000000002</v>
      </c>
      <c r="DP24">
        <v>430.46899999999999</v>
      </c>
      <c r="DQ24">
        <v>19.3706</v>
      </c>
      <c r="DR24">
        <v>2.6542300000000001</v>
      </c>
      <c r="DS24">
        <v>1.9584299999999999</v>
      </c>
      <c r="DT24">
        <v>22.0045</v>
      </c>
      <c r="DU24">
        <v>17.112200000000001</v>
      </c>
      <c r="DV24">
        <v>1499.95</v>
      </c>
      <c r="DW24">
        <v>0.973001</v>
      </c>
      <c r="DX24">
        <v>2.6998899999999999E-2</v>
      </c>
      <c r="DY24">
        <v>0</v>
      </c>
      <c r="DZ24">
        <v>711.18799999999999</v>
      </c>
      <c r="EA24">
        <v>4.9993100000000004</v>
      </c>
      <c r="EB24">
        <v>16208.2</v>
      </c>
      <c r="EC24">
        <v>13258.8</v>
      </c>
      <c r="ED24">
        <v>36.25</v>
      </c>
      <c r="EE24">
        <v>38.186999999999998</v>
      </c>
      <c r="EF24">
        <v>36.75</v>
      </c>
      <c r="EG24">
        <v>37.375</v>
      </c>
      <c r="EH24">
        <v>38.061999999999998</v>
      </c>
      <c r="EI24">
        <v>1454.59</v>
      </c>
      <c r="EJ24">
        <v>40.36</v>
      </c>
      <c r="EK24">
        <v>0</v>
      </c>
      <c r="EL24">
        <v>146.70000004768369</v>
      </c>
      <c r="EM24">
        <v>0</v>
      </c>
      <c r="EN24">
        <v>709.37799999999993</v>
      </c>
      <c r="EO24">
        <v>11.56769232590579</v>
      </c>
      <c r="EP24">
        <v>116.14615417063921</v>
      </c>
      <c r="EQ24">
        <v>16202.704</v>
      </c>
      <c r="ER24">
        <v>15</v>
      </c>
      <c r="ES24">
        <v>1658934123.5999999</v>
      </c>
      <c r="ET24" t="s">
        <v>457</v>
      </c>
      <c r="EU24">
        <v>1658934123.5999999</v>
      </c>
      <c r="EV24">
        <v>1658933874.5999999</v>
      </c>
      <c r="EW24">
        <v>8</v>
      </c>
      <c r="EX24">
        <v>-2.41</v>
      </c>
      <c r="EY24">
        <v>8.0000000000000002E-3</v>
      </c>
      <c r="EZ24">
        <v>28.916</v>
      </c>
      <c r="FA24">
        <v>3.6920000000000002</v>
      </c>
      <c r="FB24">
        <v>426</v>
      </c>
      <c r="FC24">
        <v>20</v>
      </c>
      <c r="FD24">
        <v>0.09</v>
      </c>
      <c r="FE24">
        <v>0.02</v>
      </c>
      <c r="FF24">
        <v>-31.62909512195122</v>
      </c>
      <c r="FG24">
        <v>1.6682843205575411</v>
      </c>
      <c r="FH24">
        <v>0.16739224848915049</v>
      </c>
      <c r="FI24">
        <v>1</v>
      </c>
      <c r="FJ24">
        <v>398.49848387096779</v>
      </c>
      <c r="FK24">
        <v>4.8567096774188956</v>
      </c>
      <c r="FL24">
        <v>0.36326546508985869</v>
      </c>
      <c r="FM24">
        <v>1</v>
      </c>
      <c r="FN24">
        <v>6.9131126829268306</v>
      </c>
      <c r="FO24">
        <v>-0.24208285714285119</v>
      </c>
      <c r="FP24">
        <v>3.6472883814931793E-2</v>
      </c>
      <c r="FQ24">
        <v>1</v>
      </c>
      <c r="FR24">
        <v>26.18550322580645</v>
      </c>
      <c r="FS24">
        <v>0.29644354838712073</v>
      </c>
      <c r="FT24">
        <v>2.5029008768162459E-2</v>
      </c>
      <c r="FU24">
        <v>1</v>
      </c>
      <c r="FV24">
        <v>29.82374193548387</v>
      </c>
      <c r="FW24">
        <v>0.1242677419353997</v>
      </c>
      <c r="FX24">
        <v>1.1172858074110909E-2</v>
      </c>
      <c r="FY24">
        <v>1</v>
      </c>
      <c r="FZ24">
        <v>5</v>
      </c>
      <c r="GA24">
        <v>5</v>
      </c>
      <c r="GB24" t="s">
        <v>425</v>
      </c>
      <c r="GC24">
        <v>3.1769400000000001</v>
      </c>
      <c r="GD24">
        <v>2.79697</v>
      </c>
      <c r="GE24">
        <v>9.4753400000000002E-2</v>
      </c>
      <c r="GF24">
        <v>0.107332</v>
      </c>
      <c r="GG24">
        <v>0.11400200000000001</v>
      </c>
      <c r="GH24">
        <v>0.104176</v>
      </c>
      <c r="GI24">
        <v>27963.1</v>
      </c>
      <c r="GJ24">
        <v>22089.5</v>
      </c>
      <c r="GK24">
        <v>29003.200000000001</v>
      </c>
      <c r="GL24">
        <v>24200.799999999999</v>
      </c>
      <c r="GM24">
        <v>32044.7</v>
      </c>
      <c r="GN24">
        <v>31679.3</v>
      </c>
      <c r="GO24">
        <v>39761.699999999997</v>
      </c>
      <c r="GP24">
        <v>39513.1</v>
      </c>
      <c r="GQ24">
        <v>2.1682999999999999</v>
      </c>
      <c r="GR24">
        <v>1.8455299999999999</v>
      </c>
      <c r="GS24">
        <v>0.125974</v>
      </c>
      <c r="GT24">
        <v>0</v>
      </c>
      <c r="GU24">
        <v>27.797799999999999</v>
      </c>
      <c r="GV24">
        <v>999.9</v>
      </c>
      <c r="GW24">
        <v>63.4</v>
      </c>
      <c r="GX24">
        <v>32.9</v>
      </c>
      <c r="GY24">
        <v>31.505500000000001</v>
      </c>
      <c r="GZ24">
        <v>62.360100000000003</v>
      </c>
      <c r="HA24">
        <v>41.145800000000001</v>
      </c>
      <c r="HB24">
        <v>1</v>
      </c>
      <c r="HC24">
        <v>6.0983200000000001E-2</v>
      </c>
      <c r="HD24">
        <v>-1.56837</v>
      </c>
      <c r="HE24">
        <v>20.246300000000002</v>
      </c>
      <c r="HF24">
        <v>5.2279200000000001</v>
      </c>
      <c r="HG24">
        <v>11.908099999999999</v>
      </c>
      <c r="HH24">
        <v>4.9643499999999996</v>
      </c>
      <c r="HI24">
        <v>3.2919999999999998</v>
      </c>
      <c r="HJ24">
        <v>9999</v>
      </c>
      <c r="HK24">
        <v>9999</v>
      </c>
      <c r="HL24">
        <v>9999</v>
      </c>
      <c r="HM24">
        <v>999.9</v>
      </c>
      <c r="HN24">
        <v>1.87717</v>
      </c>
      <c r="HO24">
        <v>1.8754599999999999</v>
      </c>
      <c r="HP24">
        <v>1.87422</v>
      </c>
      <c r="HQ24">
        <v>1.8734</v>
      </c>
      <c r="HR24">
        <v>1.8748499999999999</v>
      </c>
      <c r="HS24">
        <v>1.86981</v>
      </c>
      <c r="HT24">
        <v>1.8739699999999999</v>
      </c>
      <c r="HU24">
        <v>1.8791100000000001</v>
      </c>
      <c r="HV24">
        <v>0</v>
      </c>
      <c r="HW24">
        <v>0</v>
      </c>
      <c r="HX24">
        <v>0</v>
      </c>
      <c r="HY24">
        <v>0</v>
      </c>
      <c r="HZ24" t="s">
        <v>426</v>
      </c>
      <c r="IA24" t="s">
        <v>427</v>
      </c>
      <c r="IB24" t="s">
        <v>428</v>
      </c>
      <c r="IC24" t="s">
        <v>429</v>
      </c>
      <c r="ID24" t="s">
        <v>429</v>
      </c>
      <c r="IE24" t="s">
        <v>428</v>
      </c>
      <c r="IF24">
        <v>0</v>
      </c>
      <c r="IG24">
        <v>100</v>
      </c>
      <c r="IH24">
        <v>100</v>
      </c>
      <c r="II24">
        <v>28.916</v>
      </c>
      <c r="IJ24">
        <v>4.1955999999999998</v>
      </c>
      <c r="IK24">
        <v>21.830273905540341</v>
      </c>
      <c r="IL24">
        <v>2.7347142005463381E-2</v>
      </c>
      <c r="IM24">
        <v>-9.102273539874442E-6</v>
      </c>
      <c r="IN24">
        <v>1.1788313641869339E-9</v>
      </c>
      <c r="IO24">
        <v>1.8170147063343829</v>
      </c>
      <c r="IP24">
        <v>0.1776524872094373</v>
      </c>
      <c r="IQ24">
        <v>-5.8072362935419758E-3</v>
      </c>
      <c r="IR24">
        <v>1.1978801796637771E-4</v>
      </c>
      <c r="IS24">
        <v>-12</v>
      </c>
      <c r="IT24">
        <v>1956</v>
      </c>
      <c r="IU24">
        <v>-1</v>
      </c>
      <c r="IV24">
        <v>21</v>
      </c>
      <c r="IW24">
        <v>2</v>
      </c>
      <c r="IX24">
        <v>3.7</v>
      </c>
      <c r="IY24">
        <v>1.09375</v>
      </c>
      <c r="IZ24">
        <v>2.4511699999999998</v>
      </c>
      <c r="JA24">
        <v>1.42578</v>
      </c>
      <c r="JB24">
        <v>2.2766099999999998</v>
      </c>
      <c r="JC24">
        <v>1.5478499999999999</v>
      </c>
      <c r="JD24">
        <v>2.2949199999999998</v>
      </c>
      <c r="JE24">
        <v>36.528700000000001</v>
      </c>
      <c r="JF24">
        <v>15.541700000000001</v>
      </c>
      <c r="JG24">
        <v>18</v>
      </c>
      <c r="JH24">
        <v>635.75</v>
      </c>
      <c r="JI24">
        <v>413.05799999999999</v>
      </c>
      <c r="JJ24">
        <v>31.468900000000001</v>
      </c>
      <c r="JK24">
        <v>28.052800000000001</v>
      </c>
      <c r="JL24">
        <v>29.9999</v>
      </c>
      <c r="JM24">
        <v>27.8826</v>
      </c>
      <c r="JN24">
        <v>27.805499999999999</v>
      </c>
      <c r="JO24">
        <v>21.917300000000001</v>
      </c>
      <c r="JP24">
        <v>37.757100000000001</v>
      </c>
      <c r="JQ24">
        <v>40.273200000000003</v>
      </c>
      <c r="JR24">
        <v>30.555299999999999</v>
      </c>
      <c r="JS24">
        <v>430.56200000000001</v>
      </c>
      <c r="JT24">
        <v>19.4236</v>
      </c>
      <c r="JU24">
        <v>94.164100000000005</v>
      </c>
      <c r="JV24">
        <v>100.501</v>
      </c>
    </row>
    <row r="25" spans="1:282" x14ac:dyDescent="0.2">
      <c r="A25">
        <v>9</v>
      </c>
      <c r="B25">
        <v>1658934244.5999999</v>
      </c>
      <c r="C25">
        <v>1038.099999904633</v>
      </c>
      <c r="D25" t="s">
        <v>458</v>
      </c>
      <c r="E25" t="s">
        <v>459</v>
      </c>
      <c r="F25" t="s">
        <v>413</v>
      </c>
      <c r="G25" t="s">
        <v>414</v>
      </c>
      <c r="H25" t="s">
        <v>415</v>
      </c>
      <c r="I25" t="s">
        <v>416</v>
      </c>
      <c r="J25" t="s">
        <v>417</v>
      </c>
      <c r="L25" t="s">
        <v>418</v>
      </c>
      <c r="M25" t="s">
        <v>419</v>
      </c>
      <c r="N25" t="s">
        <v>420</v>
      </c>
      <c r="O25">
        <v>1658934244.5999999</v>
      </c>
      <c r="P25">
        <f t="shared" si="0"/>
        <v>6.7294577717520263E-3</v>
      </c>
      <c r="Q25">
        <f t="shared" si="1"/>
        <v>6.7294577717520268</v>
      </c>
      <c r="R25">
        <f t="shared" si="2"/>
        <v>33.026135552336456</v>
      </c>
      <c r="S25">
        <f t="shared" si="3"/>
        <v>399.54700000000003</v>
      </c>
      <c r="T25">
        <f t="shared" si="4"/>
        <v>274.73848612967868</v>
      </c>
      <c r="U25">
        <f t="shared" si="5"/>
        <v>27.804886509675242</v>
      </c>
      <c r="V25">
        <f t="shared" si="6"/>
        <v>40.436122171240001</v>
      </c>
      <c r="W25">
        <f t="shared" si="7"/>
        <v>0.48781135587764812</v>
      </c>
      <c r="X25">
        <f t="shared" si="8"/>
        <v>2.953152460656375</v>
      </c>
      <c r="Y25">
        <f t="shared" si="9"/>
        <v>0.44706543630555129</v>
      </c>
      <c r="Z25">
        <f t="shared" si="10"/>
        <v>0.28279259411354019</v>
      </c>
      <c r="AA25">
        <f t="shared" si="11"/>
        <v>241.73844107494156</v>
      </c>
      <c r="AB25">
        <f t="shared" si="12"/>
        <v>29.884100888789636</v>
      </c>
      <c r="AC25">
        <f t="shared" si="13"/>
        <v>29.884100888789636</v>
      </c>
      <c r="AD25">
        <f t="shared" si="14"/>
        <v>4.2321694609801579</v>
      </c>
      <c r="AE25">
        <f t="shared" si="15"/>
        <v>64.055154304023944</v>
      </c>
      <c r="AF25">
        <f t="shared" si="16"/>
        <v>2.7614167241679999</v>
      </c>
      <c r="AG25">
        <f t="shared" si="17"/>
        <v>4.310998473380506</v>
      </c>
      <c r="AH25">
        <f t="shared" si="18"/>
        <v>1.470752736812158</v>
      </c>
      <c r="AI25">
        <f t="shared" si="19"/>
        <v>-296.76908773426436</v>
      </c>
      <c r="AJ25">
        <f t="shared" si="20"/>
        <v>51.170066739978814</v>
      </c>
      <c r="AK25">
        <f t="shared" si="21"/>
        <v>3.8544459094351522</v>
      </c>
      <c r="AL25">
        <f t="shared" si="22"/>
        <v>-6.134009908826954E-3</v>
      </c>
      <c r="AM25">
        <v>0</v>
      </c>
      <c r="AN25">
        <v>0</v>
      </c>
      <c r="AO25">
        <f t="shared" si="23"/>
        <v>1</v>
      </c>
      <c r="AP25">
        <f t="shared" si="24"/>
        <v>0</v>
      </c>
      <c r="AQ25">
        <f t="shared" si="25"/>
        <v>53020.015039507605</v>
      </c>
      <c r="AR25" t="s">
        <v>421</v>
      </c>
      <c r="AS25">
        <v>0</v>
      </c>
      <c r="AT25">
        <v>0</v>
      </c>
      <c r="AU25">
        <v>0</v>
      </c>
      <c r="AV25" t="e">
        <f t="shared" si="26"/>
        <v>#DIV/0!</v>
      </c>
      <c r="AW25">
        <v>-1</v>
      </c>
      <c r="AX25" t="s">
        <v>460</v>
      </c>
      <c r="AY25">
        <v>10406.1</v>
      </c>
      <c r="AZ25">
        <v>790.10563999999999</v>
      </c>
      <c r="BA25">
        <v>1334.2</v>
      </c>
      <c r="BB25">
        <f t="shared" si="27"/>
        <v>0.40780569629740671</v>
      </c>
      <c r="BC25">
        <v>0.5</v>
      </c>
      <c r="BD25">
        <f t="shared" si="28"/>
        <v>1261.2192005569646</v>
      </c>
      <c r="BE25">
        <f t="shared" si="29"/>
        <v>33.026135552336456</v>
      </c>
      <c r="BF25">
        <f t="shared" si="30"/>
        <v>257.16618713339579</v>
      </c>
      <c r="BG25">
        <f t="shared" si="31"/>
        <v>2.6978764307830264E-2</v>
      </c>
      <c r="BH25">
        <f t="shared" si="32"/>
        <v>-1</v>
      </c>
      <c r="BI25" t="e">
        <f t="shared" si="33"/>
        <v>#DIV/0!</v>
      </c>
      <c r="BJ25" t="s">
        <v>421</v>
      </c>
      <c r="BK25">
        <v>0</v>
      </c>
      <c r="BL25" t="e">
        <f t="shared" si="34"/>
        <v>#DIV/0!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>
        <f t="shared" si="38"/>
        <v>0.40780569629740671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s">
        <v>421</v>
      </c>
      <c r="BU25" t="s">
        <v>421</v>
      </c>
      <c r="BV25" t="s">
        <v>421</v>
      </c>
      <c r="BW25" t="s">
        <v>421</v>
      </c>
      <c r="BX25" t="s">
        <v>421</v>
      </c>
      <c r="BY25" t="s">
        <v>421</v>
      </c>
      <c r="BZ25" t="s">
        <v>421</v>
      </c>
      <c r="CA25" t="s">
        <v>421</v>
      </c>
      <c r="CB25" t="s">
        <v>421</v>
      </c>
      <c r="CC25" t="s">
        <v>421</v>
      </c>
      <c r="CD25" t="s">
        <v>421</v>
      </c>
      <c r="CE25" t="s">
        <v>421</v>
      </c>
      <c r="CF25" t="s">
        <v>421</v>
      </c>
      <c r="CG25" t="s">
        <v>421</v>
      </c>
      <c r="CH25" t="s">
        <v>421</v>
      </c>
      <c r="CI25" t="s">
        <v>421</v>
      </c>
      <c r="CJ25" t="s">
        <v>421</v>
      </c>
      <c r="CK25" t="s">
        <v>421</v>
      </c>
      <c r="CL25">
        <f t="shared" si="42"/>
        <v>1500.01</v>
      </c>
      <c r="CM25">
        <f t="shared" si="43"/>
        <v>1261.2192005569646</v>
      </c>
      <c r="CN25">
        <f t="shared" si="44"/>
        <v>0.84080719499000978</v>
      </c>
      <c r="CO25">
        <f t="shared" si="45"/>
        <v>0.16115788633071884</v>
      </c>
      <c r="CP25">
        <v>6</v>
      </c>
      <c r="CQ25">
        <v>0.5</v>
      </c>
      <c r="CR25" t="s">
        <v>423</v>
      </c>
      <c r="CS25">
        <v>2</v>
      </c>
      <c r="CT25">
        <v>1658934244.5999999</v>
      </c>
      <c r="CU25">
        <v>399.54700000000003</v>
      </c>
      <c r="CV25">
        <v>435.24200000000002</v>
      </c>
      <c r="CW25">
        <v>27.285399999999999</v>
      </c>
      <c r="CX25">
        <v>20.743200000000002</v>
      </c>
      <c r="CY25">
        <v>371.08199999999999</v>
      </c>
      <c r="CZ25">
        <v>23.1722</v>
      </c>
      <c r="DA25">
        <v>600.33399999999995</v>
      </c>
      <c r="DB25">
        <v>101.105</v>
      </c>
      <c r="DC25">
        <v>9.9919999999999995E-2</v>
      </c>
      <c r="DD25">
        <v>30.205500000000001</v>
      </c>
      <c r="DE25">
        <v>29.939699999999998</v>
      </c>
      <c r="DF25">
        <v>999.9</v>
      </c>
      <c r="DG25">
        <v>0</v>
      </c>
      <c r="DH25">
        <v>0</v>
      </c>
      <c r="DI25">
        <v>10024.4</v>
      </c>
      <c r="DJ25">
        <v>0</v>
      </c>
      <c r="DK25">
        <v>1301.6300000000001</v>
      </c>
      <c r="DL25">
        <v>-35.695099999999996</v>
      </c>
      <c r="DM25">
        <v>410.75400000000002</v>
      </c>
      <c r="DN25">
        <v>444.46100000000001</v>
      </c>
      <c r="DO25">
        <v>6.5421899999999997</v>
      </c>
      <c r="DP25">
        <v>435.24200000000002</v>
      </c>
      <c r="DQ25">
        <v>20.743200000000002</v>
      </c>
      <c r="DR25">
        <v>2.7587100000000002</v>
      </c>
      <c r="DS25">
        <v>2.0972499999999998</v>
      </c>
      <c r="DT25">
        <v>22.639099999999999</v>
      </c>
      <c r="DU25">
        <v>18.1983</v>
      </c>
      <c r="DV25">
        <v>1500.01</v>
      </c>
      <c r="DW25">
        <v>0.97300600000000004</v>
      </c>
      <c r="DX25">
        <v>2.6993799999999998E-2</v>
      </c>
      <c r="DY25">
        <v>0</v>
      </c>
      <c r="DZ25">
        <v>792.798</v>
      </c>
      <c r="EA25">
        <v>4.9993100000000004</v>
      </c>
      <c r="EB25">
        <v>17420.7</v>
      </c>
      <c r="EC25">
        <v>13259.4</v>
      </c>
      <c r="ED25">
        <v>36.5</v>
      </c>
      <c r="EE25">
        <v>38.375</v>
      </c>
      <c r="EF25">
        <v>36.875</v>
      </c>
      <c r="EG25">
        <v>37.75</v>
      </c>
      <c r="EH25">
        <v>38.25</v>
      </c>
      <c r="EI25">
        <v>1454.65</v>
      </c>
      <c r="EJ25">
        <v>40.36</v>
      </c>
      <c r="EK25">
        <v>0</v>
      </c>
      <c r="EL25">
        <v>146.5</v>
      </c>
      <c r="EM25">
        <v>0</v>
      </c>
      <c r="EN25">
        <v>790.10563999999999</v>
      </c>
      <c r="EO25">
        <v>22.62730772678978</v>
      </c>
      <c r="EP25">
        <v>322.46923129212331</v>
      </c>
      <c r="EQ25">
        <v>17390.86</v>
      </c>
      <c r="ER25">
        <v>15</v>
      </c>
      <c r="ES25">
        <v>1658934201.0999999</v>
      </c>
      <c r="ET25" t="s">
        <v>461</v>
      </c>
      <c r="EU25">
        <v>1658934196.5999999</v>
      </c>
      <c r="EV25">
        <v>1658934201.0999999</v>
      </c>
      <c r="EW25">
        <v>9</v>
      </c>
      <c r="EX25">
        <v>8.8999999999999996E-2</v>
      </c>
      <c r="EY25">
        <v>1.0999999999999999E-2</v>
      </c>
      <c r="EZ25">
        <v>29.170999999999999</v>
      </c>
      <c r="FA25">
        <v>3.8279999999999998</v>
      </c>
      <c r="FB25">
        <v>434</v>
      </c>
      <c r="FC25">
        <v>22</v>
      </c>
      <c r="FD25">
        <v>0.09</v>
      </c>
      <c r="FE25">
        <v>0.02</v>
      </c>
      <c r="FF25">
        <v>-35.320404878048777</v>
      </c>
      <c r="FG25">
        <v>-2.331577003484341</v>
      </c>
      <c r="FH25">
        <v>0.31050143470170077</v>
      </c>
      <c r="FI25">
        <v>1</v>
      </c>
      <c r="FJ25">
        <v>399.49561290322578</v>
      </c>
      <c r="FK25">
        <v>-0.77443548387034844</v>
      </c>
      <c r="FL25">
        <v>0.1046825238578484</v>
      </c>
      <c r="FM25">
        <v>1</v>
      </c>
      <c r="FN25">
        <v>6.5919456097560971</v>
      </c>
      <c r="FO25">
        <v>0.1020871777003438</v>
      </c>
      <c r="FP25">
        <v>2.8324125978272979E-2</v>
      </c>
      <c r="FQ25">
        <v>1</v>
      </c>
      <c r="FR25">
        <v>27.458596774193548</v>
      </c>
      <c r="FS25">
        <v>-1.49413548387091</v>
      </c>
      <c r="FT25">
        <v>0.1118536759713505</v>
      </c>
      <c r="FU25">
        <v>0</v>
      </c>
      <c r="FV25">
        <v>29.967658064516129</v>
      </c>
      <c r="FW25">
        <v>-0.17842741935488499</v>
      </c>
      <c r="FX25">
        <v>1.4076238825755691E-2</v>
      </c>
      <c r="FY25">
        <v>1</v>
      </c>
      <c r="FZ25">
        <v>4</v>
      </c>
      <c r="GA25">
        <v>5</v>
      </c>
      <c r="GB25" t="s">
        <v>462</v>
      </c>
      <c r="GC25">
        <v>3.1772800000000001</v>
      </c>
      <c r="GD25">
        <v>2.7970999999999999</v>
      </c>
      <c r="GE25">
        <v>9.5299700000000001E-2</v>
      </c>
      <c r="GF25">
        <v>0.108228</v>
      </c>
      <c r="GG25">
        <v>0.118002</v>
      </c>
      <c r="GH25">
        <v>0.109282</v>
      </c>
      <c r="GI25">
        <v>27938.7</v>
      </c>
      <c r="GJ25">
        <v>22061.599999999999</v>
      </c>
      <c r="GK25">
        <v>28995.7</v>
      </c>
      <c r="GL25">
        <v>24194.799999999999</v>
      </c>
      <c r="GM25">
        <v>31889.4</v>
      </c>
      <c r="GN25">
        <v>31488.7</v>
      </c>
      <c r="GO25">
        <v>39752</v>
      </c>
      <c r="GP25">
        <v>39503.5</v>
      </c>
      <c r="GQ25">
        <v>2.1674199999999999</v>
      </c>
      <c r="GR25">
        <v>1.84667</v>
      </c>
      <c r="GS25">
        <v>0.12651799999999999</v>
      </c>
      <c r="GT25">
        <v>0</v>
      </c>
      <c r="GU25">
        <v>27.877099999999999</v>
      </c>
      <c r="GV25">
        <v>999.9</v>
      </c>
      <c r="GW25">
        <v>62.1</v>
      </c>
      <c r="GX25">
        <v>33.1</v>
      </c>
      <c r="GY25">
        <v>31.206099999999999</v>
      </c>
      <c r="GZ25">
        <v>61.7301</v>
      </c>
      <c r="HA25">
        <v>40.789299999999997</v>
      </c>
      <c r="HB25">
        <v>1</v>
      </c>
      <c r="HC25">
        <v>6.5442100000000003E-2</v>
      </c>
      <c r="HD25">
        <v>0.38958100000000001</v>
      </c>
      <c r="HE25">
        <v>20.2591</v>
      </c>
      <c r="HF25">
        <v>5.2277699999999996</v>
      </c>
      <c r="HG25">
        <v>11.908099999999999</v>
      </c>
      <c r="HH25">
        <v>4.9641500000000001</v>
      </c>
      <c r="HI25">
        <v>3.2919999999999998</v>
      </c>
      <c r="HJ25">
        <v>9999</v>
      </c>
      <c r="HK25">
        <v>9999</v>
      </c>
      <c r="HL25">
        <v>9999</v>
      </c>
      <c r="HM25">
        <v>999.9</v>
      </c>
      <c r="HN25">
        <v>1.8772</v>
      </c>
      <c r="HO25">
        <v>1.8754599999999999</v>
      </c>
      <c r="HP25">
        <v>1.8742000000000001</v>
      </c>
      <c r="HQ25">
        <v>1.87338</v>
      </c>
      <c r="HR25">
        <v>1.8748499999999999</v>
      </c>
      <c r="HS25">
        <v>1.86981</v>
      </c>
      <c r="HT25">
        <v>1.87395</v>
      </c>
      <c r="HU25">
        <v>1.8791100000000001</v>
      </c>
      <c r="HV25">
        <v>0</v>
      </c>
      <c r="HW25">
        <v>0</v>
      </c>
      <c r="HX25">
        <v>0</v>
      </c>
      <c r="HY25">
        <v>0</v>
      </c>
      <c r="HZ25" t="s">
        <v>426</v>
      </c>
      <c r="IA25" t="s">
        <v>427</v>
      </c>
      <c r="IB25" t="s">
        <v>428</v>
      </c>
      <c r="IC25" t="s">
        <v>429</v>
      </c>
      <c r="ID25" t="s">
        <v>429</v>
      </c>
      <c r="IE25" t="s">
        <v>428</v>
      </c>
      <c r="IF25">
        <v>0</v>
      </c>
      <c r="IG25">
        <v>100</v>
      </c>
      <c r="IH25">
        <v>100</v>
      </c>
      <c r="II25">
        <v>28.465</v>
      </c>
      <c r="IJ25">
        <v>4.1132</v>
      </c>
      <c r="IK25">
        <v>19.509745485032269</v>
      </c>
      <c r="IL25">
        <v>2.7347142005463381E-2</v>
      </c>
      <c r="IM25">
        <v>-9.102273539874442E-6</v>
      </c>
      <c r="IN25">
        <v>1.1788313641869339E-9</v>
      </c>
      <c r="IO25">
        <v>4.113265183838509</v>
      </c>
      <c r="IP25">
        <v>0</v>
      </c>
      <c r="IQ25">
        <v>0</v>
      </c>
      <c r="IR25">
        <v>0</v>
      </c>
      <c r="IS25">
        <v>-12</v>
      </c>
      <c r="IT25">
        <v>1956</v>
      </c>
      <c r="IU25">
        <v>-1</v>
      </c>
      <c r="IV25">
        <v>21</v>
      </c>
      <c r="IW25">
        <v>0.8</v>
      </c>
      <c r="IX25">
        <v>0.7</v>
      </c>
      <c r="IY25">
        <v>1.1035200000000001</v>
      </c>
      <c r="IZ25">
        <v>2.4194300000000002</v>
      </c>
      <c r="JA25">
        <v>1.42578</v>
      </c>
      <c r="JB25">
        <v>2.2766099999999998</v>
      </c>
      <c r="JC25">
        <v>1.5478499999999999</v>
      </c>
      <c r="JD25">
        <v>2.4169900000000002</v>
      </c>
      <c r="JE25">
        <v>36.6706</v>
      </c>
      <c r="JF25">
        <v>15.5505</v>
      </c>
      <c r="JG25">
        <v>18</v>
      </c>
      <c r="JH25">
        <v>635.69799999999998</v>
      </c>
      <c r="JI25">
        <v>414.12400000000002</v>
      </c>
      <c r="JJ25">
        <v>28.687200000000001</v>
      </c>
      <c r="JK25">
        <v>28.114799999999999</v>
      </c>
      <c r="JL25">
        <v>30.000699999999998</v>
      </c>
      <c r="JM25">
        <v>27.939299999999999</v>
      </c>
      <c r="JN25">
        <v>27.8657</v>
      </c>
      <c r="JO25">
        <v>22.108899999999998</v>
      </c>
      <c r="JP25">
        <v>34.039299999999997</v>
      </c>
      <c r="JQ25">
        <v>36.743499999999997</v>
      </c>
      <c r="JR25">
        <v>28.593800000000002</v>
      </c>
      <c r="JS25">
        <v>435.53199999999998</v>
      </c>
      <c r="JT25">
        <v>20.654800000000002</v>
      </c>
      <c r="JU25">
        <v>94.140699999999995</v>
      </c>
      <c r="JV25">
        <v>100.476</v>
      </c>
    </row>
    <row r="26" spans="1:282" x14ac:dyDescent="0.2">
      <c r="A26">
        <v>10</v>
      </c>
      <c r="B26">
        <v>1658934337.0999999</v>
      </c>
      <c r="C26">
        <v>1130.599999904633</v>
      </c>
      <c r="D26" t="s">
        <v>463</v>
      </c>
      <c r="E26" t="s">
        <v>464</v>
      </c>
      <c r="F26" t="s">
        <v>413</v>
      </c>
      <c r="G26" t="s">
        <v>414</v>
      </c>
      <c r="H26" t="s">
        <v>415</v>
      </c>
      <c r="I26" t="s">
        <v>416</v>
      </c>
      <c r="J26" t="s">
        <v>417</v>
      </c>
      <c r="L26" t="s">
        <v>418</v>
      </c>
      <c r="M26" t="s">
        <v>419</v>
      </c>
      <c r="N26" t="s">
        <v>420</v>
      </c>
      <c r="O26">
        <v>1658934337.0999999</v>
      </c>
      <c r="P26">
        <f t="shared" si="0"/>
        <v>6.9633548750556813E-3</v>
      </c>
      <c r="Q26">
        <f t="shared" si="1"/>
        <v>6.9633548750556811</v>
      </c>
      <c r="R26">
        <f t="shared" si="2"/>
        <v>46.25467195088391</v>
      </c>
      <c r="S26">
        <f t="shared" si="3"/>
        <v>600.49900000000002</v>
      </c>
      <c r="T26">
        <f t="shared" si="4"/>
        <v>430.0918986487888</v>
      </c>
      <c r="U26">
        <f t="shared" si="5"/>
        <v>43.527466086059022</v>
      </c>
      <c r="V26">
        <f t="shared" si="6"/>
        <v>60.773522912964005</v>
      </c>
      <c r="W26">
        <f t="shared" si="7"/>
        <v>0.50597320440067972</v>
      </c>
      <c r="X26">
        <f t="shared" si="8"/>
        <v>2.9472093697727231</v>
      </c>
      <c r="Y26">
        <f t="shared" si="9"/>
        <v>0.46220222446371967</v>
      </c>
      <c r="Z26">
        <f t="shared" si="10"/>
        <v>0.29249283999793046</v>
      </c>
      <c r="AA26">
        <f t="shared" si="11"/>
        <v>241.74642107490573</v>
      </c>
      <c r="AB26">
        <f t="shared" si="12"/>
        <v>29.491401405441088</v>
      </c>
      <c r="AC26">
        <f t="shared" si="13"/>
        <v>29.491401405441088</v>
      </c>
      <c r="AD26">
        <f t="shared" si="14"/>
        <v>4.1375602938634248</v>
      </c>
      <c r="AE26">
        <f t="shared" si="15"/>
        <v>62.985640243339127</v>
      </c>
      <c r="AF26">
        <f t="shared" si="16"/>
        <v>2.6640808856496001</v>
      </c>
      <c r="AG26">
        <f t="shared" si="17"/>
        <v>4.2296638969726637</v>
      </c>
      <c r="AH26">
        <f t="shared" si="18"/>
        <v>1.4734794082138247</v>
      </c>
      <c r="AI26">
        <f t="shared" si="19"/>
        <v>-307.08394998995556</v>
      </c>
      <c r="AJ26">
        <f t="shared" si="20"/>
        <v>60.759294159648164</v>
      </c>
      <c r="AK26">
        <f t="shared" si="21"/>
        <v>4.5695715560376504</v>
      </c>
      <c r="AL26">
        <f t="shared" si="22"/>
        <v>-8.6631993640082783E-3</v>
      </c>
      <c r="AM26">
        <v>0</v>
      </c>
      <c r="AN26">
        <v>0</v>
      </c>
      <c r="AO26">
        <f t="shared" si="23"/>
        <v>1</v>
      </c>
      <c r="AP26">
        <f t="shared" si="24"/>
        <v>0</v>
      </c>
      <c r="AQ26">
        <f t="shared" si="25"/>
        <v>52906.550863528311</v>
      </c>
      <c r="AR26" t="s">
        <v>421</v>
      </c>
      <c r="AS26">
        <v>0</v>
      </c>
      <c r="AT26">
        <v>0</v>
      </c>
      <c r="AU26">
        <v>0</v>
      </c>
      <c r="AV26" t="e">
        <f t="shared" si="26"/>
        <v>#DIV/0!</v>
      </c>
      <c r="AW26">
        <v>-1</v>
      </c>
      <c r="AX26" t="s">
        <v>465</v>
      </c>
      <c r="AY26">
        <v>10407.200000000001</v>
      </c>
      <c r="AZ26">
        <v>885.10792307692293</v>
      </c>
      <c r="BA26">
        <v>1616.47</v>
      </c>
      <c r="BB26">
        <f t="shared" si="27"/>
        <v>0.45244395313434649</v>
      </c>
      <c r="BC26">
        <v>0.5</v>
      </c>
      <c r="BD26">
        <f t="shared" si="28"/>
        <v>1261.2612005569461</v>
      </c>
      <c r="BE26">
        <f t="shared" si="29"/>
        <v>46.25467195088391</v>
      </c>
      <c r="BF26">
        <f t="shared" si="30"/>
        <v>285.32500175747822</v>
      </c>
      <c r="BG26">
        <f t="shared" si="31"/>
        <v>3.7466205992872259E-2</v>
      </c>
      <c r="BH26">
        <f t="shared" si="32"/>
        <v>-1</v>
      </c>
      <c r="BI26" t="e">
        <f t="shared" si="33"/>
        <v>#DIV/0!</v>
      </c>
      <c r="BJ26" t="s">
        <v>421</v>
      </c>
      <c r="BK26">
        <v>0</v>
      </c>
      <c r="BL26" t="e">
        <f t="shared" si="34"/>
        <v>#DIV/0!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>
        <f t="shared" si="38"/>
        <v>0.45244395313434649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s">
        <v>421</v>
      </c>
      <c r="BU26" t="s">
        <v>421</v>
      </c>
      <c r="BV26" t="s">
        <v>421</v>
      </c>
      <c r="BW26" t="s">
        <v>421</v>
      </c>
      <c r="BX26" t="s">
        <v>421</v>
      </c>
      <c r="BY26" t="s">
        <v>421</v>
      </c>
      <c r="BZ26" t="s">
        <v>421</v>
      </c>
      <c r="CA26" t="s">
        <v>421</v>
      </c>
      <c r="CB26" t="s">
        <v>421</v>
      </c>
      <c r="CC26" t="s">
        <v>421</v>
      </c>
      <c r="CD26" t="s">
        <v>421</v>
      </c>
      <c r="CE26" t="s">
        <v>421</v>
      </c>
      <c r="CF26" t="s">
        <v>421</v>
      </c>
      <c r="CG26" t="s">
        <v>421</v>
      </c>
      <c r="CH26" t="s">
        <v>421</v>
      </c>
      <c r="CI26" t="s">
        <v>421</v>
      </c>
      <c r="CJ26" t="s">
        <v>421</v>
      </c>
      <c r="CK26" t="s">
        <v>421</v>
      </c>
      <c r="CL26">
        <f t="shared" si="42"/>
        <v>1500.06</v>
      </c>
      <c r="CM26">
        <f t="shared" si="43"/>
        <v>1261.2612005569461</v>
      </c>
      <c r="CN26">
        <f t="shared" si="44"/>
        <v>0.84080716808457401</v>
      </c>
      <c r="CO26">
        <f t="shared" si="45"/>
        <v>0.1611578344032277</v>
      </c>
      <c r="CP26">
        <v>6</v>
      </c>
      <c r="CQ26">
        <v>0.5</v>
      </c>
      <c r="CR26" t="s">
        <v>423</v>
      </c>
      <c r="CS26">
        <v>2</v>
      </c>
      <c r="CT26">
        <v>1658934337.0999999</v>
      </c>
      <c r="CU26">
        <v>600.49900000000002</v>
      </c>
      <c r="CV26">
        <v>650.90499999999997</v>
      </c>
      <c r="CW26">
        <v>26.323599999999999</v>
      </c>
      <c r="CX26">
        <v>19.547599999999999</v>
      </c>
      <c r="CY26">
        <v>566.423</v>
      </c>
      <c r="CZ26">
        <v>22.2103</v>
      </c>
      <c r="DA26">
        <v>600.35900000000004</v>
      </c>
      <c r="DB26">
        <v>101.105</v>
      </c>
      <c r="DC26">
        <v>0.100036</v>
      </c>
      <c r="DD26">
        <v>29.873799999999999</v>
      </c>
      <c r="DE26">
        <v>29.610700000000001</v>
      </c>
      <c r="DF26">
        <v>999.9</v>
      </c>
      <c r="DG26">
        <v>0</v>
      </c>
      <c r="DH26">
        <v>0</v>
      </c>
      <c r="DI26">
        <v>9990.6200000000008</v>
      </c>
      <c r="DJ26">
        <v>0</v>
      </c>
      <c r="DK26">
        <v>1291.17</v>
      </c>
      <c r="DL26">
        <v>-52.188899999999997</v>
      </c>
      <c r="DM26">
        <v>614.90300000000002</v>
      </c>
      <c r="DN26">
        <v>663.88300000000004</v>
      </c>
      <c r="DO26">
        <v>6.7760199999999999</v>
      </c>
      <c r="DP26">
        <v>650.90499999999997</v>
      </c>
      <c r="DQ26">
        <v>19.547599999999999</v>
      </c>
      <c r="DR26">
        <v>2.6614399999999998</v>
      </c>
      <c r="DS26">
        <v>1.9763500000000001</v>
      </c>
      <c r="DT26">
        <v>22.048999999999999</v>
      </c>
      <c r="DU26">
        <v>17.2561</v>
      </c>
      <c r="DV26">
        <v>1500.06</v>
      </c>
      <c r="DW26">
        <v>0.97300600000000004</v>
      </c>
      <c r="DX26">
        <v>2.6993799999999998E-2</v>
      </c>
      <c r="DY26">
        <v>0</v>
      </c>
      <c r="DZ26">
        <v>888.96600000000001</v>
      </c>
      <c r="EA26">
        <v>4.9993100000000004</v>
      </c>
      <c r="EB26">
        <v>18831.5</v>
      </c>
      <c r="EC26">
        <v>13259.8</v>
      </c>
      <c r="ED26">
        <v>36.75</v>
      </c>
      <c r="EE26">
        <v>38.561999999999998</v>
      </c>
      <c r="EF26">
        <v>37</v>
      </c>
      <c r="EG26">
        <v>38.186999999999998</v>
      </c>
      <c r="EH26">
        <v>38.5</v>
      </c>
      <c r="EI26">
        <v>1454.7</v>
      </c>
      <c r="EJ26">
        <v>40.36</v>
      </c>
      <c r="EK26">
        <v>0</v>
      </c>
      <c r="EL26">
        <v>92.300000190734863</v>
      </c>
      <c r="EM26">
        <v>0</v>
      </c>
      <c r="EN26">
        <v>885.10792307692293</v>
      </c>
      <c r="EO26">
        <v>31.744136754011059</v>
      </c>
      <c r="EP26">
        <v>2191.7572645996638</v>
      </c>
      <c r="EQ26">
        <v>18605.011538461538</v>
      </c>
      <c r="ER26">
        <v>15</v>
      </c>
      <c r="ES26">
        <v>1658934365.0999999</v>
      </c>
      <c r="ET26" t="s">
        <v>466</v>
      </c>
      <c r="EU26">
        <v>1658934365.0999999</v>
      </c>
      <c r="EV26">
        <v>1658934201.0999999</v>
      </c>
      <c r="EW26">
        <v>10</v>
      </c>
      <c r="EX26">
        <v>0.88</v>
      </c>
      <c r="EY26">
        <v>1.0999999999999999E-2</v>
      </c>
      <c r="EZ26">
        <v>34.076000000000001</v>
      </c>
      <c r="FA26">
        <v>3.8279999999999998</v>
      </c>
      <c r="FB26">
        <v>651</v>
      </c>
      <c r="FC26">
        <v>22</v>
      </c>
      <c r="FD26">
        <v>7.0000000000000007E-2</v>
      </c>
      <c r="FE26">
        <v>0.02</v>
      </c>
      <c r="FF26">
        <v>-52.275457499999987</v>
      </c>
      <c r="FG26">
        <v>0.61034859287067322</v>
      </c>
      <c r="FH26">
        <v>9.3521850087292385E-2</v>
      </c>
      <c r="FI26">
        <v>1</v>
      </c>
      <c r="FJ26">
        <v>598.09109999999976</v>
      </c>
      <c r="FK26">
        <v>4.8135884315902828</v>
      </c>
      <c r="FL26">
        <v>0.34760066647424021</v>
      </c>
      <c r="FM26">
        <v>1</v>
      </c>
      <c r="FN26">
        <v>6.7521682500000004</v>
      </c>
      <c r="FO26">
        <v>0.41092941838646319</v>
      </c>
      <c r="FP26">
        <v>4.6299795349844672E-2</v>
      </c>
      <c r="FQ26">
        <v>1</v>
      </c>
      <c r="FR26">
        <v>26.434916666666659</v>
      </c>
      <c r="FS26">
        <v>-0.87956662958843768</v>
      </c>
      <c r="FT26">
        <v>6.3495291601468773E-2</v>
      </c>
      <c r="FU26">
        <v>1</v>
      </c>
      <c r="FV26">
        <v>29.642800000000001</v>
      </c>
      <c r="FW26">
        <v>-0.26517997775315288</v>
      </c>
      <c r="FX26">
        <v>1.973296733894845E-2</v>
      </c>
      <c r="FY26">
        <v>1</v>
      </c>
      <c r="FZ26">
        <v>5</v>
      </c>
      <c r="GA26">
        <v>5</v>
      </c>
      <c r="GB26" t="s">
        <v>425</v>
      </c>
      <c r="GC26">
        <v>3.1772</v>
      </c>
      <c r="GD26">
        <v>2.7969200000000001</v>
      </c>
      <c r="GE26">
        <v>0.13056200000000001</v>
      </c>
      <c r="GF26">
        <v>0.14458399999999999</v>
      </c>
      <c r="GG26">
        <v>0.114519</v>
      </c>
      <c r="GH26">
        <v>0.104807</v>
      </c>
      <c r="GI26">
        <v>26845.3</v>
      </c>
      <c r="GJ26">
        <v>21159.1</v>
      </c>
      <c r="GK26">
        <v>28991.8</v>
      </c>
      <c r="GL26">
        <v>24192.1</v>
      </c>
      <c r="GM26">
        <v>32014.799999999999</v>
      </c>
      <c r="GN26">
        <v>31647</v>
      </c>
      <c r="GO26">
        <v>39745.9</v>
      </c>
      <c r="GP26">
        <v>39499</v>
      </c>
      <c r="GQ26">
        <v>2.1661999999999999</v>
      </c>
      <c r="GR26">
        <v>1.8414200000000001</v>
      </c>
      <c r="GS26">
        <v>0.101406</v>
      </c>
      <c r="GT26">
        <v>0</v>
      </c>
      <c r="GU26">
        <v>27.9572</v>
      </c>
      <c r="GV26">
        <v>999.9</v>
      </c>
      <c r="GW26">
        <v>61.6</v>
      </c>
      <c r="GX26">
        <v>33.299999999999997</v>
      </c>
      <c r="GY26">
        <v>31.302800000000001</v>
      </c>
      <c r="GZ26">
        <v>62.510100000000001</v>
      </c>
      <c r="HA26">
        <v>40.645000000000003</v>
      </c>
      <c r="HB26">
        <v>1</v>
      </c>
      <c r="HC26">
        <v>7.3874499999999996E-2</v>
      </c>
      <c r="HD26">
        <v>-1.0266599999999999</v>
      </c>
      <c r="HE26">
        <v>20.2562</v>
      </c>
      <c r="HF26">
        <v>5.2277699999999996</v>
      </c>
      <c r="HG26">
        <v>11.908099999999999</v>
      </c>
      <c r="HH26">
        <v>4.9640000000000004</v>
      </c>
      <c r="HI26">
        <v>3.2919999999999998</v>
      </c>
      <c r="HJ26">
        <v>9999</v>
      </c>
      <c r="HK26">
        <v>9999</v>
      </c>
      <c r="HL26">
        <v>9999</v>
      </c>
      <c r="HM26">
        <v>999.9</v>
      </c>
      <c r="HN26">
        <v>1.87723</v>
      </c>
      <c r="HO26">
        <v>1.8754599999999999</v>
      </c>
      <c r="HP26">
        <v>1.8742099999999999</v>
      </c>
      <c r="HQ26">
        <v>1.8733900000000001</v>
      </c>
      <c r="HR26">
        <v>1.8748499999999999</v>
      </c>
      <c r="HS26">
        <v>1.86981</v>
      </c>
      <c r="HT26">
        <v>1.87399</v>
      </c>
      <c r="HU26">
        <v>1.8791199999999999</v>
      </c>
      <c r="HV26">
        <v>0</v>
      </c>
      <c r="HW26">
        <v>0</v>
      </c>
      <c r="HX26">
        <v>0</v>
      </c>
      <c r="HY26">
        <v>0</v>
      </c>
      <c r="HZ26" t="s">
        <v>426</v>
      </c>
      <c r="IA26" t="s">
        <v>427</v>
      </c>
      <c r="IB26" t="s">
        <v>428</v>
      </c>
      <c r="IC26" t="s">
        <v>429</v>
      </c>
      <c r="ID26" t="s">
        <v>429</v>
      </c>
      <c r="IE26" t="s">
        <v>428</v>
      </c>
      <c r="IF26">
        <v>0</v>
      </c>
      <c r="IG26">
        <v>100</v>
      </c>
      <c r="IH26">
        <v>100</v>
      </c>
      <c r="II26">
        <v>34.076000000000001</v>
      </c>
      <c r="IJ26">
        <v>4.1132999999999997</v>
      </c>
      <c r="IK26">
        <v>19.509745485032269</v>
      </c>
      <c r="IL26">
        <v>2.7347142005463381E-2</v>
      </c>
      <c r="IM26">
        <v>-9.102273539874442E-6</v>
      </c>
      <c r="IN26">
        <v>1.1788313641869339E-9</v>
      </c>
      <c r="IO26">
        <v>4.113265183838509</v>
      </c>
      <c r="IP26">
        <v>0</v>
      </c>
      <c r="IQ26">
        <v>0</v>
      </c>
      <c r="IR26">
        <v>0</v>
      </c>
      <c r="IS26">
        <v>-12</v>
      </c>
      <c r="IT26">
        <v>1956</v>
      </c>
      <c r="IU26">
        <v>-1</v>
      </c>
      <c r="IV26">
        <v>21</v>
      </c>
      <c r="IW26">
        <v>2.2999999999999998</v>
      </c>
      <c r="IX26">
        <v>2.2999999999999998</v>
      </c>
      <c r="IY26">
        <v>1.5319799999999999</v>
      </c>
      <c r="IZ26">
        <v>2.4121100000000002</v>
      </c>
      <c r="JA26">
        <v>1.42578</v>
      </c>
      <c r="JB26">
        <v>2.2766099999999998</v>
      </c>
      <c r="JC26">
        <v>1.5478499999999999</v>
      </c>
      <c r="JD26">
        <v>2.4194300000000002</v>
      </c>
      <c r="JE26">
        <v>36.789200000000001</v>
      </c>
      <c r="JF26">
        <v>15.480399999999999</v>
      </c>
      <c r="JG26">
        <v>18</v>
      </c>
      <c r="JH26">
        <v>635.80600000000004</v>
      </c>
      <c r="JI26">
        <v>411.89699999999999</v>
      </c>
      <c r="JJ26">
        <v>28.991800000000001</v>
      </c>
      <c r="JK26">
        <v>28.255700000000001</v>
      </c>
      <c r="JL26">
        <v>30.000599999999999</v>
      </c>
      <c r="JM26">
        <v>28.035499999999999</v>
      </c>
      <c r="JN26">
        <v>27.964300000000001</v>
      </c>
      <c r="JO26">
        <v>30.6754</v>
      </c>
      <c r="JP26">
        <v>37.420699999999997</v>
      </c>
      <c r="JQ26">
        <v>30.9833</v>
      </c>
      <c r="JR26">
        <v>29.0944</v>
      </c>
      <c r="JS26">
        <v>650.99400000000003</v>
      </c>
      <c r="JT26">
        <v>19.5443</v>
      </c>
      <c r="JU26">
        <v>94.126999999999995</v>
      </c>
      <c r="JV26">
        <v>100.465</v>
      </c>
    </row>
    <row r="27" spans="1:282" x14ac:dyDescent="0.2">
      <c r="A27">
        <v>11</v>
      </c>
      <c r="B27">
        <v>1658934460.5999999</v>
      </c>
      <c r="C27">
        <v>1254.099999904633</v>
      </c>
      <c r="D27" t="s">
        <v>467</v>
      </c>
      <c r="E27" t="s">
        <v>468</v>
      </c>
      <c r="F27" t="s">
        <v>413</v>
      </c>
      <c r="G27" t="s">
        <v>414</v>
      </c>
      <c r="H27" t="s">
        <v>415</v>
      </c>
      <c r="I27" t="s">
        <v>416</v>
      </c>
      <c r="J27" t="s">
        <v>417</v>
      </c>
      <c r="L27" t="s">
        <v>418</v>
      </c>
      <c r="M27" t="s">
        <v>419</v>
      </c>
      <c r="N27" t="s">
        <v>420</v>
      </c>
      <c r="O27">
        <v>1658934460.5999999</v>
      </c>
      <c r="P27">
        <f t="shared" si="0"/>
        <v>6.9110882592671955E-3</v>
      </c>
      <c r="Q27">
        <f t="shared" si="1"/>
        <v>6.9110882592671956</v>
      </c>
      <c r="R27">
        <f t="shared" si="2"/>
        <v>54.019934330186416</v>
      </c>
      <c r="S27">
        <f t="shared" si="3"/>
        <v>799.50599999999997</v>
      </c>
      <c r="T27">
        <f t="shared" si="4"/>
        <v>591.71003312676146</v>
      </c>
      <c r="U27">
        <f t="shared" si="5"/>
        <v>59.882819299208009</v>
      </c>
      <c r="V27">
        <f t="shared" si="6"/>
        <v>80.91239060733659</v>
      </c>
      <c r="W27">
        <f t="shared" si="7"/>
        <v>0.48844694516450665</v>
      </c>
      <c r="X27">
        <f t="shared" si="8"/>
        <v>2.9483861157636957</v>
      </c>
      <c r="Y27">
        <f t="shared" si="9"/>
        <v>0.44753942160717503</v>
      </c>
      <c r="Z27">
        <f t="shared" si="10"/>
        <v>0.28310146540233921</v>
      </c>
      <c r="AA27">
        <f t="shared" si="11"/>
        <v>241.70492507509204</v>
      </c>
      <c r="AB27">
        <f t="shared" si="12"/>
        <v>29.75975100360159</v>
      </c>
      <c r="AC27">
        <f t="shared" si="13"/>
        <v>29.75975100360159</v>
      </c>
      <c r="AD27">
        <f t="shared" si="14"/>
        <v>4.2020091653406801</v>
      </c>
      <c r="AE27">
        <f t="shared" si="15"/>
        <v>62.730550064127797</v>
      </c>
      <c r="AF27">
        <f t="shared" si="16"/>
        <v>2.6924243497806195</v>
      </c>
      <c r="AG27">
        <f t="shared" si="17"/>
        <v>4.292046454284594</v>
      </c>
      <c r="AH27">
        <f t="shared" si="18"/>
        <v>1.5095848155600606</v>
      </c>
      <c r="AI27">
        <f t="shared" si="19"/>
        <v>-304.77899223368331</v>
      </c>
      <c r="AJ27">
        <f t="shared" si="20"/>
        <v>58.645694553265251</v>
      </c>
      <c r="AK27">
        <f t="shared" si="21"/>
        <v>4.4202942629020248</v>
      </c>
      <c r="AL27">
        <f t="shared" si="22"/>
        <v>-8.0783424240067347E-3</v>
      </c>
      <c r="AM27">
        <v>0</v>
      </c>
      <c r="AN27">
        <v>0</v>
      </c>
      <c r="AO27">
        <f t="shared" si="23"/>
        <v>1</v>
      </c>
      <c r="AP27">
        <f t="shared" si="24"/>
        <v>0</v>
      </c>
      <c r="AQ27">
        <f t="shared" si="25"/>
        <v>52895.93559354313</v>
      </c>
      <c r="AR27" t="s">
        <v>421</v>
      </c>
      <c r="AS27">
        <v>0</v>
      </c>
      <c r="AT27">
        <v>0</v>
      </c>
      <c r="AU27">
        <v>0</v>
      </c>
      <c r="AV27" t="e">
        <f t="shared" si="26"/>
        <v>#DIV/0!</v>
      </c>
      <c r="AW27">
        <v>-1</v>
      </c>
      <c r="AX27" t="s">
        <v>469</v>
      </c>
      <c r="AY27">
        <v>10407.6</v>
      </c>
      <c r="AZ27">
        <v>895.33799999999997</v>
      </c>
      <c r="BA27">
        <v>1677.69</v>
      </c>
      <c r="BB27">
        <f t="shared" si="27"/>
        <v>0.46632691379217861</v>
      </c>
      <c r="BC27">
        <v>0.5</v>
      </c>
      <c r="BD27">
        <f t="shared" si="28"/>
        <v>1261.0428005570425</v>
      </c>
      <c r="BE27">
        <f t="shared" si="29"/>
        <v>54.019934330186416</v>
      </c>
      <c r="BF27">
        <f t="shared" si="30"/>
        <v>294.02909867180574</v>
      </c>
      <c r="BG27">
        <f t="shared" si="31"/>
        <v>4.3630505091407187E-2</v>
      </c>
      <c r="BH27">
        <f t="shared" si="32"/>
        <v>-1</v>
      </c>
      <c r="BI27" t="e">
        <f t="shared" si="33"/>
        <v>#DIV/0!</v>
      </c>
      <c r="BJ27" t="s">
        <v>421</v>
      </c>
      <c r="BK27">
        <v>0</v>
      </c>
      <c r="BL27" t="e">
        <f t="shared" si="34"/>
        <v>#DIV/0!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>
        <f t="shared" si="38"/>
        <v>0.46632691379217855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s">
        <v>421</v>
      </c>
      <c r="BU27" t="s">
        <v>421</v>
      </c>
      <c r="BV27" t="s">
        <v>421</v>
      </c>
      <c r="BW27" t="s">
        <v>421</v>
      </c>
      <c r="BX27" t="s">
        <v>421</v>
      </c>
      <c r="BY27" t="s">
        <v>421</v>
      </c>
      <c r="BZ27" t="s">
        <v>421</v>
      </c>
      <c r="CA27" t="s">
        <v>421</v>
      </c>
      <c r="CB27" t="s">
        <v>421</v>
      </c>
      <c r="CC27" t="s">
        <v>421</v>
      </c>
      <c r="CD27" t="s">
        <v>421</v>
      </c>
      <c r="CE27" t="s">
        <v>421</v>
      </c>
      <c r="CF27" t="s">
        <v>421</v>
      </c>
      <c r="CG27" t="s">
        <v>421</v>
      </c>
      <c r="CH27" t="s">
        <v>421</v>
      </c>
      <c r="CI27" t="s">
        <v>421</v>
      </c>
      <c r="CJ27" t="s">
        <v>421</v>
      </c>
      <c r="CK27" t="s">
        <v>421</v>
      </c>
      <c r="CL27">
        <f t="shared" si="42"/>
        <v>1499.8</v>
      </c>
      <c r="CM27">
        <f t="shared" si="43"/>
        <v>1261.0428005570425</v>
      </c>
      <c r="CN27">
        <f t="shared" si="44"/>
        <v>0.84080730801242998</v>
      </c>
      <c r="CO27">
        <f t="shared" si="45"/>
        <v>0.1611581044639899</v>
      </c>
      <c r="CP27">
        <v>6</v>
      </c>
      <c r="CQ27">
        <v>0.5</v>
      </c>
      <c r="CR27" t="s">
        <v>423</v>
      </c>
      <c r="CS27">
        <v>2</v>
      </c>
      <c r="CT27">
        <v>1658934460.5999999</v>
      </c>
      <c r="CU27">
        <v>799.50599999999997</v>
      </c>
      <c r="CV27">
        <v>859.01400000000001</v>
      </c>
      <c r="CW27">
        <v>26.604199999999999</v>
      </c>
      <c r="CX27">
        <v>19.8812</v>
      </c>
      <c r="CY27">
        <v>762.40499999999997</v>
      </c>
      <c r="CZ27">
        <v>22.3673</v>
      </c>
      <c r="DA27">
        <v>600.37699999999995</v>
      </c>
      <c r="DB27">
        <v>101.10299999999999</v>
      </c>
      <c r="DC27">
        <v>9.9981100000000003E-2</v>
      </c>
      <c r="DD27">
        <v>30.128699999999998</v>
      </c>
      <c r="DE27">
        <v>29.81</v>
      </c>
      <c r="DF27">
        <v>999.9</v>
      </c>
      <c r="DG27">
        <v>0</v>
      </c>
      <c r="DH27">
        <v>0</v>
      </c>
      <c r="DI27">
        <v>9997.5</v>
      </c>
      <c r="DJ27">
        <v>0</v>
      </c>
      <c r="DK27">
        <v>1353.64</v>
      </c>
      <c r="DL27">
        <v>-60.137900000000002</v>
      </c>
      <c r="DM27">
        <v>820.71</v>
      </c>
      <c r="DN27">
        <v>876.43899999999996</v>
      </c>
      <c r="DO27">
        <v>6.7229900000000002</v>
      </c>
      <c r="DP27">
        <v>859.01400000000001</v>
      </c>
      <c r="DQ27">
        <v>19.8812</v>
      </c>
      <c r="DR27">
        <v>2.6897500000000001</v>
      </c>
      <c r="DS27">
        <v>2.01004</v>
      </c>
      <c r="DT27">
        <v>22.2227</v>
      </c>
      <c r="DU27">
        <v>17.523700000000002</v>
      </c>
      <c r="DV27">
        <v>1499.8</v>
      </c>
      <c r="DW27">
        <v>0.973001</v>
      </c>
      <c r="DX27">
        <v>2.6998899999999999E-2</v>
      </c>
      <c r="DY27">
        <v>0</v>
      </c>
      <c r="DZ27">
        <v>898.65599999999995</v>
      </c>
      <c r="EA27">
        <v>4.9993100000000004</v>
      </c>
      <c r="EB27">
        <v>19240.3</v>
      </c>
      <c r="EC27">
        <v>13257.5</v>
      </c>
      <c r="ED27">
        <v>36.75</v>
      </c>
      <c r="EE27">
        <v>38.436999999999998</v>
      </c>
      <c r="EF27">
        <v>37</v>
      </c>
      <c r="EG27">
        <v>38.25</v>
      </c>
      <c r="EH27">
        <v>38.5</v>
      </c>
      <c r="EI27">
        <v>1454.44</v>
      </c>
      <c r="EJ27">
        <v>40.36</v>
      </c>
      <c r="EK27">
        <v>0</v>
      </c>
      <c r="EL27">
        <v>123.30000019073491</v>
      </c>
      <c r="EM27">
        <v>0</v>
      </c>
      <c r="EN27">
        <v>895.33799999999997</v>
      </c>
      <c r="EO27">
        <v>22.665230783535161</v>
      </c>
      <c r="EP27">
        <v>483.64102543012177</v>
      </c>
      <c r="EQ27">
        <v>19179.20384615385</v>
      </c>
      <c r="ER27">
        <v>15</v>
      </c>
      <c r="ES27">
        <v>1658934487.5999999</v>
      </c>
      <c r="ET27" t="s">
        <v>470</v>
      </c>
      <c r="EU27">
        <v>1658934487.5999999</v>
      </c>
      <c r="EV27">
        <v>1658934201.0999999</v>
      </c>
      <c r="EW27">
        <v>11</v>
      </c>
      <c r="EX27">
        <v>-0.151</v>
      </c>
      <c r="EY27">
        <v>1.0999999999999999E-2</v>
      </c>
      <c r="EZ27">
        <v>37.100999999999999</v>
      </c>
      <c r="FA27">
        <v>3.8279999999999998</v>
      </c>
      <c r="FB27">
        <v>851</v>
      </c>
      <c r="FC27">
        <v>22</v>
      </c>
      <c r="FD27">
        <v>0.1</v>
      </c>
      <c r="FE27">
        <v>0.02</v>
      </c>
      <c r="FF27">
        <v>-59.900617073170729</v>
      </c>
      <c r="FG27">
        <v>-0.61671428571433606</v>
      </c>
      <c r="FH27">
        <v>0.10184411067527969</v>
      </c>
      <c r="FI27">
        <v>1</v>
      </c>
      <c r="FJ27">
        <v>798.5223870967742</v>
      </c>
      <c r="FK27">
        <v>2.6487580645163602</v>
      </c>
      <c r="FL27">
        <v>0.19966418216584941</v>
      </c>
      <c r="FM27">
        <v>1</v>
      </c>
      <c r="FN27">
        <v>6.7461517073170736</v>
      </c>
      <c r="FO27">
        <v>-0.49987526132403037</v>
      </c>
      <c r="FP27">
        <v>5.3526505351403707E-2</v>
      </c>
      <c r="FQ27">
        <v>1</v>
      </c>
      <c r="FR27">
        <v>26.47751612903226</v>
      </c>
      <c r="FS27">
        <v>0.9677661290322862</v>
      </c>
      <c r="FT27">
        <v>7.2204343077194116E-2</v>
      </c>
      <c r="FU27">
        <v>1</v>
      </c>
      <c r="FV27">
        <v>29.829699999999999</v>
      </c>
      <c r="FW27">
        <v>-0.28894354838713121</v>
      </c>
      <c r="FX27">
        <v>2.256530308295918E-2</v>
      </c>
      <c r="FY27">
        <v>1</v>
      </c>
      <c r="FZ27">
        <v>5</v>
      </c>
      <c r="GA27">
        <v>5</v>
      </c>
      <c r="GB27" t="s">
        <v>425</v>
      </c>
      <c r="GC27">
        <v>3.1771199999999999</v>
      </c>
      <c r="GD27">
        <v>2.7969200000000001</v>
      </c>
      <c r="GE27">
        <v>0.16028899999999999</v>
      </c>
      <c r="GF27">
        <v>0.174292</v>
      </c>
      <c r="GG27">
        <v>0.11506</v>
      </c>
      <c r="GH27">
        <v>0.10603600000000001</v>
      </c>
      <c r="GI27">
        <v>25922.799999999999</v>
      </c>
      <c r="GJ27">
        <v>20422.099999999999</v>
      </c>
      <c r="GK27">
        <v>28987.4</v>
      </c>
      <c r="GL27">
        <v>24190.2</v>
      </c>
      <c r="GM27">
        <v>31991.200000000001</v>
      </c>
      <c r="GN27">
        <v>31601.9</v>
      </c>
      <c r="GO27">
        <v>39739.699999999997</v>
      </c>
      <c r="GP27">
        <v>39496.199999999997</v>
      </c>
      <c r="GQ27">
        <v>2.1648800000000001</v>
      </c>
      <c r="GR27">
        <v>1.8399300000000001</v>
      </c>
      <c r="GS27">
        <v>0.12626499999999999</v>
      </c>
      <c r="GT27">
        <v>0</v>
      </c>
      <c r="GU27">
        <v>27.751100000000001</v>
      </c>
      <c r="GV27">
        <v>999.9</v>
      </c>
      <c r="GW27">
        <v>60.9</v>
      </c>
      <c r="GX27">
        <v>33.5</v>
      </c>
      <c r="GY27">
        <v>31.3001</v>
      </c>
      <c r="GZ27">
        <v>61.790100000000002</v>
      </c>
      <c r="HA27">
        <v>40.897399999999998</v>
      </c>
      <c r="HB27">
        <v>1</v>
      </c>
      <c r="HC27">
        <v>8.0292199999999994E-2</v>
      </c>
      <c r="HD27">
        <v>-1.0249699999999999</v>
      </c>
      <c r="HE27">
        <v>20.257300000000001</v>
      </c>
      <c r="HF27">
        <v>5.2277699999999996</v>
      </c>
      <c r="HG27">
        <v>11.908099999999999</v>
      </c>
      <c r="HH27">
        <v>4.9640000000000004</v>
      </c>
      <c r="HI27">
        <v>3.2919999999999998</v>
      </c>
      <c r="HJ27">
        <v>9999</v>
      </c>
      <c r="HK27">
        <v>9999</v>
      </c>
      <c r="HL27">
        <v>9999</v>
      </c>
      <c r="HM27">
        <v>999.9</v>
      </c>
      <c r="HN27">
        <v>1.8772200000000001</v>
      </c>
      <c r="HO27">
        <v>1.8754599999999999</v>
      </c>
      <c r="HP27">
        <v>1.87422</v>
      </c>
      <c r="HQ27">
        <v>1.87341</v>
      </c>
      <c r="HR27">
        <v>1.8748499999999999</v>
      </c>
      <c r="HS27">
        <v>1.86981</v>
      </c>
      <c r="HT27">
        <v>1.87399</v>
      </c>
      <c r="HU27">
        <v>1.8791199999999999</v>
      </c>
      <c r="HV27">
        <v>0</v>
      </c>
      <c r="HW27">
        <v>0</v>
      </c>
      <c r="HX27">
        <v>0</v>
      </c>
      <c r="HY27">
        <v>0</v>
      </c>
      <c r="HZ27" t="s">
        <v>426</v>
      </c>
      <c r="IA27" t="s">
        <v>427</v>
      </c>
      <c r="IB27" t="s">
        <v>428</v>
      </c>
      <c r="IC27" t="s">
        <v>429</v>
      </c>
      <c r="ID27" t="s">
        <v>429</v>
      </c>
      <c r="IE27" t="s">
        <v>428</v>
      </c>
      <c r="IF27">
        <v>0</v>
      </c>
      <c r="IG27">
        <v>100</v>
      </c>
      <c r="IH27">
        <v>100</v>
      </c>
      <c r="II27">
        <v>37.100999999999999</v>
      </c>
      <c r="IJ27">
        <v>4.2369000000000003</v>
      </c>
      <c r="IK27">
        <v>20.38957739671606</v>
      </c>
      <c r="IL27">
        <v>2.7347142005463381E-2</v>
      </c>
      <c r="IM27">
        <v>-9.102273539874442E-6</v>
      </c>
      <c r="IN27">
        <v>1.1788313641869339E-9</v>
      </c>
      <c r="IO27">
        <v>1.8281049683801729</v>
      </c>
      <c r="IP27">
        <v>0.1776524872094373</v>
      </c>
      <c r="IQ27">
        <v>-5.8072362935419758E-3</v>
      </c>
      <c r="IR27">
        <v>1.1978801796637771E-4</v>
      </c>
      <c r="IS27">
        <v>-12</v>
      </c>
      <c r="IT27">
        <v>1956</v>
      </c>
      <c r="IU27">
        <v>-1</v>
      </c>
      <c r="IV27">
        <v>21</v>
      </c>
      <c r="IW27">
        <v>1.6</v>
      </c>
      <c r="IX27">
        <v>4.3</v>
      </c>
      <c r="IY27">
        <v>1.9262699999999999</v>
      </c>
      <c r="IZ27">
        <v>2.4011200000000001</v>
      </c>
      <c r="JA27">
        <v>1.42578</v>
      </c>
      <c r="JB27">
        <v>2.2766099999999998</v>
      </c>
      <c r="JC27">
        <v>1.5478499999999999</v>
      </c>
      <c r="JD27">
        <v>2.4169900000000002</v>
      </c>
      <c r="JE27">
        <v>36.931699999999999</v>
      </c>
      <c r="JF27">
        <v>15.515499999999999</v>
      </c>
      <c r="JG27">
        <v>18</v>
      </c>
      <c r="JH27">
        <v>635.80100000000004</v>
      </c>
      <c r="JI27">
        <v>411.65699999999998</v>
      </c>
      <c r="JJ27">
        <v>30.0596</v>
      </c>
      <c r="JK27">
        <v>28.347100000000001</v>
      </c>
      <c r="JL27">
        <v>29.9998</v>
      </c>
      <c r="JM27">
        <v>28.128299999999999</v>
      </c>
      <c r="JN27">
        <v>28.0488</v>
      </c>
      <c r="JO27">
        <v>38.575499999999998</v>
      </c>
      <c r="JP27">
        <v>36.168700000000001</v>
      </c>
      <c r="JQ27">
        <v>25.516500000000001</v>
      </c>
      <c r="JR27">
        <v>30.139099999999999</v>
      </c>
      <c r="JS27">
        <v>859.59900000000005</v>
      </c>
      <c r="JT27">
        <v>19.944800000000001</v>
      </c>
      <c r="JU27">
        <v>94.112399999999994</v>
      </c>
      <c r="JV27">
        <v>100.45699999999999</v>
      </c>
    </row>
    <row r="28" spans="1:282" x14ac:dyDescent="0.2">
      <c r="A28">
        <v>12</v>
      </c>
      <c r="B28">
        <v>1658934576.0999999</v>
      </c>
      <c r="C28">
        <v>1369.599999904633</v>
      </c>
      <c r="D28" t="s">
        <v>471</v>
      </c>
      <c r="E28" t="s">
        <v>472</v>
      </c>
      <c r="F28" t="s">
        <v>413</v>
      </c>
      <c r="G28" t="s">
        <v>414</v>
      </c>
      <c r="H28" t="s">
        <v>415</v>
      </c>
      <c r="I28" t="s">
        <v>416</v>
      </c>
      <c r="J28" t="s">
        <v>417</v>
      </c>
      <c r="L28" t="s">
        <v>418</v>
      </c>
      <c r="M28" t="s">
        <v>419</v>
      </c>
      <c r="N28" t="s">
        <v>420</v>
      </c>
      <c r="O28">
        <v>1658934576.0999999</v>
      </c>
      <c r="P28">
        <f t="shared" si="0"/>
        <v>6.9525447229403263E-3</v>
      </c>
      <c r="Q28">
        <f t="shared" si="1"/>
        <v>6.9525447229403259</v>
      </c>
      <c r="R28">
        <f t="shared" si="2"/>
        <v>59.597894289671821</v>
      </c>
      <c r="S28">
        <f t="shared" si="3"/>
        <v>998.6</v>
      </c>
      <c r="T28">
        <f t="shared" si="4"/>
        <v>770.11951159174851</v>
      </c>
      <c r="U28">
        <f t="shared" si="5"/>
        <v>77.936644284392329</v>
      </c>
      <c r="V28">
        <f t="shared" si="6"/>
        <v>101.05903280068001</v>
      </c>
      <c r="W28">
        <f t="shared" si="7"/>
        <v>0.49706454323711147</v>
      </c>
      <c r="X28">
        <f t="shared" si="8"/>
        <v>2.9519754453789213</v>
      </c>
      <c r="Y28">
        <f t="shared" si="9"/>
        <v>0.45481447640673145</v>
      </c>
      <c r="Z28">
        <f t="shared" si="10"/>
        <v>0.28775518426560259</v>
      </c>
      <c r="AA28">
        <f t="shared" si="11"/>
        <v>241.70652107508491</v>
      </c>
      <c r="AB28">
        <f t="shared" si="12"/>
        <v>29.759398021121889</v>
      </c>
      <c r="AC28">
        <f t="shared" si="13"/>
        <v>29.759398021121889</v>
      </c>
      <c r="AD28">
        <f t="shared" si="14"/>
        <v>4.2019238189832349</v>
      </c>
      <c r="AE28">
        <f t="shared" si="15"/>
        <v>63.051239986018444</v>
      </c>
      <c r="AF28">
        <f t="shared" si="16"/>
        <v>2.7077262984327999</v>
      </c>
      <c r="AG28">
        <f t="shared" si="17"/>
        <v>4.294485404304873</v>
      </c>
      <c r="AH28">
        <f t="shared" si="18"/>
        <v>1.494197520550435</v>
      </c>
      <c r="AI28">
        <f t="shared" si="19"/>
        <v>-306.60722228166838</v>
      </c>
      <c r="AJ28">
        <f t="shared" si="20"/>
        <v>60.348819492430266</v>
      </c>
      <c r="AK28">
        <f t="shared" si="21"/>
        <v>4.5433477784699345</v>
      </c>
      <c r="AL28">
        <f t="shared" si="22"/>
        <v>-8.5339356832889735E-3</v>
      </c>
      <c r="AM28">
        <v>0</v>
      </c>
      <c r="AN28">
        <v>0</v>
      </c>
      <c r="AO28">
        <f t="shared" si="23"/>
        <v>1</v>
      </c>
      <c r="AP28">
        <f t="shared" si="24"/>
        <v>0</v>
      </c>
      <c r="AQ28">
        <f t="shared" si="25"/>
        <v>52997.669454208335</v>
      </c>
      <c r="AR28" t="s">
        <v>421</v>
      </c>
      <c r="AS28">
        <v>0</v>
      </c>
      <c r="AT28">
        <v>0</v>
      </c>
      <c r="AU28">
        <v>0</v>
      </c>
      <c r="AV28" t="e">
        <f t="shared" si="26"/>
        <v>#DIV/0!</v>
      </c>
      <c r="AW28">
        <v>-1</v>
      </c>
      <c r="AX28" t="s">
        <v>473</v>
      </c>
      <c r="AY28">
        <v>10407.6</v>
      </c>
      <c r="AZ28">
        <v>905.68573076923087</v>
      </c>
      <c r="BA28">
        <v>1726.48</v>
      </c>
      <c r="BB28">
        <f t="shared" si="27"/>
        <v>0.47541487259091864</v>
      </c>
      <c r="BC28">
        <v>0.5</v>
      </c>
      <c r="BD28">
        <f t="shared" si="28"/>
        <v>1261.0512005570388</v>
      </c>
      <c r="BE28">
        <f t="shared" si="29"/>
        <v>59.597894289671821</v>
      </c>
      <c r="BF28">
        <f t="shared" si="30"/>
        <v>299.76124792172482</v>
      </c>
      <c r="BG28">
        <f t="shared" si="31"/>
        <v>4.8053476546316413E-2</v>
      </c>
      <c r="BH28">
        <f t="shared" si="32"/>
        <v>-1</v>
      </c>
      <c r="BI28" t="e">
        <f t="shared" si="33"/>
        <v>#DIV/0!</v>
      </c>
      <c r="BJ28" t="s">
        <v>421</v>
      </c>
      <c r="BK28">
        <v>0</v>
      </c>
      <c r="BL28" t="e">
        <f t="shared" si="34"/>
        <v>#DIV/0!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>
        <f t="shared" si="38"/>
        <v>0.47541487259091858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s">
        <v>421</v>
      </c>
      <c r="BU28" t="s">
        <v>421</v>
      </c>
      <c r="BV28" t="s">
        <v>421</v>
      </c>
      <c r="BW28" t="s">
        <v>421</v>
      </c>
      <c r="BX28" t="s">
        <v>421</v>
      </c>
      <c r="BY28" t="s">
        <v>421</v>
      </c>
      <c r="BZ28" t="s">
        <v>421</v>
      </c>
      <c r="CA28" t="s">
        <v>421</v>
      </c>
      <c r="CB28" t="s">
        <v>421</v>
      </c>
      <c r="CC28" t="s">
        <v>421</v>
      </c>
      <c r="CD28" t="s">
        <v>421</v>
      </c>
      <c r="CE28" t="s">
        <v>421</v>
      </c>
      <c r="CF28" t="s">
        <v>421</v>
      </c>
      <c r="CG28" t="s">
        <v>421</v>
      </c>
      <c r="CH28" t="s">
        <v>421</v>
      </c>
      <c r="CI28" t="s">
        <v>421</v>
      </c>
      <c r="CJ28" t="s">
        <v>421</v>
      </c>
      <c r="CK28" t="s">
        <v>421</v>
      </c>
      <c r="CL28">
        <f t="shared" si="42"/>
        <v>1499.81</v>
      </c>
      <c r="CM28">
        <f t="shared" si="43"/>
        <v>1261.0512005570388</v>
      </c>
      <c r="CN28">
        <f t="shared" si="44"/>
        <v>0.84080730262969228</v>
      </c>
      <c r="CO28">
        <f t="shared" si="45"/>
        <v>0.16115809407530615</v>
      </c>
      <c r="CP28">
        <v>6</v>
      </c>
      <c r="CQ28">
        <v>0.5</v>
      </c>
      <c r="CR28" t="s">
        <v>423</v>
      </c>
      <c r="CS28">
        <v>2</v>
      </c>
      <c r="CT28">
        <v>1658934576.0999999</v>
      </c>
      <c r="CU28">
        <v>998.6</v>
      </c>
      <c r="CV28">
        <v>1065.1099999999999</v>
      </c>
      <c r="CW28">
        <v>26.756</v>
      </c>
      <c r="CX28">
        <v>19.992599999999999</v>
      </c>
      <c r="CY28">
        <v>959.44</v>
      </c>
      <c r="CZ28">
        <v>22.505600000000001</v>
      </c>
      <c r="DA28">
        <v>600.27700000000004</v>
      </c>
      <c r="DB28">
        <v>101.101</v>
      </c>
      <c r="DC28">
        <v>9.9713800000000005E-2</v>
      </c>
      <c r="DD28">
        <v>30.1386</v>
      </c>
      <c r="DE28">
        <v>29.831800000000001</v>
      </c>
      <c r="DF28">
        <v>999.9</v>
      </c>
      <c r="DG28">
        <v>0</v>
      </c>
      <c r="DH28">
        <v>0</v>
      </c>
      <c r="DI28">
        <v>10018.1</v>
      </c>
      <c r="DJ28">
        <v>0</v>
      </c>
      <c r="DK28">
        <v>1353.17</v>
      </c>
      <c r="DL28">
        <v>-66.527799999999999</v>
      </c>
      <c r="DM28">
        <v>1026.03</v>
      </c>
      <c r="DN28">
        <v>1086.83</v>
      </c>
      <c r="DO28">
        <v>6.7633999999999999</v>
      </c>
      <c r="DP28">
        <v>1065.1099999999999</v>
      </c>
      <c r="DQ28">
        <v>19.992599999999999</v>
      </c>
      <c r="DR28">
        <v>2.7050700000000001</v>
      </c>
      <c r="DS28">
        <v>2.02128</v>
      </c>
      <c r="DT28">
        <v>22.315899999999999</v>
      </c>
      <c r="DU28">
        <v>17.611999999999998</v>
      </c>
      <c r="DV28">
        <v>1499.81</v>
      </c>
      <c r="DW28">
        <v>0.973001</v>
      </c>
      <c r="DX28">
        <v>2.6998899999999999E-2</v>
      </c>
      <c r="DY28">
        <v>0</v>
      </c>
      <c r="DZ28">
        <v>907.29899999999998</v>
      </c>
      <c r="EA28">
        <v>4.9993100000000004</v>
      </c>
      <c r="EB28">
        <v>19379.599999999999</v>
      </c>
      <c r="EC28">
        <v>13257.5</v>
      </c>
      <c r="ED28">
        <v>36.75</v>
      </c>
      <c r="EE28">
        <v>38.5</v>
      </c>
      <c r="EF28">
        <v>37</v>
      </c>
      <c r="EG28">
        <v>38.375</v>
      </c>
      <c r="EH28">
        <v>38.625</v>
      </c>
      <c r="EI28">
        <v>1454.45</v>
      </c>
      <c r="EJ28">
        <v>40.36</v>
      </c>
      <c r="EK28">
        <v>0</v>
      </c>
      <c r="EL28">
        <v>115.30000019073491</v>
      </c>
      <c r="EM28">
        <v>0</v>
      </c>
      <c r="EN28">
        <v>905.68573076923087</v>
      </c>
      <c r="EO28">
        <v>10.867384600879181</v>
      </c>
      <c r="EP28">
        <v>198.7760685495046</v>
      </c>
      <c r="EQ28">
        <v>19352.59230769231</v>
      </c>
      <c r="ER28">
        <v>15</v>
      </c>
      <c r="ES28">
        <v>1658934611.0999999</v>
      </c>
      <c r="ET28" t="s">
        <v>474</v>
      </c>
      <c r="EU28">
        <v>1658934611.0999999</v>
      </c>
      <c r="EV28">
        <v>1658934201.0999999</v>
      </c>
      <c r="EW28">
        <v>12</v>
      </c>
      <c r="EX28">
        <v>-0.70499999999999996</v>
      </c>
      <c r="EY28">
        <v>1.0999999999999999E-2</v>
      </c>
      <c r="EZ28">
        <v>39.159999999999997</v>
      </c>
      <c r="FA28">
        <v>3.8279999999999998</v>
      </c>
      <c r="FB28">
        <v>1055</v>
      </c>
      <c r="FC28">
        <v>22</v>
      </c>
      <c r="FD28">
        <v>0.05</v>
      </c>
      <c r="FE28">
        <v>0.02</v>
      </c>
      <c r="FF28">
        <v>-66.399505000000005</v>
      </c>
      <c r="FG28">
        <v>0.4716855534710791</v>
      </c>
      <c r="FH28">
        <v>0.10250319007230931</v>
      </c>
      <c r="FI28">
        <v>1</v>
      </c>
      <c r="FJ28">
        <v>998.0410333333333</v>
      </c>
      <c r="FK28">
        <v>4.3322002224690408</v>
      </c>
      <c r="FL28">
        <v>0.31843413587254471</v>
      </c>
      <c r="FM28">
        <v>1</v>
      </c>
      <c r="FN28">
        <v>6.7472875000000014</v>
      </c>
      <c r="FO28">
        <v>0.122488705440886</v>
      </c>
      <c r="FP28">
        <v>1.492814183848748E-2</v>
      </c>
      <c r="FQ28">
        <v>1</v>
      </c>
      <c r="FR28">
        <v>26.744076666666668</v>
      </c>
      <c r="FS28">
        <v>0.16072525027799689</v>
      </c>
      <c r="FT28">
        <v>1.237623214965752E-2</v>
      </c>
      <c r="FU28">
        <v>1</v>
      </c>
      <c r="FV28">
        <v>29.833893333333329</v>
      </c>
      <c r="FW28">
        <v>-5.1475862068896941E-2</v>
      </c>
      <c r="FX28">
        <v>4.2148098678614909E-3</v>
      </c>
      <c r="FY28">
        <v>1</v>
      </c>
      <c r="FZ28">
        <v>5</v>
      </c>
      <c r="GA28">
        <v>5</v>
      </c>
      <c r="GB28" t="s">
        <v>425</v>
      </c>
      <c r="GC28">
        <v>3.1768000000000001</v>
      </c>
      <c r="GD28">
        <v>2.7968299999999999</v>
      </c>
      <c r="GE28">
        <v>0.18652099999999999</v>
      </c>
      <c r="GF28">
        <v>0.200317</v>
      </c>
      <c r="GG28">
        <v>0.11554200000000001</v>
      </c>
      <c r="GH28">
        <v>0.106437</v>
      </c>
      <c r="GI28">
        <v>25109.8</v>
      </c>
      <c r="GJ28">
        <v>19777.7</v>
      </c>
      <c r="GK28">
        <v>28984.6</v>
      </c>
      <c r="GL28">
        <v>24190</v>
      </c>
      <c r="GM28">
        <v>31972.400000000001</v>
      </c>
      <c r="GN28">
        <v>31588.6</v>
      </c>
      <c r="GO28">
        <v>39736.9</v>
      </c>
      <c r="GP28">
        <v>39496.300000000003</v>
      </c>
      <c r="GQ28">
        <v>2.16377</v>
      </c>
      <c r="GR28">
        <v>1.8378300000000001</v>
      </c>
      <c r="GS28">
        <v>0.107173</v>
      </c>
      <c r="GT28">
        <v>0</v>
      </c>
      <c r="GU28">
        <v>28.084800000000001</v>
      </c>
      <c r="GV28">
        <v>999.9</v>
      </c>
      <c r="GW28">
        <v>60.2</v>
      </c>
      <c r="GX28">
        <v>33.799999999999997</v>
      </c>
      <c r="GY28">
        <v>31.461099999999998</v>
      </c>
      <c r="GZ28">
        <v>62.250100000000003</v>
      </c>
      <c r="HA28">
        <v>40.929499999999997</v>
      </c>
      <c r="HB28">
        <v>1</v>
      </c>
      <c r="HC28">
        <v>8.2830299999999996E-2</v>
      </c>
      <c r="HD28">
        <v>-0.56159899999999996</v>
      </c>
      <c r="HE28">
        <v>20.259599999999999</v>
      </c>
      <c r="HF28">
        <v>5.2280699999999998</v>
      </c>
      <c r="HG28">
        <v>11.908099999999999</v>
      </c>
      <c r="HH28">
        <v>4.9639499999999996</v>
      </c>
      <c r="HI28">
        <v>3.2919999999999998</v>
      </c>
      <c r="HJ28">
        <v>9999</v>
      </c>
      <c r="HK28">
        <v>9999</v>
      </c>
      <c r="HL28">
        <v>9999</v>
      </c>
      <c r="HM28">
        <v>999.9</v>
      </c>
      <c r="HN28">
        <v>1.8772800000000001</v>
      </c>
      <c r="HO28">
        <v>1.87548</v>
      </c>
      <c r="HP28">
        <v>1.8742399999999999</v>
      </c>
      <c r="HQ28">
        <v>1.8734599999999999</v>
      </c>
      <c r="HR28">
        <v>1.87487</v>
      </c>
      <c r="HS28">
        <v>1.8698300000000001</v>
      </c>
      <c r="HT28">
        <v>1.8740399999999999</v>
      </c>
      <c r="HU28">
        <v>1.8791199999999999</v>
      </c>
      <c r="HV28">
        <v>0</v>
      </c>
      <c r="HW28">
        <v>0</v>
      </c>
      <c r="HX28">
        <v>0</v>
      </c>
      <c r="HY28">
        <v>0</v>
      </c>
      <c r="HZ28" t="s">
        <v>426</v>
      </c>
      <c r="IA28" t="s">
        <v>427</v>
      </c>
      <c r="IB28" t="s">
        <v>428</v>
      </c>
      <c r="IC28" t="s">
        <v>429</v>
      </c>
      <c r="ID28" t="s">
        <v>429</v>
      </c>
      <c r="IE28" t="s">
        <v>428</v>
      </c>
      <c r="IF28">
        <v>0</v>
      </c>
      <c r="IG28">
        <v>100</v>
      </c>
      <c r="IH28">
        <v>100</v>
      </c>
      <c r="II28">
        <v>39.159999999999997</v>
      </c>
      <c r="IJ28">
        <v>4.2504</v>
      </c>
      <c r="IK28">
        <v>20.238494986578701</v>
      </c>
      <c r="IL28">
        <v>2.7347142005463381E-2</v>
      </c>
      <c r="IM28">
        <v>-9.102273539874442E-6</v>
      </c>
      <c r="IN28">
        <v>1.1788313641869339E-9</v>
      </c>
      <c r="IO28">
        <v>1.8281049683801729</v>
      </c>
      <c r="IP28">
        <v>0.1776524872094373</v>
      </c>
      <c r="IQ28">
        <v>-5.8072362935419758E-3</v>
      </c>
      <c r="IR28">
        <v>1.1978801796637771E-4</v>
      </c>
      <c r="IS28">
        <v>-12</v>
      </c>
      <c r="IT28">
        <v>1956</v>
      </c>
      <c r="IU28">
        <v>-1</v>
      </c>
      <c r="IV28">
        <v>21</v>
      </c>
      <c r="IW28">
        <v>1.5</v>
      </c>
      <c r="IX28">
        <v>6.2</v>
      </c>
      <c r="IY28">
        <v>2.3022499999999999</v>
      </c>
      <c r="IZ28">
        <v>2.3877000000000002</v>
      </c>
      <c r="JA28">
        <v>1.42578</v>
      </c>
      <c r="JB28">
        <v>2.2766099999999998</v>
      </c>
      <c r="JC28">
        <v>1.5478499999999999</v>
      </c>
      <c r="JD28">
        <v>2.4218799999999998</v>
      </c>
      <c r="JE28">
        <v>37.098599999999998</v>
      </c>
      <c r="JF28">
        <v>15.497999999999999</v>
      </c>
      <c r="JG28">
        <v>18</v>
      </c>
      <c r="JH28">
        <v>635.60400000000004</v>
      </c>
      <c r="JI28">
        <v>410.892</v>
      </c>
      <c r="JJ28">
        <v>29.638000000000002</v>
      </c>
      <c r="JK28">
        <v>28.423100000000002</v>
      </c>
      <c r="JL28">
        <v>30</v>
      </c>
      <c r="JM28">
        <v>28.1873</v>
      </c>
      <c r="JN28">
        <v>28.106200000000001</v>
      </c>
      <c r="JO28">
        <v>46.098500000000001</v>
      </c>
      <c r="JP28">
        <v>36.241100000000003</v>
      </c>
      <c r="JQ28">
        <v>19.839200000000002</v>
      </c>
      <c r="JR28">
        <v>29.6447</v>
      </c>
      <c r="JS28">
        <v>1065.44</v>
      </c>
      <c r="JT28">
        <v>19.943000000000001</v>
      </c>
      <c r="JU28">
        <v>94.104699999999994</v>
      </c>
      <c r="JV28">
        <v>100.45699999999999</v>
      </c>
    </row>
    <row r="29" spans="1:282" x14ac:dyDescent="0.2">
      <c r="A29">
        <v>13</v>
      </c>
      <c r="B29">
        <v>1658934699.5999999</v>
      </c>
      <c r="C29">
        <v>1493.099999904633</v>
      </c>
      <c r="D29" t="s">
        <v>475</v>
      </c>
      <c r="E29" t="s">
        <v>476</v>
      </c>
      <c r="F29" t="s">
        <v>413</v>
      </c>
      <c r="G29" t="s">
        <v>414</v>
      </c>
      <c r="H29" t="s">
        <v>415</v>
      </c>
      <c r="I29" t="s">
        <v>416</v>
      </c>
      <c r="J29" t="s">
        <v>417</v>
      </c>
      <c r="L29" t="s">
        <v>418</v>
      </c>
      <c r="M29" t="s">
        <v>419</v>
      </c>
      <c r="N29" t="s">
        <v>420</v>
      </c>
      <c r="O29">
        <v>1658934699.5999999</v>
      </c>
      <c r="P29">
        <f t="shared" si="0"/>
        <v>6.7075780037390165E-3</v>
      </c>
      <c r="Q29">
        <f t="shared" si="1"/>
        <v>6.7075780037390169</v>
      </c>
      <c r="R29">
        <f t="shared" si="2"/>
        <v>62.520162344716667</v>
      </c>
      <c r="S29">
        <f t="shared" si="3"/>
        <v>1198.8030000000001</v>
      </c>
      <c r="T29">
        <f t="shared" si="4"/>
        <v>949.06330602332878</v>
      </c>
      <c r="U29">
        <f t="shared" si="5"/>
        <v>96.045879929976493</v>
      </c>
      <c r="V29">
        <f t="shared" si="6"/>
        <v>121.31971415072852</v>
      </c>
      <c r="W29">
        <f t="shared" si="7"/>
        <v>0.48112153988372758</v>
      </c>
      <c r="X29">
        <f t="shared" si="8"/>
        <v>2.9524149166100448</v>
      </c>
      <c r="Y29">
        <f t="shared" si="9"/>
        <v>0.44142783198748475</v>
      </c>
      <c r="Z29">
        <f t="shared" si="10"/>
        <v>0.27918530542388198</v>
      </c>
      <c r="AA29">
        <f t="shared" si="11"/>
        <v>241.74003707493438</v>
      </c>
      <c r="AB29">
        <f t="shared" si="12"/>
        <v>29.734638248709167</v>
      </c>
      <c r="AC29">
        <f t="shared" si="13"/>
        <v>29.734638248709167</v>
      </c>
      <c r="AD29">
        <f t="shared" si="14"/>
        <v>4.1959410118620069</v>
      </c>
      <c r="AE29">
        <f t="shared" si="15"/>
        <v>63.43933515622583</v>
      </c>
      <c r="AF29">
        <f t="shared" si="16"/>
        <v>2.7106508838865504</v>
      </c>
      <c r="AG29">
        <f t="shared" si="17"/>
        <v>4.2728235994455117</v>
      </c>
      <c r="AH29">
        <f t="shared" si="18"/>
        <v>1.4852901279754565</v>
      </c>
      <c r="AI29">
        <f t="shared" si="19"/>
        <v>-295.80418996489061</v>
      </c>
      <c r="AJ29">
        <f t="shared" si="20"/>
        <v>50.275902254015158</v>
      </c>
      <c r="AK29">
        <f t="shared" si="21"/>
        <v>3.7823321556941285</v>
      </c>
      <c r="AL29">
        <f t="shared" si="22"/>
        <v>-5.9184802469545161E-3</v>
      </c>
      <c r="AM29">
        <v>0</v>
      </c>
      <c r="AN29">
        <v>0</v>
      </c>
      <c r="AO29">
        <f t="shared" si="23"/>
        <v>1</v>
      </c>
      <c r="AP29">
        <f t="shared" si="24"/>
        <v>0</v>
      </c>
      <c r="AQ29">
        <f t="shared" si="25"/>
        <v>53025.758823594617</v>
      </c>
      <c r="AR29" t="s">
        <v>421</v>
      </c>
      <c r="AS29">
        <v>0</v>
      </c>
      <c r="AT29">
        <v>0</v>
      </c>
      <c r="AU29">
        <v>0</v>
      </c>
      <c r="AV29" t="e">
        <f t="shared" si="26"/>
        <v>#DIV/0!</v>
      </c>
      <c r="AW29">
        <v>-1</v>
      </c>
      <c r="AX29" t="s">
        <v>477</v>
      </c>
      <c r="AY29">
        <v>10407.1</v>
      </c>
      <c r="AZ29">
        <v>902.07203846153857</v>
      </c>
      <c r="BA29">
        <v>1730.98</v>
      </c>
      <c r="BB29">
        <f t="shared" si="27"/>
        <v>0.47886628472799309</v>
      </c>
      <c r="BC29">
        <v>0.5</v>
      </c>
      <c r="BD29">
        <f t="shared" si="28"/>
        <v>1261.2276005569609</v>
      </c>
      <c r="BE29">
        <f t="shared" si="29"/>
        <v>62.520162344716667</v>
      </c>
      <c r="BF29">
        <f t="shared" si="30"/>
        <v>301.97968763755659</v>
      </c>
      <c r="BG29">
        <f t="shared" si="31"/>
        <v>5.0363758544981117E-2</v>
      </c>
      <c r="BH29">
        <f t="shared" si="32"/>
        <v>-1</v>
      </c>
      <c r="BI29" t="e">
        <f t="shared" si="33"/>
        <v>#DIV/0!</v>
      </c>
      <c r="BJ29" t="s">
        <v>421</v>
      </c>
      <c r="BK29">
        <v>0</v>
      </c>
      <c r="BL29" t="e">
        <f t="shared" si="34"/>
        <v>#DIV/0!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>
        <f t="shared" si="38"/>
        <v>0.47886628472799309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s">
        <v>421</v>
      </c>
      <c r="BU29" t="s">
        <v>421</v>
      </c>
      <c r="BV29" t="s">
        <v>421</v>
      </c>
      <c r="BW29" t="s">
        <v>421</v>
      </c>
      <c r="BX29" t="s">
        <v>421</v>
      </c>
      <c r="BY29" t="s">
        <v>421</v>
      </c>
      <c r="BZ29" t="s">
        <v>421</v>
      </c>
      <c r="CA29" t="s">
        <v>421</v>
      </c>
      <c r="CB29" t="s">
        <v>421</v>
      </c>
      <c r="CC29" t="s">
        <v>421</v>
      </c>
      <c r="CD29" t="s">
        <v>421</v>
      </c>
      <c r="CE29" t="s">
        <v>421</v>
      </c>
      <c r="CF29" t="s">
        <v>421</v>
      </c>
      <c r="CG29" t="s">
        <v>421</v>
      </c>
      <c r="CH29" t="s">
        <v>421</v>
      </c>
      <c r="CI29" t="s">
        <v>421</v>
      </c>
      <c r="CJ29" t="s">
        <v>421</v>
      </c>
      <c r="CK29" t="s">
        <v>421</v>
      </c>
      <c r="CL29">
        <f t="shared" si="42"/>
        <v>1500.02</v>
      </c>
      <c r="CM29">
        <f t="shared" si="43"/>
        <v>1261.2276005569609</v>
      </c>
      <c r="CN29">
        <f t="shared" si="44"/>
        <v>0.84080718960877909</v>
      </c>
      <c r="CO29">
        <f t="shared" si="45"/>
        <v>0.16115787594494366</v>
      </c>
      <c r="CP29">
        <v>6</v>
      </c>
      <c r="CQ29">
        <v>0.5</v>
      </c>
      <c r="CR29" t="s">
        <v>423</v>
      </c>
      <c r="CS29">
        <v>2</v>
      </c>
      <c r="CT29">
        <v>1658934699.5999999</v>
      </c>
      <c r="CU29">
        <v>1198.8030000000001</v>
      </c>
      <c r="CV29">
        <v>1269.3499999999999</v>
      </c>
      <c r="CW29">
        <v>26.7849</v>
      </c>
      <c r="CX29">
        <v>20.258299999999998</v>
      </c>
      <c r="CY29">
        <v>1157.6400000000001</v>
      </c>
      <c r="CZ29">
        <v>22.671600000000002</v>
      </c>
      <c r="DA29">
        <v>600.12099999999998</v>
      </c>
      <c r="DB29">
        <v>101.101</v>
      </c>
      <c r="DC29">
        <v>9.9709500000000006E-2</v>
      </c>
      <c r="DD29">
        <v>30.0505</v>
      </c>
      <c r="DE29">
        <v>29.798300000000001</v>
      </c>
      <c r="DF29">
        <v>999.9</v>
      </c>
      <c r="DG29">
        <v>0</v>
      </c>
      <c r="DH29">
        <v>0</v>
      </c>
      <c r="DI29">
        <v>10020.6</v>
      </c>
      <c r="DJ29">
        <v>0</v>
      </c>
      <c r="DK29">
        <v>1362.75</v>
      </c>
      <c r="DL29">
        <v>-70.883099999999999</v>
      </c>
      <c r="DM29">
        <v>1231.45</v>
      </c>
      <c r="DN29">
        <v>1295.5999999999999</v>
      </c>
      <c r="DO29">
        <v>6.5265599999999999</v>
      </c>
      <c r="DP29">
        <v>1269.3499999999999</v>
      </c>
      <c r="DQ29">
        <v>20.258299999999998</v>
      </c>
      <c r="DR29">
        <v>2.70797</v>
      </c>
      <c r="DS29">
        <v>2.04813</v>
      </c>
      <c r="DT29">
        <v>22.333500000000001</v>
      </c>
      <c r="DU29">
        <v>17.821400000000001</v>
      </c>
      <c r="DV29">
        <v>1500.02</v>
      </c>
      <c r="DW29">
        <v>0.97300600000000004</v>
      </c>
      <c r="DX29">
        <v>2.6993799999999998E-2</v>
      </c>
      <c r="DY29">
        <v>0</v>
      </c>
      <c r="DZ29">
        <v>902.29100000000005</v>
      </c>
      <c r="EA29">
        <v>4.9993100000000004</v>
      </c>
      <c r="EB29">
        <v>19335.2</v>
      </c>
      <c r="EC29">
        <v>13259.4</v>
      </c>
      <c r="ED29">
        <v>36.811999999999998</v>
      </c>
      <c r="EE29">
        <v>38.625</v>
      </c>
      <c r="EF29">
        <v>37.061999999999998</v>
      </c>
      <c r="EG29">
        <v>38.436999999999998</v>
      </c>
      <c r="EH29">
        <v>38.686999999999998</v>
      </c>
      <c r="EI29">
        <v>1454.66</v>
      </c>
      <c r="EJ29">
        <v>40.36</v>
      </c>
      <c r="EK29">
        <v>0</v>
      </c>
      <c r="EL29">
        <v>123.30000019073491</v>
      </c>
      <c r="EM29">
        <v>0</v>
      </c>
      <c r="EN29">
        <v>902.07203846153857</v>
      </c>
      <c r="EO29">
        <v>0.35538461558168438</v>
      </c>
      <c r="EP29">
        <v>55.678632380795626</v>
      </c>
      <c r="EQ29">
        <v>19335.86153846154</v>
      </c>
      <c r="ER29">
        <v>15</v>
      </c>
      <c r="ES29">
        <v>1658934736.5999999</v>
      </c>
      <c r="ET29" t="s">
        <v>478</v>
      </c>
      <c r="EU29">
        <v>1658934736.5999999</v>
      </c>
      <c r="EV29">
        <v>1658934201.0999999</v>
      </c>
      <c r="EW29">
        <v>13</v>
      </c>
      <c r="EX29">
        <v>-0.29099999999999998</v>
      </c>
      <c r="EY29">
        <v>1.0999999999999999E-2</v>
      </c>
      <c r="EZ29">
        <v>41.162999999999997</v>
      </c>
      <c r="FA29">
        <v>3.8279999999999998</v>
      </c>
      <c r="FB29">
        <v>1258</v>
      </c>
      <c r="FC29">
        <v>22</v>
      </c>
      <c r="FD29">
        <v>7.0000000000000007E-2</v>
      </c>
      <c r="FE29">
        <v>0.02</v>
      </c>
      <c r="FF29">
        <v>-70.680685365853662</v>
      </c>
      <c r="FG29">
        <v>0.812701045296089</v>
      </c>
      <c r="FH29">
        <v>0.10471369924814911</v>
      </c>
      <c r="FI29">
        <v>1</v>
      </c>
      <c r="FJ29">
        <v>1197.991935483871</v>
      </c>
      <c r="FK29">
        <v>4.9858064516068916</v>
      </c>
      <c r="FL29">
        <v>0.3796213678581008</v>
      </c>
      <c r="FM29">
        <v>1</v>
      </c>
      <c r="FN29">
        <v>6.5202634146341456</v>
      </c>
      <c r="FO29">
        <v>8.0927247386776369E-2</v>
      </c>
      <c r="FP29">
        <v>1.329390353760336E-2</v>
      </c>
      <c r="FQ29">
        <v>1</v>
      </c>
      <c r="FR29">
        <v>26.82216774193548</v>
      </c>
      <c r="FS29">
        <v>-0.3247741935484656</v>
      </c>
      <c r="FT29">
        <v>2.4287078565025481E-2</v>
      </c>
      <c r="FU29">
        <v>1</v>
      </c>
      <c r="FV29">
        <v>29.792819354838709</v>
      </c>
      <c r="FW29">
        <v>2.5519354838640689E-2</v>
      </c>
      <c r="FX29">
        <v>2.4315691674358002E-3</v>
      </c>
      <c r="FY29">
        <v>1</v>
      </c>
      <c r="FZ29">
        <v>5</v>
      </c>
      <c r="GA29">
        <v>5</v>
      </c>
      <c r="GB29" t="s">
        <v>425</v>
      </c>
      <c r="GC29">
        <v>3.1764000000000001</v>
      </c>
      <c r="GD29">
        <v>2.7968500000000001</v>
      </c>
      <c r="GE29">
        <v>0.210289</v>
      </c>
      <c r="GF29">
        <v>0.22367899999999999</v>
      </c>
      <c r="GG29">
        <v>0.116122</v>
      </c>
      <c r="GH29">
        <v>0.10741000000000001</v>
      </c>
      <c r="GI29">
        <v>24374.3</v>
      </c>
      <c r="GJ29">
        <v>19198.3</v>
      </c>
      <c r="GK29">
        <v>28983.1</v>
      </c>
      <c r="GL29">
        <v>24188.7</v>
      </c>
      <c r="GM29">
        <v>31950.2</v>
      </c>
      <c r="GN29">
        <v>31552.9</v>
      </c>
      <c r="GO29">
        <v>39734.6</v>
      </c>
      <c r="GP29">
        <v>39494</v>
      </c>
      <c r="GQ29">
        <v>2.1629299999999998</v>
      </c>
      <c r="GR29">
        <v>1.8367800000000001</v>
      </c>
      <c r="GS29">
        <v>0.104092</v>
      </c>
      <c r="GT29">
        <v>0</v>
      </c>
      <c r="GU29">
        <v>28.101500000000001</v>
      </c>
      <c r="GV29">
        <v>999.9</v>
      </c>
      <c r="GW29">
        <v>59.6</v>
      </c>
      <c r="GX29">
        <v>34</v>
      </c>
      <c r="GY29">
        <v>31.496300000000002</v>
      </c>
      <c r="GZ29">
        <v>62.100099999999998</v>
      </c>
      <c r="HA29">
        <v>41.290100000000002</v>
      </c>
      <c r="HB29">
        <v>1</v>
      </c>
      <c r="HC29">
        <v>8.6509100000000005E-2</v>
      </c>
      <c r="HD29">
        <v>-0.52700199999999997</v>
      </c>
      <c r="HE29">
        <v>20.260000000000002</v>
      </c>
      <c r="HF29">
        <v>5.2282200000000003</v>
      </c>
      <c r="HG29">
        <v>11.908099999999999</v>
      </c>
      <c r="HH29">
        <v>4.9637000000000002</v>
      </c>
      <c r="HI29">
        <v>3.2919999999999998</v>
      </c>
      <c r="HJ29">
        <v>9999</v>
      </c>
      <c r="HK29">
        <v>9999</v>
      </c>
      <c r="HL29">
        <v>9999</v>
      </c>
      <c r="HM29">
        <v>999.9</v>
      </c>
      <c r="HN29">
        <v>1.8772599999999999</v>
      </c>
      <c r="HO29">
        <v>1.87551</v>
      </c>
      <c r="HP29">
        <v>1.8742399999999999</v>
      </c>
      <c r="HQ29">
        <v>1.87347</v>
      </c>
      <c r="HR29">
        <v>1.8748800000000001</v>
      </c>
      <c r="HS29">
        <v>1.8698300000000001</v>
      </c>
      <c r="HT29">
        <v>1.8740399999999999</v>
      </c>
      <c r="HU29">
        <v>1.8791199999999999</v>
      </c>
      <c r="HV29">
        <v>0</v>
      </c>
      <c r="HW29">
        <v>0</v>
      </c>
      <c r="HX29">
        <v>0</v>
      </c>
      <c r="HY29">
        <v>0</v>
      </c>
      <c r="HZ29" t="s">
        <v>426</v>
      </c>
      <c r="IA29" t="s">
        <v>427</v>
      </c>
      <c r="IB29" t="s">
        <v>428</v>
      </c>
      <c r="IC29" t="s">
        <v>429</v>
      </c>
      <c r="ID29" t="s">
        <v>429</v>
      </c>
      <c r="IE29" t="s">
        <v>428</v>
      </c>
      <c r="IF29">
        <v>0</v>
      </c>
      <c r="IG29">
        <v>100</v>
      </c>
      <c r="IH29">
        <v>100</v>
      </c>
      <c r="II29">
        <v>41.162999999999997</v>
      </c>
      <c r="IJ29">
        <v>4.1132999999999997</v>
      </c>
      <c r="IK29">
        <v>19.53472348774509</v>
      </c>
      <c r="IL29">
        <v>2.7347142005463381E-2</v>
      </c>
      <c r="IM29">
        <v>-9.102273539874442E-6</v>
      </c>
      <c r="IN29">
        <v>1.1788313641869339E-9</v>
      </c>
      <c r="IO29">
        <v>4.113265183838509</v>
      </c>
      <c r="IP29">
        <v>0</v>
      </c>
      <c r="IQ29">
        <v>0</v>
      </c>
      <c r="IR29">
        <v>0</v>
      </c>
      <c r="IS29">
        <v>-12</v>
      </c>
      <c r="IT29">
        <v>1956</v>
      </c>
      <c r="IU29">
        <v>-1</v>
      </c>
      <c r="IV29">
        <v>21</v>
      </c>
      <c r="IW29">
        <v>1.5</v>
      </c>
      <c r="IX29">
        <v>8.3000000000000007</v>
      </c>
      <c r="IY29">
        <v>2.66357</v>
      </c>
      <c r="IZ29">
        <v>2.3986800000000001</v>
      </c>
      <c r="JA29">
        <v>1.42578</v>
      </c>
      <c r="JB29">
        <v>2.2766099999999998</v>
      </c>
      <c r="JC29">
        <v>1.5478499999999999</v>
      </c>
      <c r="JD29">
        <v>2.2875999999999999</v>
      </c>
      <c r="JE29">
        <v>37.265900000000002</v>
      </c>
      <c r="JF29">
        <v>15.462899999999999</v>
      </c>
      <c r="JG29">
        <v>18</v>
      </c>
      <c r="JH29">
        <v>635.59900000000005</v>
      </c>
      <c r="JI29">
        <v>410.74400000000003</v>
      </c>
      <c r="JJ29">
        <v>29.334399999999999</v>
      </c>
      <c r="JK29">
        <v>28.4847</v>
      </c>
      <c r="JL29">
        <v>30.000299999999999</v>
      </c>
      <c r="JM29">
        <v>28.2469</v>
      </c>
      <c r="JN29">
        <v>28.168500000000002</v>
      </c>
      <c r="JO29">
        <v>53.333500000000001</v>
      </c>
      <c r="JP29">
        <v>35.906799999999997</v>
      </c>
      <c r="JQ29">
        <v>14.9407</v>
      </c>
      <c r="JR29">
        <v>29.3414</v>
      </c>
      <c r="JS29">
        <v>1269.94</v>
      </c>
      <c r="JT29">
        <v>20.247599999999998</v>
      </c>
      <c r="JU29">
        <v>94.099599999999995</v>
      </c>
      <c r="JV29">
        <v>100.452</v>
      </c>
    </row>
    <row r="30" spans="1:282" x14ac:dyDescent="0.2">
      <c r="A30">
        <v>14</v>
      </c>
      <c r="B30">
        <v>1658934833.0999999</v>
      </c>
      <c r="C30">
        <v>1626.599999904633</v>
      </c>
      <c r="D30" t="s">
        <v>479</v>
      </c>
      <c r="E30" t="s">
        <v>480</v>
      </c>
      <c r="F30" t="s">
        <v>413</v>
      </c>
      <c r="G30" t="s">
        <v>414</v>
      </c>
      <c r="H30" t="s">
        <v>415</v>
      </c>
      <c r="I30" t="s">
        <v>416</v>
      </c>
      <c r="J30" t="s">
        <v>417</v>
      </c>
      <c r="L30" t="s">
        <v>418</v>
      </c>
      <c r="M30" t="s">
        <v>419</v>
      </c>
      <c r="N30" t="s">
        <v>420</v>
      </c>
      <c r="O30">
        <v>1658934833.0999999</v>
      </c>
      <c r="P30">
        <f t="shared" si="0"/>
        <v>6.2185706446215815E-3</v>
      </c>
      <c r="Q30">
        <f t="shared" si="1"/>
        <v>6.2185706446215816</v>
      </c>
      <c r="R30">
        <f t="shared" si="2"/>
        <v>63.047400310175931</v>
      </c>
      <c r="S30">
        <f t="shared" si="3"/>
        <v>1499.9559999999999</v>
      </c>
      <c r="T30">
        <f t="shared" si="4"/>
        <v>1212.8588415070901</v>
      </c>
      <c r="U30">
        <f t="shared" si="5"/>
        <v>122.7440315643225</v>
      </c>
      <c r="V30">
        <f t="shared" si="6"/>
        <v>151.79890710143999</v>
      </c>
      <c r="W30">
        <f t="shared" si="7"/>
        <v>0.42556495172644254</v>
      </c>
      <c r="X30">
        <f t="shared" si="8"/>
        <v>2.9503573577968201</v>
      </c>
      <c r="Y30">
        <f t="shared" si="9"/>
        <v>0.39416878537484573</v>
      </c>
      <c r="Z30">
        <f t="shared" si="10"/>
        <v>0.24898301346575724</v>
      </c>
      <c r="AA30">
        <f t="shared" si="11"/>
        <v>241.74961307489144</v>
      </c>
      <c r="AB30">
        <f t="shared" si="12"/>
        <v>29.792553746893134</v>
      </c>
      <c r="AC30">
        <f t="shared" si="13"/>
        <v>29.792553746893134</v>
      </c>
      <c r="AD30">
        <f t="shared" si="14"/>
        <v>4.2099470194802988</v>
      </c>
      <c r="AE30">
        <f t="shared" si="15"/>
        <v>62.675842488995826</v>
      </c>
      <c r="AF30">
        <f t="shared" si="16"/>
        <v>2.6675898441600001</v>
      </c>
      <c r="AG30">
        <f t="shared" si="17"/>
        <v>4.256169104752531</v>
      </c>
      <c r="AH30">
        <f t="shared" si="18"/>
        <v>1.5423571753202987</v>
      </c>
      <c r="AI30">
        <f t="shared" si="19"/>
        <v>-274.23896542781176</v>
      </c>
      <c r="AJ30">
        <f t="shared" si="20"/>
        <v>30.212787553109674</v>
      </c>
      <c r="AK30">
        <f t="shared" si="21"/>
        <v>2.2744248531918259</v>
      </c>
      <c r="AL30">
        <f t="shared" si="22"/>
        <v>-2.1399466188292138E-3</v>
      </c>
      <c r="AM30">
        <v>0</v>
      </c>
      <c r="AN30">
        <v>0</v>
      </c>
      <c r="AO30">
        <f t="shared" si="23"/>
        <v>1</v>
      </c>
      <c r="AP30">
        <f t="shared" si="24"/>
        <v>0</v>
      </c>
      <c r="AQ30">
        <f t="shared" si="25"/>
        <v>52978.301276900507</v>
      </c>
      <c r="AR30" t="s">
        <v>421</v>
      </c>
      <c r="AS30">
        <v>0</v>
      </c>
      <c r="AT30">
        <v>0</v>
      </c>
      <c r="AU30">
        <v>0</v>
      </c>
      <c r="AV30" t="e">
        <f t="shared" si="26"/>
        <v>#DIV/0!</v>
      </c>
      <c r="AW30">
        <v>-1</v>
      </c>
      <c r="AX30" t="s">
        <v>481</v>
      </c>
      <c r="AY30">
        <v>10406.6</v>
      </c>
      <c r="AZ30">
        <v>880.81380769230771</v>
      </c>
      <c r="BA30">
        <v>1680.3</v>
      </c>
      <c r="BB30">
        <f t="shared" si="27"/>
        <v>0.4757996740508792</v>
      </c>
      <c r="BC30">
        <v>0.5</v>
      </c>
      <c r="BD30">
        <f t="shared" si="28"/>
        <v>1261.2780005569387</v>
      </c>
      <c r="BE30">
        <f t="shared" si="29"/>
        <v>63.047400310175931</v>
      </c>
      <c r="BF30">
        <f t="shared" si="30"/>
        <v>300.05783077626802</v>
      </c>
      <c r="BG30">
        <f t="shared" si="31"/>
        <v>5.0779764874908401E-2</v>
      </c>
      <c r="BH30">
        <f t="shared" si="32"/>
        <v>-1</v>
      </c>
      <c r="BI30" t="e">
        <f t="shared" si="33"/>
        <v>#DIV/0!</v>
      </c>
      <c r="BJ30" t="s">
        <v>421</v>
      </c>
      <c r="BK30">
        <v>0</v>
      </c>
      <c r="BL30" t="e">
        <f t="shared" si="34"/>
        <v>#DIV/0!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>
        <f t="shared" si="38"/>
        <v>0.4757996740508792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s">
        <v>421</v>
      </c>
      <c r="BU30" t="s">
        <v>421</v>
      </c>
      <c r="BV30" t="s">
        <v>421</v>
      </c>
      <c r="BW30" t="s">
        <v>421</v>
      </c>
      <c r="BX30" t="s">
        <v>421</v>
      </c>
      <c r="BY30" t="s">
        <v>421</v>
      </c>
      <c r="BZ30" t="s">
        <v>421</v>
      </c>
      <c r="CA30" t="s">
        <v>421</v>
      </c>
      <c r="CB30" t="s">
        <v>421</v>
      </c>
      <c r="CC30" t="s">
        <v>421</v>
      </c>
      <c r="CD30" t="s">
        <v>421</v>
      </c>
      <c r="CE30" t="s">
        <v>421</v>
      </c>
      <c r="CF30" t="s">
        <v>421</v>
      </c>
      <c r="CG30" t="s">
        <v>421</v>
      </c>
      <c r="CH30" t="s">
        <v>421</v>
      </c>
      <c r="CI30" t="s">
        <v>421</v>
      </c>
      <c r="CJ30" t="s">
        <v>421</v>
      </c>
      <c r="CK30" t="s">
        <v>421</v>
      </c>
      <c r="CL30">
        <f t="shared" si="42"/>
        <v>1500.08</v>
      </c>
      <c r="CM30">
        <f t="shared" si="43"/>
        <v>1261.2780005569387</v>
      </c>
      <c r="CN30">
        <f t="shared" si="44"/>
        <v>0.8408071573229019</v>
      </c>
      <c r="CO30">
        <f t="shared" si="45"/>
        <v>0.16115781363320053</v>
      </c>
      <c r="CP30">
        <v>6</v>
      </c>
      <c r="CQ30">
        <v>0.5</v>
      </c>
      <c r="CR30" t="s">
        <v>423</v>
      </c>
      <c r="CS30">
        <v>2</v>
      </c>
      <c r="CT30">
        <v>1658934833.0999999</v>
      </c>
      <c r="CU30">
        <v>1499.9559999999999</v>
      </c>
      <c r="CV30">
        <v>1572.31</v>
      </c>
      <c r="CW30">
        <v>26.359000000000002</v>
      </c>
      <c r="CX30">
        <v>20.306100000000001</v>
      </c>
      <c r="CY30">
        <v>1455.26</v>
      </c>
      <c r="CZ30">
        <v>22.635999999999999</v>
      </c>
      <c r="DA30">
        <v>600.17399999999998</v>
      </c>
      <c r="DB30">
        <v>101.102</v>
      </c>
      <c r="DC30">
        <v>0.10024</v>
      </c>
      <c r="DD30">
        <v>29.982500000000002</v>
      </c>
      <c r="DE30">
        <v>29.8339</v>
      </c>
      <c r="DF30">
        <v>999.9</v>
      </c>
      <c r="DG30">
        <v>0</v>
      </c>
      <c r="DH30">
        <v>0</v>
      </c>
      <c r="DI30">
        <v>10008.799999999999</v>
      </c>
      <c r="DJ30">
        <v>0</v>
      </c>
      <c r="DK30">
        <v>1376.4</v>
      </c>
      <c r="DL30">
        <v>-73.650400000000005</v>
      </c>
      <c r="DM30">
        <v>1539.85</v>
      </c>
      <c r="DN30">
        <v>1604.9</v>
      </c>
      <c r="DO30">
        <v>6.4431500000000002</v>
      </c>
      <c r="DP30">
        <v>1572.31</v>
      </c>
      <c r="DQ30">
        <v>20.306100000000001</v>
      </c>
      <c r="DR30">
        <v>2.7044100000000002</v>
      </c>
      <c r="DS30">
        <v>2.0529999999999999</v>
      </c>
      <c r="DT30">
        <v>22.312000000000001</v>
      </c>
      <c r="DU30">
        <v>17.859100000000002</v>
      </c>
      <c r="DV30">
        <v>1500.08</v>
      </c>
      <c r="DW30">
        <v>0.97300600000000004</v>
      </c>
      <c r="DX30">
        <v>2.6993799999999998E-2</v>
      </c>
      <c r="DY30">
        <v>0</v>
      </c>
      <c r="DZ30">
        <v>880.38900000000001</v>
      </c>
      <c r="EA30">
        <v>4.9993100000000004</v>
      </c>
      <c r="EB30">
        <v>19053.400000000001</v>
      </c>
      <c r="EC30">
        <v>13260</v>
      </c>
      <c r="ED30">
        <v>36.811999999999998</v>
      </c>
      <c r="EE30">
        <v>38.686999999999998</v>
      </c>
      <c r="EF30">
        <v>37.125</v>
      </c>
      <c r="EG30">
        <v>38.436999999999998</v>
      </c>
      <c r="EH30">
        <v>38.686999999999998</v>
      </c>
      <c r="EI30">
        <v>1454.72</v>
      </c>
      <c r="EJ30">
        <v>40.36</v>
      </c>
      <c r="EK30">
        <v>0</v>
      </c>
      <c r="EL30">
        <v>132.9000000953674</v>
      </c>
      <c r="EM30">
        <v>0</v>
      </c>
      <c r="EN30">
        <v>880.81380769230771</v>
      </c>
      <c r="EO30">
        <v>-2.7757606791449301</v>
      </c>
      <c r="EP30">
        <v>-227.7777774441617</v>
      </c>
      <c r="EQ30">
        <v>19075.05</v>
      </c>
      <c r="ER30">
        <v>15</v>
      </c>
      <c r="ES30">
        <v>1658934873.5999999</v>
      </c>
      <c r="ET30" t="s">
        <v>482</v>
      </c>
      <c r="EU30">
        <v>1658934861.0999999</v>
      </c>
      <c r="EV30">
        <v>1658934873.5999999</v>
      </c>
      <c r="EW30">
        <v>14</v>
      </c>
      <c r="EX30">
        <v>0.71299999999999997</v>
      </c>
      <c r="EY30">
        <v>0</v>
      </c>
      <c r="EZ30">
        <v>44.695999999999998</v>
      </c>
      <c r="FA30">
        <v>3.7229999999999999</v>
      </c>
      <c r="FB30">
        <v>1573</v>
      </c>
      <c r="FC30">
        <v>20</v>
      </c>
      <c r="FD30">
        <v>0.04</v>
      </c>
      <c r="FE30">
        <v>0.02</v>
      </c>
      <c r="FF30">
        <v>-73.784782500000006</v>
      </c>
      <c r="FG30">
        <v>1.2690990619139679</v>
      </c>
      <c r="FH30">
        <v>0.15364045835570189</v>
      </c>
      <c r="FI30">
        <v>1</v>
      </c>
      <c r="FJ30">
        <v>1497.992666666667</v>
      </c>
      <c r="FK30">
        <v>4.898776418247758</v>
      </c>
      <c r="FL30">
        <v>0.35974929542051182</v>
      </c>
      <c r="FM30">
        <v>1</v>
      </c>
      <c r="FN30">
        <v>6.4867125000000003</v>
      </c>
      <c r="FO30">
        <v>-0.19124712945591979</v>
      </c>
      <c r="FP30">
        <v>1.967521102174008E-2</v>
      </c>
      <c r="FQ30">
        <v>1</v>
      </c>
      <c r="FR30">
        <v>26.760023333333329</v>
      </c>
      <c r="FS30">
        <v>-0.12710923248048911</v>
      </c>
      <c r="FT30">
        <v>9.6182009174734968E-3</v>
      </c>
      <c r="FU30">
        <v>1</v>
      </c>
      <c r="FV30">
        <v>29.843250000000001</v>
      </c>
      <c r="FW30">
        <v>-9.1320133481735136E-2</v>
      </c>
      <c r="FX30">
        <v>7.216682063108857E-3</v>
      </c>
      <c r="FY30">
        <v>1</v>
      </c>
      <c r="FZ30">
        <v>5</v>
      </c>
      <c r="GA30">
        <v>5</v>
      </c>
      <c r="GB30" t="s">
        <v>425</v>
      </c>
      <c r="GC30">
        <v>3.1764700000000001</v>
      </c>
      <c r="GD30">
        <v>2.7972700000000001</v>
      </c>
      <c r="GE30">
        <v>0.24230399999999999</v>
      </c>
      <c r="GF30">
        <v>0.25488899999999998</v>
      </c>
      <c r="GG30">
        <v>0.115978</v>
      </c>
      <c r="GH30">
        <v>0.107572</v>
      </c>
      <c r="GI30">
        <v>23382.400000000001</v>
      </c>
      <c r="GJ30">
        <v>18424.400000000001</v>
      </c>
      <c r="GK30">
        <v>28979.599999999999</v>
      </c>
      <c r="GL30">
        <v>24186.799999999999</v>
      </c>
      <c r="GM30">
        <v>31952.7</v>
      </c>
      <c r="GN30">
        <v>31545.9</v>
      </c>
      <c r="GO30">
        <v>39729.4</v>
      </c>
      <c r="GP30">
        <v>39491.1</v>
      </c>
      <c r="GQ30">
        <v>2.1620200000000001</v>
      </c>
      <c r="GR30">
        <v>1.8361000000000001</v>
      </c>
      <c r="GS30">
        <v>9.6246600000000002E-2</v>
      </c>
      <c r="GT30">
        <v>0</v>
      </c>
      <c r="GU30">
        <v>28.2652</v>
      </c>
      <c r="GV30">
        <v>999.9</v>
      </c>
      <c r="GW30">
        <v>58.6</v>
      </c>
      <c r="GX30">
        <v>34.299999999999997</v>
      </c>
      <c r="GY30">
        <v>31.491599999999998</v>
      </c>
      <c r="GZ30">
        <v>62.440100000000001</v>
      </c>
      <c r="HA30">
        <v>41.157899999999998</v>
      </c>
      <c r="HB30">
        <v>1</v>
      </c>
      <c r="HC30">
        <v>9.0503100000000003E-2</v>
      </c>
      <c r="HD30">
        <v>2.9569700000000001E-2</v>
      </c>
      <c r="HE30">
        <v>20.260400000000001</v>
      </c>
      <c r="HF30">
        <v>5.2249299999999996</v>
      </c>
      <c r="HG30">
        <v>11.908099999999999</v>
      </c>
      <c r="HH30">
        <v>4.9634999999999998</v>
      </c>
      <c r="HI30">
        <v>3.2914699999999999</v>
      </c>
      <c r="HJ30">
        <v>9999</v>
      </c>
      <c r="HK30">
        <v>9999</v>
      </c>
      <c r="HL30">
        <v>9999</v>
      </c>
      <c r="HM30">
        <v>999.9</v>
      </c>
      <c r="HN30">
        <v>1.8772899999999999</v>
      </c>
      <c r="HO30">
        <v>1.8755200000000001</v>
      </c>
      <c r="HP30">
        <v>1.8742399999999999</v>
      </c>
      <c r="HQ30">
        <v>1.87347</v>
      </c>
      <c r="HR30">
        <v>1.87493</v>
      </c>
      <c r="HS30">
        <v>1.8698600000000001</v>
      </c>
      <c r="HT30">
        <v>1.87402</v>
      </c>
      <c r="HU30">
        <v>1.8791199999999999</v>
      </c>
      <c r="HV30">
        <v>0</v>
      </c>
      <c r="HW30">
        <v>0</v>
      </c>
      <c r="HX30">
        <v>0</v>
      </c>
      <c r="HY30">
        <v>0</v>
      </c>
      <c r="HZ30" t="s">
        <v>426</v>
      </c>
      <c r="IA30" t="s">
        <v>427</v>
      </c>
      <c r="IB30" t="s">
        <v>428</v>
      </c>
      <c r="IC30" t="s">
        <v>429</v>
      </c>
      <c r="ID30" t="s">
        <v>429</v>
      </c>
      <c r="IE30" t="s">
        <v>428</v>
      </c>
      <c r="IF30">
        <v>0</v>
      </c>
      <c r="IG30">
        <v>100</v>
      </c>
      <c r="IH30">
        <v>100</v>
      </c>
      <c r="II30">
        <v>44.695999999999998</v>
      </c>
      <c r="IJ30">
        <v>3.7229999999999999</v>
      </c>
      <c r="IK30">
        <v>19.243304108017881</v>
      </c>
      <c r="IL30">
        <v>2.7347142005463381E-2</v>
      </c>
      <c r="IM30">
        <v>-9.102273539874442E-6</v>
      </c>
      <c r="IN30">
        <v>1.1788313641869339E-9</v>
      </c>
      <c r="IO30">
        <v>4.113265183838509</v>
      </c>
      <c r="IP30">
        <v>0</v>
      </c>
      <c r="IQ30">
        <v>0</v>
      </c>
      <c r="IR30">
        <v>0</v>
      </c>
      <c r="IS30">
        <v>-12</v>
      </c>
      <c r="IT30">
        <v>1956</v>
      </c>
      <c r="IU30">
        <v>-1</v>
      </c>
      <c r="IV30">
        <v>21</v>
      </c>
      <c r="IW30">
        <v>1.6</v>
      </c>
      <c r="IX30">
        <v>10.5</v>
      </c>
      <c r="IY30">
        <v>3.1799300000000001</v>
      </c>
      <c r="IZ30">
        <v>2.3889200000000002</v>
      </c>
      <c r="JA30">
        <v>1.42578</v>
      </c>
      <c r="JB30">
        <v>2.2778299999999998</v>
      </c>
      <c r="JC30">
        <v>1.5478499999999999</v>
      </c>
      <c r="JD30">
        <v>2.3144499999999999</v>
      </c>
      <c r="JE30">
        <v>37.457799999999999</v>
      </c>
      <c r="JF30">
        <v>15.445399999999999</v>
      </c>
      <c r="JG30">
        <v>18</v>
      </c>
      <c r="JH30">
        <v>635.58900000000006</v>
      </c>
      <c r="JI30">
        <v>410.80099999999999</v>
      </c>
      <c r="JJ30">
        <v>28.633400000000002</v>
      </c>
      <c r="JK30">
        <v>28.5459</v>
      </c>
      <c r="JL30">
        <v>30.0001</v>
      </c>
      <c r="JM30">
        <v>28.3096</v>
      </c>
      <c r="JN30">
        <v>28.2303</v>
      </c>
      <c r="JO30">
        <v>63.664200000000001</v>
      </c>
      <c r="JP30">
        <v>35.296599999999998</v>
      </c>
      <c r="JQ30">
        <v>9.1805400000000006</v>
      </c>
      <c r="JR30">
        <v>28.633099999999999</v>
      </c>
      <c r="JS30">
        <v>1572.22</v>
      </c>
      <c r="JT30">
        <v>20.174900000000001</v>
      </c>
      <c r="JU30">
        <v>94.087699999999998</v>
      </c>
      <c r="JV30">
        <v>100.444</v>
      </c>
    </row>
    <row r="31" spans="1:282" x14ac:dyDescent="0.2">
      <c r="A31">
        <v>15</v>
      </c>
      <c r="B31">
        <v>1658934992.5999999</v>
      </c>
      <c r="C31">
        <v>1786.099999904633</v>
      </c>
      <c r="D31" t="s">
        <v>483</v>
      </c>
      <c r="E31" t="s">
        <v>484</v>
      </c>
      <c r="F31" t="s">
        <v>413</v>
      </c>
      <c r="G31" t="s">
        <v>414</v>
      </c>
      <c r="H31" t="s">
        <v>415</v>
      </c>
      <c r="I31" t="s">
        <v>416</v>
      </c>
      <c r="J31" t="s">
        <v>417</v>
      </c>
      <c r="L31" t="s">
        <v>418</v>
      </c>
      <c r="M31" t="s">
        <v>419</v>
      </c>
      <c r="N31" t="s">
        <v>420</v>
      </c>
      <c r="O31">
        <v>1658934992.5999999</v>
      </c>
      <c r="P31">
        <f t="shared" si="0"/>
        <v>6.9114395919348624E-3</v>
      </c>
      <c r="Q31">
        <f t="shared" si="1"/>
        <v>6.9114395919348626</v>
      </c>
      <c r="R31">
        <f t="shared" si="2"/>
        <v>64.220743367603134</v>
      </c>
      <c r="S31">
        <f t="shared" si="3"/>
        <v>1999.067</v>
      </c>
      <c r="T31">
        <f t="shared" si="4"/>
        <v>1727.1149051355044</v>
      </c>
      <c r="U31">
        <f t="shared" si="5"/>
        <v>174.79247019194636</v>
      </c>
      <c r="V31">
        <f t="shared" si="6"/>
        <v>202.31535143968262</v>
      </c>
      <c r="W31">
        <f t="shared" si="7"/>
        <v>0.48917358691020069</v>
      </c>
      <c r="X31">
        <f t="shared" si="8"/>
        <v>2.9489666533203014</v>
      </c>
      <c r="Y31">
        <f t="shared" si="9"/>
        <v>0.44815708211016708</v>
      </c>
      <c r="Z31">
        <f t="shared" si="10"/>
        <v>0.28349619435353313</v>
      </c>
      <c r="AA31">
        <f t="shared" si="11"/>
        <v>241.73959907547425</v>
      </c>
      <c r="AB31">
        <f t="shared" si="12"/>
        <v>29.610792527150348</v>
      </c>
      <c r="AC31">
        <f t="shared" si="13"/>
        <v>29.610792527150348</v>
      </c>
      <c r="AD31">
        <f t="shared" si="14"/>
        <v>4.166126969688384</v>
      </c>
      <c r="AE31">
        <f t="shared" si="15"/>
        <v>62.460327857370565</v>
      </c>
      <c r="AF31">
        <f t="shared" si="16"/>
        <v>2.6579743297577401</v>
      </c>
      <c r="AG31">
        <f t="shared" si="17"/>
        <v>4.25546009913249</v>
      </c>
      <c r="AH31">
        <f t="shared" si="18"/>
        <v>1.508152639930644</v>
      </c>
      <c r="AI31">
        <f t="shared" si="19"/>
        <v>-304.79448600432744</v>
      </c>
      <c r="AJ31">
        <f t="shared" si="20"/>
        <v>58.634741819538064</v>
      </c>
      <c r="AK31">
        <f t="shared" si="21"/>
        <v>4.4120809028298593</v>
      </c>
      <c r="AL31">
        <f t="shared" si="22"/>
        <v>-8.0642064852582962E-3</v>
      </c>
      <c r="AM31">
        <v>0</v>
      </c>
      <c r="AN31">
        <v>0</v>
      </c>
      <c r="AO31">
        <f t="shared" si="23"/>
        <v>1</v>
      </c>
      <c r="AP31">
        <f t="shared" si="24"/>
        <v>0</v>
      </c>
      <c r="AQ31">
        <f t="shared" si="25"/>
        <v>52938.753009744345</v>
      </c>
      <c r="AR31" t="s">
        <v>421</v>
      </c>
      <c r="AS31">
        <v>0</v>
      </c>
      <c r="AT31">
        <v>0</v>
      </c>
      <c r="AU31">
        <v>0</v>
      </c>
      <c r="AV31" t="e">
        <f t="shared" si="26"/>
        <v>#DIV/0!</v>
      </c>
      <c r="AW31">
        <v>-1</v>
      </c>
      <c r="AX31" t="s">
        <v>485</v>
      </c>
      <c r="AY31">
        <v>10404.4</v>
      </c>
      <c r="AZ31">
        <v>850.05075999999997</v>
      </c>
      <c r="BA31">
        <v>1594.12</v>
      </c>
      <c r="BB31">
        <f t="shared" si="27"/>
        <v>0.46675861290241638</v>
      </c>
      <c r="BC31">
        <v>0.5</v>
      </c>
      <c r="BD31">
        <f t="shared" si="28"/>
        <v>1261.2198005572404</v>
      </c>
      <c r="BE31">
        <f t="shared" si="29"/>
        <v>64.220743367603134</v>
      </c>
      <c r="BF31">
        <f t="shared" si="30"/>
        <v>294.34260233657989</v>
      </c>
      <c r="BG31">
        <f t="shared" si="31"/>
        <v>5.1712432154004305E-2</v>
      </c>
      <c r="BH31">
        <f t="shared" si="32"/>
        <v>-1</v>
      </c>
      <c r="BI31" t="e">
        <f t="shared" si="33"/>
        <v>#DIV/0!</v>
      </c>
      <c r="BJ31" t="s">
        <v>421</v>
      </c>
      <c r="BK31">
        <v>0</v>
      </c>
      <c r="BL31" t="e">
        <f t="shared" si="34"/>
        <v>#DIV/0!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>
        <f t="shared" si="38"/>
        <v>0.46675861290241638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s">
        <v>421</v>
      </c>
      <c r="BU31" t="s">
        <v>421</v>
      </c>
      <c r="BV31" t="s">
        <v>421</v>
      </c>
      <c r="BW31" t="s">
        <v>421</v>
      </c>
      <c r="BX31" t="s">
        <v>421</v>
      </c>
      <c r="BY31" t="s">
        <v>421</v>
      </c>
      <c r="BZ31" t="s">
        <v>421</v>
      </c>
      <c r="CA31" t="s">
        <v>421</v>
      </c>
      <c r="CB31" t="s">
        <v>421</v>
      </c>
      <c r="CC31" t="s">
        <v>421</v>
      </c>
      <c r="CD31" t="s">
        <v>421</v>
      </c>
      <c r="CE31" t="s">
        <v>421</v>
      </c>
      <c r="CF31" t="s">
        <v>421</v>
      </c>
      <c r="CG31" t="s">
        <v>421</v>
      </c>
      <c r="CH31" t="s">
        <v>421</v>
      </c>
      <c r="CI31" t="s">
        <v>421</v>
      </c>
      <c r="CJ31" t="s">
        <v>421</v>
      </c>
      <c r="CK31" t="s">
        <v>421</v>
      </c>
      <c r="CL31">
        <f t="shared" si="42"/>
        <v>1500.01</v>
      </c>
      <c r="CM31">
        <f t="shared" si="43"/>
        <v>1261.2198005572404</v>
      </c>
      <c r="CN31">
        <f t="shared" si="44"/>
        <v>0.84080759498752711</v>
      </c>
      <c r="CO31">
        <f t="shared" si="45"/>
        <v>0.16115865832592732</v>
      </c>
      <c r="CP31">
        <v>6</v>
      </c>
      <c r="CQ31">
        <v>0.5</v>
      </c>
      <c r="CR31" t="s">
        <v>423</v>
      </c>
      <c r="CS31">
        <v>2</v>
      </c>
      <c r="CT31">
        <v>1658934992.5999999</v>
      </c>
      <c r="CU31">
        <v>1999.067</v>
      </c>
      <c r="CV31">
        <v>2077.09</v>
      </c>
      <c r="CW31">
        <v>26.263300000000001</v>
      </c>
      <c r="CX31">
        <v>19.534600000000001</v>
      </c>
      <c r="CY31">
        <v>1951.74</v>
      </c>
      <c r="CZ31">
        <v>22.056799999999999</v>
      </c>
      <c r="DA31">
        <v>600.10900000000004</v>
      </c>
      <c r="DB31">
        <v>101.105</v>
      </c>
      <c r="DC31">
        <v>9.9887799999999999E-2</v>
      </c>
      <c r="DD31">
        <v>29.979600000000001</v>
      </c>
      <c r="DE31">
        <v>29.7761</v>
      </c>
      <c r="DF31">
        <v>999.9</v>
      </c>
      <c r="DG31">
        <v>0</v>
      </c>
      <c r="DH31">
        <v>0</v>
      </c>
      <c r="DI31">
        <v>10000.6</v>
      </c>
      <c r="DJ31">
        <v>0</v>
      </c>
      <c r="DK31">
        <v>1394.48</v>
      </c>
      <c r="DL31">
        <v>-77.928100000000001</v>
      </c>
      <c r="DM31">
        <v>2053.08</v>
      </c>
      <c r="DN31">
        <v>2118.4699999999998</v>
      </c>
      <c r="DO31">
        <v>6.7287499999999998</v>
      </c>
      <c r="DP31">
        <v>2077.09</v>
      </c>
      <c r="DQ31">
        <v>19.534600000000001</v>
      </c>
      <c r="DR31">
        <v>2.6553599999999999</v>
      </c>
      <c r="DS31">
        <v>1.97505</v>
      </c>
      <c r="DT31">
        <v>22.011500000000002</v>
      </c>
      <c r="DU31">
        <v>17.245699999999999</v>
      </c>
      <c r="DV31">
        <v>1500.01</v>
      </c>
      <c r="DW31">
        <v>0.97299100000000005</v>
      </c>
      <c r="DX31">
        <v>2.7008999999999998E-2</v>
      </c>
      <c r="DY31">
        <v>0</v>
      </c>
      <c r="DZ31">
        <v>849.19799999999998</v>
      </c>
      <c r="EA31">
        <v>4.9993100000000004</v>
      </c>
      <c r="EB31">
        <v>18725.7</v>
      </c>
      <c r="EC31">
        <v>13259.3</v>
      </c>
      <c r="ED31">
        <v>37.186999999999998</v>
      </c>
      <c r="EE31">
        <v>39.061999999999998</v>
      </c>
      <c r="EF31">
        <v>37.5</v>
      </c>
      <c r="EG31">
        <v>38.5</v>
      </c>
      <c r="EH31">
        <v>38.875</v>
      </c>
      <c r="EI31">
        <v>1454.63</v>
      </c>
      <c r="EJ31">
        <v>40.380000000000003</v>
      </c>
      <c r="EK31">
        <v>0</v>
      </c>
      <c r="EL31">
        <v>159.30000019073489</v>
      </c>
      <c r="EM31">
        <v>0</v>
      </c>
      <c r="EN31">
        <v>850.05075999999997</v>
      </c>
      <c r="EO31">
        <v>-10.43884614018976</v>
      </c>
      <c r="EP31">
        <v>-147.992307400074</v>
      </c>
      <c r="EQ31">
        <v>18727.52</v>
      </c>
      <c r="ER31">
        <v>15</v>
      </c>
      <c r="ES31">
        <v>1658935031.0999999</v>
      </c>
      <c r="ET31" t="s">
        <v>486</v>
      </c>
      <c r="EU31">
        <v>1658935031.0999999</v>
      </c>
      <c r="EV31">
        <v>1658934873.5999999</v>
      </c>
      <c r="EW31">
        <v>15</v>
      </c>
      <c r="EX31">
        <v>-0.38900000000000001</v>
      </c>
      <c r="EY31">
        <v>0</v>
      </c>
      <c r="EZ31">
        <v>47.326999999999998</v>
      </c>
      <c r="FA31">
        <v>3.7229999999999999</v>
      </c>
      <c r="FB31">
        <v>2056</v>
      </c>
      <c r="FC31">
        <v>20</v>
      </c>
      <c r="FD31">
        <v>0.06</v>
      </c>
      <c r="FE31">
        <v>0.02</v>
      </c>
      <c r="FF31">
        <v>-78.113168292682943</v>
      </c>
      <c r="FG31">
        <v>2.304395121951031</v>
      </c>
      <c r="FH31">
        <v>0.31020290561692448</v>
      </c>
      <c r="FI31">
        <v>1</v>
      </c>
      <c r="FJ31">
        <v>1998.867096774193</v>
      </c>
      <c r="FK31">
        <v>2.7454838709681839</v>
      </c>
      <c r="FL31">
        <v>0.22232196281719371</v>
      </c>
      <c r="FM31">
        <v>1</v>
      </c>
      <c r="FN31">
        <v>6.7315239024390241</v>
      </c>
      <c r="FO31">
        <v>0.14773442508711371</v>
      </c>
      <c r="FP31">
        <v>1.508103216336442E-2</v>
      </c>
      <c r="FQ31">
        <v>1</v>
      </c>
      <c r="FR31">
        <v>26.264835483870961</v>
      </c>
      <c r="FS31">
        <v>-3.9193548390624038E-4</v>
      </c>
      <c r="FT31">
        <v>1.4252443790672949E-3</v>
      </c>
      <c r="FU31">
        <v>1</v>
      </c>
      <c r="FV31">
        <v>29.776590322580649</v>
      </c>
      <c r="FW31">
        <v>-7.0838709677727837E-3</v>
      </c>
      <c r="FX31">
        <v>1.1217367981524221E-3</v>
      </c>
      <c r="FY31">
        <v>1</v>
      </c>
      <c r="FZ31">
        <v>5</v>
      </c>
      <c r="GA31">
        <v>5</v>
      </c>
      <c r="GB31" t="s">
        <v>425</v>
      </c>
      <c r="GC31">
        <v>3.17625</v>
      </c>
      <c r="GD31">
        <v>2.7968500000000001</v>
      </c>
      <c r="GE31">
        <v>0.28819699999999998</v>
      </c>
      <c r="GF31">
        <v>0.29959999999999998</v>
      </c>
      <c r="GG31">
        <v>0.113867</v>
      </c>
      <c r="GH31">
        <v>0.104671</v>
      </c>
      <c r="GI31">
        <v>21962.799999999999</v>
      </c>
      <c r="GJ31">
        <v>17314</v>
      </c>
      <c r="GK31">
        <v>28977</v>
      </c>
      <c r="GL31">
        <v>24181.8</v>
      </c>
      <c r="GM31">
        <v>32028.799999999999</v>
      </c>
      <c r="GN31">
        <v>31646.1</v>
      </c>
      <c r="GO31">
        <v>39724.9</v>
      </c>
      <c r="GP31">
        <v>39484.400000000001</v>
      </c>
      <c r="GQ31">
        <v>2.1617500000000001</v>
      </c>
      <c r="GR31">
        <v>1.8332299999999999</v>
      </c>
      <c r="GS31">
        <v>0.101101</v>
      </c>
      <c r="GT31">
        <v>0</v>
      </c>
      <c r="GU31">
        <v>28.128</v>
      </c>
      <c r="GV31">
        <v>999.9</v>
      </c>
      <c r="GW31">
        <v>57.2</v>
      </c>
      <c r="GX31">
        <v>34.700000000000003</v>
      </c>
      <c r="GY31">
        <v>31.428799999999999</v>
      </c>
      <c r="GZ31">
        <v>62.650100000000002</v>
      </c>
      <c r="HA31">
        <v>41.277999999999999</v>
      </c>
      <c r="HB31">
        <v>1</v>
      </c>
      <c r="HC31">
        <v>9.8346000000000003E-2</v>
      </c>
      <c r="HD31">
        <v>-0.61816700000000002</v>
      </c>
      <c r="HE31">
        <v>20.2593</v>
      </c>
      <c r="HF31">
        <v>5.22837</v>
      </c>
      <c r="HG31">
        <v>11.908099999999999</v>
      </c>
      <c r="HH31">
        <v>4.9637500000000001</v>
      </c>
      <c r="HI31">
        <v>3.2919999999999998</v>
      </c>
      <c r="HJ31">
        <v>9999</v>
      </c>
      <c r="HK31">
        <v>9999</v>
      </c>
      <c r="HL31">
        <v>9999</v>
      </c>
      <c r="HM31">
        <v>999.9</v>
      </c>
      <c r="HN31">
        <v>1.8772800000000001</v>
      </c>
      <c r="HO31">
        <v>1.8755599999999999</v>
      </c>
      <c r="HP31">
        <v>1.8742399999999999</v>
      </c>
      <c r="HQ31">
        <v>1.87347</v>
      </c>
      <c r="HR31">
        <v>1.8749800000000001</v>
      </c>
      <c r="HS31">
        <v>1.8699300000000001</v>
      </c>
      <c r="HT31">
        <v>1.8740699999999999</v>
      </c>
      <c r="HU31">
        <v>1.8791199999999999</v>
      </c>
      <c r="HV31">
        <v>0</v>
      </c>
      <c r="HW31">
        <v>0</v>
      </c>
      <c r="HX31">
        <v>0</v>
      </c>
      <c r="HY31">
        <v>0</v>
      </c>
      <c r="HZ31" t="s">
        <v>426</v>
      </c>
      <c r="IA31" t="s">
        <v>427</v>
      </c>
      <c r="IB31" t="s">
        <v>428</v>
      </c>
      <c r="IC31" t="s">
        <v>429</v>
      </c>
      <c r="ID31" t="s">
        <v>429</v>
      </c>
      <c r="IE31" t="s">
        <v>428</v>
      </c>
      <c r="IF31">
        <v>0</v>
      </c>
      <c r="IG31">
        <v>100</v>
      </c>
      <c r="IH31">
        <v>100</v>
      </c>
      <c r="II31">
        <v>47.326999999999998</v>
      </c>
      <c r="IJ31">
        <v>4.2065000000000001</v>
      </c>
      <c r="IK31">
        <v>19.956722643856569</v>
      </c>
      <c r="IL31">
        <v>2.7347142005463381E-2</v>
      </c>
      <c r="IM31">
        <v>-9.102273539874442E-6</v>
      </c>
      <c r="IN31">
        <v>1.1788313641869339E-9</v>
      </c>
      <c r="IO31">
        <v>1.8279184427342721</v>
      </c>
      <c r="IP31">
        <v>0.1776524872094373</v>
      </c>
      <c r="IQ31">
        <v>-5.8072362935419758E-3</v>
      </c>
      <c r="IR31">
        <v>1.1978801796637771E-4</v>
      </c>
      <c r="IS31">
        <v>-12</v>
      </c>
      <c r="IT31">
        <v>1956</v>
      </c>
      <c r="IU31">
        <v>-1</v>
      </c>
      <c r="IV31">
        <v>21</v>
      </c>
      <c r="IW31">
        <v>2.2000000000000002</v>
      </c>
      <c r="IX31">
        <v>2</v>
      </c>
      <c r="IY31">
        <v>3.9794900000000002</v>
      </c>
      <c r="IZ31">
        <v>2.36328</v>
      </c>
      <c r="JA31">
        <v>1.42578</v>
      </c>
      <c r="JB31">
        <v>2.2790499999999998</v>
      </c>
      <c r="JC31">
        <v>1.5478499999999999</v>
      </c>
      <c r="JD31">
        <v>2.3034699999999999</v>
      </c>
      <c r="JE31">
        <v>37.674500000000002</v>
      </c>
      <c r="JF31">
        <v>15.4192</v>
      </c>
      <c r="JG31">
        <v>18</v>
      </c>
      <c r="JH31">
        <v>636.29300000000001</v>
      </c>
      <c r="JI31">
        <v>409.84500000000003</v>
      </c>
      <c r="JJ31">
        <v>29.1416</v>
      </c>
      <c r="JK31">
        <v>28.607800000000001</v>
      </c>
      <c r="JL31">
        <v>30.000499999999999</v>
      </c>
      <c r="JM31">
        <v>28.395700000000001</v>
      </c>
      <c r="JN31">
        <v>28.322299999999998</v>
      </c>
      <c r="JO31">
        <v>79.669499999999999</v>
      </c>
      <c r="JP31">
        <v>36.702500000000001</v>
      </c>
      <c r="JQ31">
        <v>1.4451400000000001</v>
      </c>
      <c r="JR31">
        <v>29.144500000000001</v>
      </c>
      <c r="JS31">
        <v>2077.5300000000002</v>
      </c>
      <c r="JT31">
        <v>19.634899999999998</v>
      </c>
      <c r="JU31">
        <v>94.078000000000003</v>
      </c>
      <c r="JV31">
        <v>100.426</v>
      </c>
    </row>
    <row r="32" spans="1:282" x14ac:dyDescent="0.2">
      <c r="A32">
        <v>16</v>
      </c>
      <c r="B32">
        <v>1658935703</v>
      </c>
      <c r="C32">
        <v>2496.5</v>
      </c>
      <c r="D32" t="s">
        <v>487</v>
      </c>
      <c r="E32" t="s">
        <v>488</v>
      </c>
      <c r="F32" t="s">
        <v>413</v>
      </c>
      <c r="G32" t="s">
        <v>489</v>
      </c>
      <c r="H32" t="s">
        <v>490</v>
      </c>
      <c r="I32" t="s">
        <v>416</v>
      </c>
      <c r="J32" t="s">
        <v>417</v>
      </c>
      <c r="L32" t="s">
        <v>418</v>
      </c>
      <c r="M32" t="s">
        <v>491</v>
      </c>
      <c r="N32" t="s">
        <v>492</v>
      </c>
      <c r="O32">
        <v>1658935703</v>
      </c>
      <c r="P32">
        <f t="shared" si="0"/>
        <v>5.0214775294324049E-3</v>
      </c>
      <c r="Q32">
        <f t="shared" si="1"/>
        <v>5.0214775294324046</v>
      </c>
      <c r="R32">
        <f t="shared" si="2"/>
        <v>30.583947632460671</v>
      </c>
      <c r="S32">
        <f t="shared" si="3"/>
        <v>410.06799999999998</v>
      </c>
      <c r="T32">
        <f t="shared" si="4"/>
        <v>290.72827097672263</v>
      </c>
      <c r="U32">
        <f t="shared" si="5"/>
        <v>29.421858597567198</v>
      </c>
      <c r="V32">
        <f t="shared" si="6"/>
        <v>41.499103856855996</v>
      </c>
      <c r="W32">
        <f t="shared" si="7"/>
        <v>0.46614357762036401</v>
      </c>
      <c r="X32">
        <f t="shared" si="8"/>
        <v>2.9407310542517684</v>
      </c>
      <c r="Y32">
        <f t="shared" si="9"/>
        <v>0.42864443104546734</v>
      </c>
      <c r="Z32">
        <f t="shared" si="10"/>
        <v>0.27102008912607684</v>
      </c>
      <c r="AA32">
        <f t="shared" si="11"/>
        <v>241.73321507550293</v>
      </c>
      <c r="AB32">
        <f t="shared" si="12"/>
        <v>29.836883548595353</v>
      </c>
      <c r="AC32">
        <f t="shared" si="13"/>
        <v>29.836883548595353</v>
      </c>
      <c r="AD32">
        <f t="shared" si="14"/>
        <v>4.2206950419281943</v>
      </c>
      <c r="AE32">
        <f t="shared" si="15"/>
        <v>73.425002032648592</v>
      </c>
      <c r="AF32">
        <f t="shared" si="16"/>
        <v>3.0779031643338004</v>
      </c>
      <c r="AG32">
        <f t="shared" si="17"/>
        <v>4.1919006865879336</v>
      </c>
      <c r="AH32">
        <f t="shared" si="18"/>
        <v>1.1427918775943939</v>
      </c>
      <c r="AI32">
        <f t="shared" si="19"/>
        <v>-221.44715904796905</v>
      </c>
      <c r="AJ32">
        <f t="shared" si="20"/>
        <v>-18.863734201934705</v>
      </c>
      <c r="AK32">
        <f t="shared" si="21"/>
        <v>-1.4231606127036251</v>
      </c>
      <c r="AL32">
        <f t="shared" si="22"/>
        <v>-8.3878710444196258E-4</v>
      </c>
      <c r="AM32">
        <v>0</v>
      </c>
      <c r="AN32">
        <v>0</v>
      </c>
      <c r="AO32">
        <f t="shared" si="23"/>
        <v>1</v>
      </c>
      <c r="AP32">
        <f t="shared" si="24"/>
        <v>0</v>
      </c>
      <c r="AQ32">
        <f t="shared" si="25"/>
        <v>52746.884115588633</v>
      </c>
      <c r="AR32" t="s">
        <v>421</v>
      </c>
      <c r="AS32">
        <v>0</v>
      </c>
      <c r="AT32">
        <v>0</v>
      </c>
      <c r="AU32">
        <v>0</v>
      </c>
      <c r="AV32" t="e">
        <f t="shared" si="26"/>
        <v>#DIV/0!</v>
      </c>
      <c r="AW32">
        <v>-1</v>
      </c>
      <c r="AX32" t="s">
        <v>493</v>
      </c>
      <c r="AY32">
        <v>10417.5</v>
      </c>
      <c r="AZ32">
        <v>897.85919999999999</v>
      </c>
      <c r="BA32">
        <v>1428.68</v>
      </c>
      <c r="BB32">
        <f t="shared" si="27"/>
        <v>0.3715463224794916</v>
      </c>
      <c r="BC32">
        <v>0.5</v>
      </c>
      <c r="BD32">
        <f t="shared" si="28"/>
        <v>1261.1862005572555</v>
      </c>
      <c r="BE32">
        <f t="shared" si="29"/>
        <v>30.583947632460671</v>
      </c>
      <c r="BF32">
        <f t="shared" si="30"/>
        <v>234.29454738946541</v>
      </c>
      <c r="BG32">
        <f t="shared" si="31"/>
        <v>2.5043048852346542E-2</v>
      </c>
      <c r="BH32">
        <f t="shared" si="32"/>
        <v>-1</v>
      </c>
      <c r="BI32" t="e">
        <f t="shared" si="33"/>
        <v>#DIV/0!</v>
      </c>
      <c r="BJ32" t="s">
        <v>421</v>
      </c>
      <c r="BK32">
        <v>0</v>
      </c>
      <c r="BL32" t="e">
        <f t="shared" si="34"/>
        <v>#DIV/0!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>
        <f t="shared" si="38"/>
        <v>0.3715463224794916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s">
        <v>421</v>
      </c>
      <c r="BU32" t="s">
        <v>421</v>
      </c>
      <c r="BV32" t="s">
        <v>421</v>
      </c>
      <c r="BW32" t="s">
        <v>421</v>
      </c>
      <c r="BX32" t="s">
        <v>421</v>
      </c>
      <c r="BY32" t="s">
        <v>421</v>
      </c>
      <c r="BZ32" t="s">
        <v>421</v>
      </c>
      <c r="CA32" t="s">
        <v>421</v>
      </c>
      <c r="CB32" t="s">
        <v>421</v>
      </c>
      <c r="CC32" t="s">
        <v>421</v>
      </c>
      <c r="CD32" t="s">
        <v>421</v>
      </c>
      <c r="CE32" t="s">
        <v>421</v>
      </c>
      <c r="CF32" t="s">
        <v>421</v>
      </c>
      <c r="CG32" t="s">
        <v>421</v>
      </c>
      <c r="CH32" t="s">
        <v>421</v>
      </c>
      <c r="CI32" t="s">
        <v>421</v>
      </c>
      <c r="CJ32" t="s">
        <v>421</v>
      </c>
      <c r="CK32" t="s">
        <v>421</v>
      </c>
      <c r="CL32">
        <f t="shared" si="42"/>
        <v>1499.97</v>
      </c>
      <c r="CM32">
        <f t="shared" si="43"/>
        <v>1261.1862005572555</v>
      </c>
      <c r="CN32">
        <f t="shared" si="44"/>
        <v>0.84080761652383407</v>
      </c>
      <c r="CO32">
        <f t="shared" si="45"/>
        <v>0.16115869989099976</v>
      </c>
      <c r="CP32">
        <v>6</v>
      </c>
      <c r="CQ32">
        <v>0.5</v>
      </c>
      <c r="CR32" t="s">
        <v>423</v>
      </c>
      <c r="CS32">
        <v>2</v>
      </c>
      <c r="CT32">
        <v>1658935703</v>
      </c>
      <c r="CU32">
        <v>410.06799999999998</v>
      </c>
      <c r="CV32">
        <v>442.7</v>
      </c>
      <c r="CW32">
        <v>30.413900000000002</v>
      </c>
      <c r="CX32">
        <v>25.546800000000001</v>
      </c>
      <c r="CY32">
        <v>380.952</v>
      </c>
      <c r="CZ32">
        <v>26.066700000000001</v>
      </c>
      <c r="DA32">
        <v>600.20399999999995</v>
      </c>
      <c r="DB32">
        <v>101.1</v>
      </c>
      <c r="DC32">
        <v>0.10054200000000001</v>
      </c>
      <c r="DD32">
        <v>29.7179</v>
      </c>
      <c r="DE32">
        <v>29.8566</v>
      </c>
      <c r="DF32">
        <v>999.9</v>
      </c>
      <c r="DG32">
        <v>0</v>
      </c>
      <c r="DH32">
        <v>0</v>
      </c>
      <c r="DI32">
        <v>9954.3799999999992</v>
      </c>
      <c r="DJ32">
        <v>0</v>
      </c>
      <c r="DK32">
        <v>1470.72</v>
      </c>
      <c r="DL32">
        <v>-32.746600000000001</v>
      </c>
      <c r="DM32">
        <v>422.81299999999999</v>
      </c>
      <c r="DN32">
        <v>454.30599999999998</v>
      </c>
      <c r="DO32">
        <v>4.8670499999999999</v>
      </c>
      <c r="DP32">
        <v>442.7</v>
      </c>
      <c r="DQ32">
        <v>25.546800000000001</v>
      </c>
      <c r="DR32">
        <v>3.07483</v>
      </c>
      <c r="DS32">
        <v>2.58277</v>
      </c>
      <c r="DT32">
        <v>24.438800000000001</v>
      </c>
      <c r="DU32">
        <v>21.557700000000001</v>
      </c>
      <c r="DV32">
        <v>1499.97</v>
      </c>
      <c r="DW32">
        <v>0.97299100000000005</v>
      </c>
      <c r="DX32">
        <v>2.7008999999999998E-2</v>
      </c>
      <c r="DY32">
        <v>0</v>
      </c>
      <c r="DZ32">
        <v>897.6</v>
      </c>
      <c r="EA32">
        <v>4.9993100000000004</v>
      </c>
      <c r="EB32">
        <v>20305.099999999999</v>
      </c>
      <c r="EC32">
        <v>13258.9</v>
      </c>
      <c r="ED32">
        <v>37.75</v>
      </c>
      <c r="EE32">
        <v>39.811999999999998</v>
      </c>
      <c r="EF32">
        <v>38.186999999999998</v>
      </c>
      <c r="EG32">
        <v>39.375</v>
      </c>
      <c r="EH32">
        <v>39.436999999999998</v>
      </c>
      <c r="EI32">
        <v>1454.59</v>
      </c>
      <c r="EJ32">
        <v>40.380000000000003</v>
      </c>
      <c r="EK32">
        <v>0</v>
      </c>
      <c r="EL32">
        <v>709.90000009536743</v>
      </c>
      <c r="EM32">
        <v>0</v>
      </c>
      <c r="EN32">
        <v>897.85919999999999</v>
      </c>
      <c r="EO32">
        <v>0.48761538787100389</v>
      </c>
      <c r="EP32">
        <v>-35.661538303689511</v>
      </c>
      <c r="EQ32">
        <v>20339.187999999998</v>
      </c>
      <c r="ER32">
        <v>15</v>
      </c>
      <c r="ES32">
        <v>1658935733</v>
      </c>
      <c r="ET32" t="s">
        <v>494</v>
      </c>
      <c r="EU32">
        <v>1658935733</v>
      </c>
      <c r="EV32">
        <v>1658935138.5999999</v>
      </c>
      <c r="EW32">
        <v>17</v>
      </c>
      <c r="EX32">
        <v>-0.47</v>
      </c>
      <c r="EY32">
        <v>0.23400000000000001</v>
      </c>
      <c r="EZ32">
        <v>29.116</v>
      </c>
      <c r="FA32">
        <v>4.3470000000000004</v>
      </c>
      <c r="FB32">
        <v>439</v>
      </c>
      <c r="FC32">
        <v>28</v>
      </c>
      <c r="FD32">
        <v>0.18</v>
      </c>
      <c r="FE32">
        <v>0.06</v>
      </c>
      <c r="FF32">
        <v>-32.666400000000003</v>
      </c>
      <c r="FG32">
        <v>0.15914216027877839</v>
      </c>
      <c r="FH32">
        <v>6.366698037636051E-2</v>
      </c>
      <c r="FI32">
        <v>1</v>
      </c>
      <c r="FJ32">
        <v>409.98038709677422</v>
      </c>
      <c r="FK32">
        <v>0.1976129032249031</v>
      </c>
      <c r="FL32">
        <v>2.6982285012108649E-2</v>
      </c>
      <c r="FM32">
        <v>1</v>
      </c>
      <c r="FN32">
        <v>4.8683707317073166</v>
      </c>
      <c r="FO32">
        <v>-8.2309337979077968E-2</v>
      </c>
      <c r="FP32">
        <v>1.0440926131766049E-2</v>
      </c>
      <c r="FQ32">
        <v>1</v>
      </c>
      <c r="FR32">
        <v>30.392109677419359</v>
      </c>
      <c r="FS32">
        <v>0.1319322580644825</v>
      </c>
      <c r="FT32">
        <v>1.016995431964563E-2</v>
      </c>
      <c r="FU32">
        <v>1</v>
      </c>
      <c r="FV32">
        <v>29.854900000000001</v>
      </c>
      <c r="FW32">
        <v>5.109193548380641E-2</v>
      </c>
      <c r="FX32">
        <v>4.4773263911515411E-3</v>
      </c>
      <c r="FY32">
        <v>1</v>
      </c>
      <c r="FZ32">
        <v>5</v>
      </c>
      <c r="GA32">
        <v>5</v>
      </c>
      <c r="GB32" t="s">
        <v>425</v>
      </c>
      <c r="GC32">
        <v>3.17517</v>
      </c>
      <c r="GD32">
        <v>2.79711</v>
      </c>
      <c r="GE32">
        <v>9.6927299999999994E-2</v>
      </c>
      <c r="GF32">
        <v>0.109274</v>
      </c>
      <c r="GG32">
        <v>0.12764</v>
      </c>
      <c r="GH32">
        <v>0.12578</v>
      </c>
      <c r="GI32">
        <v>27797.4</v>
      </c>
      <c r="GJ32">
        <v>21975.9</v>
      </c>
      <c r="GK32">
        <v>28909</v>
      </c>
      <c r="GL32">
        <v>24135.7</v>
      </c>
      <c r="GM32">
        <v>31449.3</v>
      </c>
      <c r="GN32">
        <v>30827.5</v>
      </c>
      <c r="GO32">
        <v>39638.5</v>
      </c>
      <c r="GP32">
        <v>39410.1</v>
      </c>
      <c r="GQ32">
        <v>2.1478799999999998</v>
      </c>
      <c r="GR32">
        <v>1.8138000000000001</v>
      </c>
      <c r="GS32">
        <v>7.1763999999999994E-2</v>
      </c>
      <c r="GT32">
        <v>0</v>
      </c>
      <c r="GU32">
        <v>28.6873</v>
      </c>
      <c r="GV32">
        <v>999.9</v>
      </c>
      <c r="GW32">
        <v>60.5</v>
      </c>
      <c r="GX32">
        <v>35.9</v>
      </c>
      <c r="GY32">
        <v>35.5246</v>
      </c>
      <c r="GZ32">
        <v>62.8001</v>
      </c>
      <c r="HA32">
        <v>41.197899999999997</v>
      </c>
      <c r="HB32">
        <v>1</v>
      </c>
      <c r="HC32">
        <v>0.18492400000000001</v>
      </c>
      <c r="HD32">
        <v>0.89230900000000002</v>
      </c>
      <c r="HE32">
        <v>20.257100000000001</v>
      </c>
      <c r="HF32">
        <v>5.22837</v>
      </c>
      <c r="HG32">
        <v>11.908099999999999</v>
      </c>
      <c r="HH32">
        <v>4.9637500000000001</v>
      </c>
      <c r="HI32">
        <v>3.2919999999999998</v>
      </c>
      <c r="HJ32">
        <v>9999</v>
      </c>
      <c r="HK32">
        <v>9999</v>
      </c>
      <c r="HL32">
        <v>9999</v>
      </c>
      <c r="HM32">
        <v>999.9</v>
      </c>
      <c r="HN32">
        <v>1.87731</v>
      </c>
      <c r="HO32">
        <v>1.87561</v>
      </c>
      <c r="HP32">
        <v>1.87439</v>
      </c>
      <c r="HQ32">
        <v>1.8735999999999999</v>
      </c>
      <c r="HR32">
        <v>1.875</v>
      </c>
      <c r="HS32">
        <v>1.8699600000000001</v>
      </c>
      <c r="HT32">
        <v>1.87409</v>
      </c>
      <c r="HU32">
        <v>1.87927</v>
      </c>
      <c r="HV32">
        <v>0</v>
      </c>
      <c r="HW32">
        <v>0</v>
      </c>
      <c r="HX32">
        <v>0</v>
      </c>
      <c r="HY32">
        <v>0</v>
      </c>
      <c r="HZ32" t="s">
        <v>426</v>
      </c>
      <c r="IA32" t="s">
        <v>427</v>
      </c>
      <c r="IB32" t="s">
        <v>428</v>
      </c>
      <c r="IC32" t="s">
        <v>429</v>
      </c>
      <c r="ID32" t="s">
        <v>429</v>
      </c>
      <c r="IE32" t="s">
        <v>428</v>
      </c>
      <c r="IF32">
        <v>0</v>
      </c>
      <c r="IG32">
        <v>100</v>
      </c>
      <c r="IH32">
        <v>100</v>
      </c>
      <c r="II32">
        <v>29.116</v>
      </c>
      <c r="IJ32">
        <v>4.3472</v>
      </c>
      <c r="IK32">
        <v>19.839291749611199</v>
      </c>
      <c r="IL32">
        <v>2.7347142005463381E-2</v>
      </c>
      <c r="IM32">
        <v>-9.102273539874442E-6</v>
      </c>
      <c r="IN32">
        <v>1.1788313641869339E-9</v>
      </c>
      <c r="IO32">
        <v>4.3471900000000012</v>
      </c>
      <c r="IP32">
        <v>0</v>
      </c>
      <c r="IQ32">
        <v>0</v>
      </c>
      <c r="IR32">
        <v>0</v>
      </c>
      <c r="IS32">
        <v>-12</v>
      </c>
      <c r="IT32">
        <v>1956</v>
      </c>
      <c r="IU32">
        <v>-1</v>
      </c>
      <c r="IV32">
        <v>21</v>
      </c>
      <c r="IW32">
        <v>11.2</v>
      </c>
      <c r="IX32">
        <v>9.4</v>
      </c>
      <c r="IY32">
        <v>1.1242700000000001</v>
      </c>
      <c r="IZ32">
        <v>2.4352999999999998</v>
      </c>
      <c r="JA32">
        <v>1.42578</v>
      </c>
      <c r="JB32">
        <v>2.2827099999999998</v>
      </c>
      <c r="JC32">
        <v>1.5478499999999999</v>
      </c>
      <c r="JD32">
        <v>2.2827099999999998</v>
      </c>
      <c r="JE32">
        <v>38.895099999999999</v>
      </c>
      <c r="JF32">
        <v>15.2966</v>
      </c>
      <c r="JG32">
        <v>18</v>
      </c>
      <c r="JH32">
        <v>636.25400000000002</v>
      </c>
      <c r="JI32">
        <v>405.822</v>
      </c>
      <c r="JJ32">
        <v>27.6678</v>
      </c>
      <c r="JK32">
        <v>29.671700000000001</v>
      </c>
      <c r="JL32">
        <v>30.000499999999999</v>
      </c>
      <c r="JM32">
        <v>29.386800000000001</v>
      </c>
      <c r="JN32">
        <v>29.307099999999998</v>
      </c>
      <c r="JO32">
        <v>22.5123</v>
      </c>
      <c r="JP32">
        <v>30.3247</v>
      </c>
      <c r="JQ32">
        <v>45.468000000000004</v>
      </c>
      <c r="JR32">
        <v>27.6541</v>
      </c>
      <c r="JS32">
        <v>442.72399999999999</v>
      </c>
      <c r="JT32">
        <v>25.498200000000001</v>
      </c>
      <c r="JU32">
        <v>93.866500000000002</v>
      </c>
      <c r="JV32">
        <v>100.236</v>
      </c>
    </row>
    <row r="33" spans="1:282" x14ac:dyDescent="0.2">
      <c r="A33">
        <v>17</v>
      </c>
      <c r="B33">
        <v>1658935932.5</v>
      </c>
      <c r="C33">
        <v>2726</v>
      </c>
      <c r="D33" t="s">
        <v>495</v>
      </c>
      <c r="E33" t="s">
        <v>496</v>
      </c>
      <c r="F33" t="s">
        <v>413</v>
      </c>
      <c r="G33" t="s">
        <v>489</v>
      </c>
      <c r="H33" t="s">
        <v>490</v>
      </c>
      <c r="I33" t="s">
        <v>416</v>
      </c>
      <c r="J33" t="s">
        <v>417</v>
      </c>
      <c r="L33" t="s">
        <v>418</v>
      </c>
      <c r="M33" t="s">
        <v>491</v>
      </c>
      <c r="N33" t="s">
        <v>492</v>
      </c>
      <c r="O33">
        <v>1658935932.5</v>
      </c>
      <c r="P33">
        <f t="shared" si="0"/>
        <v>6.768619994524095E-3</v>
      </c>
      <c r="Q33">
        <f t="shared" si="1"/>
        <v>6.7686199945240952</v>
      </c>
      <c r="R33">
        <f t="shared" si="2"/>
        <v>29.809744320403837</v>
      </c>
      <c r="S33">
        <f t="shared" si="3"/>
        <v>401.233</v>
      </c>
      <c r="T33">
        <f t="shared" si="4"/>
        <v>275.25943141499323</v>
      </c>
      <c r="U33">
        <f t="shared" si="5"/>
        <v>27.855120417865827</v>
      </c>
      <c r="V33">
        <f t="shared" si="6"/>
        <v>40.603126560163297</v>
      </c>
      <c r="W33">
        <f t="shared" si="7"/>
        <v>0.43621019921699644</v>
      </c>
      <c r="X33">
        <f t="shared" si="8"/>
        <v>2.9509036642226341</v>
      </c>
      <c r="Y33">
        <f t="shared" si="9"/>
        <v>0.40329437117707639</v>
      </c>
      <c r="Z33">
        <f t="shared" si="10"/>
        <v>0.25480904271957017</v>
      </c>
      <c r="AA33">
        <f t="shared" si="11"/>
        <v>241.73626607468239</v>
      </c>
      <c r="AB33">
        <f t="shared" si="12"/>
        <v>29.761740868441503</v>
      </c>
      <c r="AC33">
        <f t="shared" si="13"/>
        <v>29.761740868441503</v>
      </c>
      <c r="AD33">
        <f t="shared" si="14"/>
        <v>4.202490315832768</v>
      </c>
      <c r="AE33">
        <f t="shared" si="15"/>
        <v>59.785498113218537</v>
      </c>
      <c r="AF33">
        <f t="shared" si="16"/>
        <v>2.5608427026345799</v>
      </c>
      <c r="AG33">
        <f t="shared" si="17"/>
        <v>4.2833844050023551</v>
      </c>
      <c r="AH33">
        <f t="shared" si="18"/>
        <v>1.6416476131981881</v>
      </c>
      <c r="AI33">
        <f t="shared" si="19"/>
        <v>-298.49614175851258</v>
      </c>
      <c r="AJ33">
        <f t="shared" si="20"/>
        <v>52.779267742733246</v>
      </c>
      <c r="AK33">
        <f t="shared" si="21"/>
        <v>3.9740770869398019</v>
      </c>
      <c r="AL33">
        <f t="shared" si="22"/>
        <v>-6.5308541571269529E-3</v>
      </c>
      <c r="AM33">
        <v>0</v>
      </c>
      <c r="AN33">
        <v>0</v>
      </c>
      <c r="AO33">
        <f t="shared" si="23"/>
        <v>1</v>
      </c>
      <c r="AP33">
        <f t="shared" si="24"/>
        <v>0</v>
      </c>
      <c r="AQ33">
        <f t="shared" si="25"/>
        <v>52974.527574747175</v>
      </c>
      <c r="AR33" t="s">
        <v>421</v>
      </c>
      <c r="AS33">
        <v>0</v>
      </c>
      <c r="AT33">
        <v>0</v>
      </c>
      <c r="AU33">
        <v>0</v>
      </c>
      <c r="AV33" t="e">
        <f t="shared" si="26"/>
        <v>#DIV/0!</v>
      </c>
      <c r="AW33">
        <v>-1</v>
      </c>
      <c r="AX33" t="s">
        <v>497</v>
      </c>
      <c r="AY33">
        <v>10417.5</v>
      </c>
      <c r="AZ33">
        <v>875.71092307692322</v>
      </c>
      <c r="BA33">
        <v>1377.46</v>
      </c>
      <c r="BB33">
        <f t="shared" si="27"/>
        <v>0.36425673117410073</v>
      </c>
      <c r="BC33">
        <v>0.5</v>
      </c>
      <c r="BD33">
        <f t="shared" si="28"/>
        <v>1261.2105005568303</v>
      </c>
      <c r="BE33">
        <f t="shared" si="29"/>
        <v>29.809744320403837</v>
      </c>
      <c r="BF33">
        <f t="shared" si="30"/>
        <v>229.70220712764117</v>
      </c>
      <c r="BG33">
        <f t="shared" si="31"/>
        <v>2.442870901154184E-2</v>
      </c>
      <c r="BH33">
        <f t="shared" si="32"/>
        <v>-1</v>
      </c>
      <c r="BI33" t="e">
        <f t="shared" si="33"/>
        <v>#DIV/0!</v>
      </c>
      <c r="BJ33" t="s">
        <v>421</v>
      </c>
      <c r="BK33">
        <v>0</v>
      </c>
      <c r="BL33" t="e">
        <f t="shared" si="34"/>
        <v>#DIV/0!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>
        <f t="shared" si="38"/>
        <v>0.36425673117410073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s">
        <v>421</v>
      </c>
      <c r="BU33" t="s">
        <v>421</v>
      </c>
      <c r="BV33" t="s">
        <v>421</v>
      </c>
      <c r="BW33" t="s">
        <v>421</v>
      </c>
      <c r="BX33" t="s">
        <v>421</v>
      </c>
      <c r="BY33" t="s">
        <v>421</v>
      </c>
      <c r="BZ33" t="s">
        <v>421</v>
      </c>
      <c r="CA33" t="s">
        <v>421</v>
      </c>
      <c r="CB33" t="s">
        <v>421</v>
      </c>
      <c r="CC33" t="s">
        <v>421</v>
      </c>
      <c r="CD33" t="s">
        <v>421</v>
      </c>
      <c r="CE33" t="s">
        <v>421</v>
      </c>
      <c r="CF33" t="s">
        <v>421</v>
      </c>
      <c r="CG33" t="s">
        <v>421</v>
      </c>
      <c r="CH33" t="s">
        <v>421</v>
      </c>
      <c r="CI33" t="s">
        <v>421</v>
      </c>
      <c r="CJ33" t="s">
        <v>421</v>
      </c>
      <c r="CK33" t="s">
        <v>421</v>
      </c>
      <c r="CL33">
        <f t="shared" si="42"/>
        <v>1500</v>
      </c>
      <c r="CM33">
        <f t="shared" si="43"/>
        <v>1261.2105005568303</v>
      </c>
      <c r="CN33">
        <f t="shared" si="44"/>
        <v>0.84080700037122025</v>
      </c>
      <c r="CO33">
        <f t="shared" si="45"/>
        <v>0.16115751071645493</v>
      </c>
      <c r="CP33">
        <v>6</v>
      </c>
      <c r="CQ33">
        <v>0.5</v>
      </c>
      <c r="CR33" t="s">
        <v>423</v>
      </c>
      <c r="CS33">
        <v>2</v>
      </c>
      <c r="CT33">
        <v>1658935932.5</v>
      </c>
      <c r="CU33">
        <v>401.233</v>
      </c>
      <c r="CV33">
        <v>433.74900000000002</v>
      </c>
      <c r="CW33">
        <v>25.305800000000001</v>
      </c>
      <c r="CX33">
        <v>18.7104</v>
      </c>
      <c r="CY33">
        <v>371.803</v>
      </c>
      <c r="CZ33">
        <v>21.698799999999999</v>
      </c>
      <c r="DA33">
        <v>600.17600000000004</v>
      </c>
      <c r="DB33">
        <v>101.096</v>
      </c>
      <c r="DC33">
        <v>9.9880099999999999E-2</v>
      </c>
      <c r="DD33">
        <v>30.093499999999999</v>
      </c>
      <c r="DE33">
        <v>29.8812</v>
      </c>
      <c r="DF33">
        <v>999.9</v>
      </c>
      <c r="DG33">
        <v>0</v>
      </c>
      <c r="DH33">
        <v>0</v>
      </c>
      <c r="DI33">
        <v>10012.5</v>
      </c>
      <c r="DJ33">
        <v>0</v>
      </c>
      <c r="DK33">
        <v>1480.63</v>
      </c>
      <c r="DL33">
        <v>-33.606499999999997</v>
      </c>
      <c r="DM33">
        <v>410.86799999999999</v>
      </c>
      <c r="DN33">
        <v>442.02</v>
      </c>
      <c r="DO33">
        <v>7.3948200000000002</v>
      </c>
      <c r="DP33">
        <v>433.74900000000002</v>
      </c>
      <c r="DQ33">
        <v>18.7104</v>
      </c>
      <c r="DR33">
        <v>2.6391300000000002</v>
      </c>
      <c r="DS33">
        <v>1.8915500000000001</v>
      </c>
      <c r="DT33">
        <v>21.911000000000001</v>
      </c>
      <c r="DU33">
        <v>16.564599999999999</v>
      </c>
      <c r="DV33">
        <v>1500</v>
      </c>
      <c r="DW33">
        <v>0.97301099999999996</v>
      </c>
      <c r="DX33">
        <v>2.6988700000000001E-2</v>
      </c>
      <c r="DY33">
        <v>0</v>
      </c>
      <c r="DZ33">
        <v>875.11599999999999</v>
      </c>
      <c r="EA33">
        <v>4.9993100000000004</v>
      </c>
      <c r="EB33">
        <v>19926.099999999999</v>
      </c>
      <c r="EC33">
        <v>13259.3</v>
      </c>
      <c r="ED33">
        <v>38.061999999999998</v>
      </c>
      <c r="EE33">
        <v>40</v>
      </c>
      <c r="EF33">
        <v>38.436999999999998</v>
      </c>
      <c r="EG33">
        <v>39.625</v>
      </c>
      <c r="EH33">
        <v>39.811999999999998</v>
      </c>
      <c r="EI33">
        <v>1454.65</v>
      </c>
      <c r="EJ33">
        <v>40.35</v>
      </c>
      <c r="EK33">
        <v>0</v>
      </c>
      <c r="EL33">
        <v>229.10000014305109</v>
      </c>
      <c r="EM33">
        <v>0</v>
      </c>
      <c r="EN33">
        <v>875.71092307692322</v>
      </c>
      <c r="EO33">
        <v>-5.7394871853674676</v>
      </c>
      <c r="EP33">
        <v>-210.90940313919421</v>
      </c>
      <c r="EQ33">
        <v>19917.48076923077</v>
      </c>
      <c r="ER33">
        <v>15</v>
      </c>
      <c r="ES33">
        <v>1658935969.5</v>
      </c>
      <c r="ET33" t="s">
        <v>498</v>
      </c>
      <c r="EU33">
        <v>1658935953.5</v>
      </c>
      <c r="EV33">
        <v>1658935969.5</v>
      </c>
      <c r="EW33">
        <v>18</v>
      </c>
      <c r="EX33">
        <v>0.41299999999999998</v>
      </c>
      <c r="EY33">
        <v>-0.22600000000000001</v>
      </c>
      <c r="EZ33">
        <v>29.43</v>
      </c>
      <c r="FA33">
        <v>3.6070000000000002</v>
      </c>
      <c r="FB33">
        <v>434</v>
      </c>
      <c r="FC33">
        <v>19</v>
      </c>
      <c r="FD33">
        <v>0.04</v>
      </c>
      <c r="FE33">
        <v>0.01</v>
      </c>
      <c r="FF33">
        <v>-33.526621951219511</v>
      </c>
      <c r="FG33">
        <v>-0.21799442508711159</v>
      </c>
      <c r="FH33">
        <v>3.3208796308964728E-2</v>
      </c>
      <c r="FI33">
        <v>1</v>
      </c>
      <c r="FJ33">
        <v>400.17832258064499</v>
      </c>
      <c r="FK33">
        <v>-0.55180645161389308</v>
      </c>
      <c r="FL33">
        <v>4.3074119987469843E-2</v>
      </c>
      <c r="FM33">
        <v>1</v>
      </c>
      <c r="FN33">
        <v>7.4674821951219519</v>
      </c>
      <c r="FO33">
        <v>-0.49746982578396037</v>
      </c>
      <c r="FP33">
        <v>5.2250178784252282E-2</v>
      </c>
      <c r="FQ33">
        <v>1</v>
      </c>
      <c r="FR33">
        <v>26.053767741935491</v>
      </c>
      <c r="FS33">
        <v>0.27868064516128649</v>
      </c>
      <c r="FT33">
        <v>2.1631359957497411E-2</v>
      </c>
      <c r="FU33">
        <v>1</v>
      </c>
      <c r="FV33">
        <v>29.891041935483869</v>
      </c>
      <c r="FW33">
        <v>-3.6387096774614588E-3</v>
      </c>
      <c r="FX33">
        <v>2.1388532039617689E-3</v>
      </c>
      <c r="FY33">
        <v>1</v>
      </c>
      <c r="FZ33">
        <v>5</v>
      </c>
      <c r="GA33">
        <v>5</v>
      </c>
      <c r="GB33" t="s">
        <v>425</v>
      </c>
      <c r="GC33">
        <v>3.17502</v>
      </c>
      <c r="GD33">
        <v>2.7969400000000002</v>
      </c>
      <c r="GE33">
        <v>9.5018900000000003E-2</v>
      </c>
      <c r="GF33">
        <v>0.107476</v>
      </c>
      <c r="GG33">
        <v>0.11224199999999999</v>
      </c>
      <c r="GH33">
        <v>0.10125199999999999</v>
      </c>
      <c r="GI33">
        <v>27854.7</v>
      </c>
      <c r="GJ33">
        <v>22022.1</v>
      </c>
      <c r="GK33">
        <v>28908.1</v>
      </c>
      <c r="GL33">
        <v>24138.1</v>
      </c>
      <c r="GM33">
        <v>32011.599999999999</v>
      </c>
      <c r="GN33">
        <v>31705.8</v>
      </c>
      <c r="GO33">
        <v>39635.1</v>
      </c>
      <c r="GP33">
        <v>39413.699999999997</v>
      </c>
      <c r="GQ33">
        <v>2.1475499999999998</v>
      </c>
      <c r="GR33">
        <v>1.78972</v>
      </c>
      <c r="GS33">
        <v>6.9390999999999994E-2</v>
      </c>
      <c r="GT33">
        <v>0</v>
      </c>
      <c r="GU33">
        <v>28.750699999999998</v>
      </c>
      <c r="GV33">
        <v>999.9</v>
      </c>
      <c r="GW33">
        <v>60.1</v>
      </c>
      <c r="GX33">
        <v>36.4</v>
      </c>
      <c r="GY33">
        <v>36.274700000000003</v>
      </c>
      <c r="GZ33">
        <v>61.740099999999998</v>
      </c>
      <c r="HA33">
        <v>41.310099999999998</v>
      </c>
      <c r="HB33">
        <v>1</v>
      </c>
      <c r="HC33">
        <v>0.19617100000000001</v>
      </c>
      <c r="HD33">
        <v>0.61924299999999999</v>
      </c>
      <c r="HE33">
        <v>20.258299999999998</v>
      </c>
      <c r="HF33">
        <v>5.2277699999999996</v>
      </c>
      <c r="HG33">
        <v>11.9086</v>
      </c>
      <c r="HH33">
        <v>4.9637500000000001</v>
      </c>
      <c r="HI33">
        <v>3.2919999999999998</v>
      </c>
      <c r="HJ33">
        <v>9999</v>
      </c>
      <c r="HK33">
        <v>9999</v>
      </c>
      <c r="HL33">
        <v>9999</v>
      </c>
      <c r="HM33">
        <v>999.9</v>
      </c>
      <c r="HN33">
        <v>1.8773599999999999</v>
      </c>
      <c r="HO33">
        <v>1.87564</v>
      </c>
      <c r="HP33">
        <v>1.87439</v>
      </c>
      <c r="HQ33">
        <v>1.8736299999999999</v>
      </c>
      <c r="HR33">
        <v>1.8750199999999999</v>
      </c>
      <c r="HS33">
        <v>1.8699699999999999</v>
      </c>
      <c r="HT33">
        <v>1.8741000000000001</v>
      </c>
      <c r="HU33">
        <v>1.87927</v>
      </c>
      <c r="HV33">
        <v>0</v>
      </c>
      <c r="HW33">
        <v>0</v>
      </c>
      <c r="HX33">
        <v>0</v>
      </c>
      <c r="HY33">
        <v>0</v>
      </c>
      <c r="HZ33" t="s">
        <v>426</v>
      </c>
      <c r="IA33" t="s">
        <v>427</v>
      </c>
      <c r="IB33" t="s">
        <v>428</v>
      </c>
      <c r="IC33" t="s">
        <v>429</v>
      </c>
      <c r="ID33" t="s">
        <v>429</v>
      </c>
      <c r="IE33" t="s">
        <v>428</v>
      </c>
      <c r="IF33">
        <v>0</v>
      </c>
      <c r="IG33">
        <v>100</v>
      </c>
      <c r="IH33">
        <v>100</v>
      </c>
      <c r="II33">
        <v>29.43</v>
      </c>
      <c r="IJ33">
        <v>3.6070000000000002</v>
      </c>
      <c r="IK33">
        <v>19.3696480081373</v>
      </c>
      <c r="IL33">
        <v>2.7347142005463381E-2</v>
      </c>
      <c r="IM33">
        <v>-9.102273539874442E-6</v>
      </c>
      <c r="IN33">
        <v>1.1788313641869339E-9</v>
      </c>
      <c r="IO33">
        <v>2.0620297845416649</v>
      </c>
      <c r="IP33">
        <v>0.1776524872094373</v>
      </c>
      <c r="IQ33">
        <v>-5.8072362935419758E-3</v>
      </c>
      <c r="IR33">
        <v>1.1978801796637771E-4</v>
      </c>
      <c r="IS33">
        <v>-12</v>
      </c>
      <c r="IT33">
        <v>1956</v>
      </c>
      <c r="IU33">
        <v>-1</v>
      </c>
      <c r="IV33">
        <v>21</v>
      </c>
      <c r="IW33">
        <v>3.3</v>
      </c>
      <c r="IX33">
        <v>13.2</v>
      </c>
      <c r="IY33">
        <v>1.09619</v>
      </c>
      <c r="IZ33">
        <v>2.4389599999999998</v>
      </c>
      <c r="JA33">
        <v>1.42578</v>
      </c>
      <c r="JB33">
        <v>2.2814899999999998</v>
      </c>
      <c r="JC33">
        <v>1.5478499999999999</v>
      </c>
      <c r="JD33">
        <v>2.31812</v>
      </c>
      <c r="JE33">
        <v>39.541600000000003</v>
      </c>
      <c r="JF33">
        <v>15.270300000000001</v>
      </c>
      <c r="JG33">
        <v>18</v>
      </c>
      <c r="JH33">
        <v>637.99900000000002</v>
      </c>
      <c r="JI33">
        <v>393.935</v>
      </c>
      <c r="JJ33">
        <v>28.433900000000001</v>
      </c>
      <c r="JK33">
        <v>29.807600000000001</v>
      </c>
      <c r="JL33">
        <v>30.000599999999999</v>
      </c>
      <c r="JM33">
        <v>29.578399999999998</v>
      </c>
      <c r="JN33">
        <v>29.503699999999998</v>
      </c>
      <c r="JO33">
        <v>21.9818</v>
      </c>
      <c r="JP33">
        <v>45.697699999999998</v>
      </c>
      <c r="JQ33">
        <v>21.375800000000002</v>
      </c>
      <c r="JR33">
        <v>28.366299999999999</v>
      </c>
      <c r="JS33">
        <v>433.78899999999999</v>
      </c>
      <c r="JT33">
        <v>18.648499999999999</v>
      </c>
      <c r="JU33">
        <v>93.860600000000005</v>
      </c>
      <c r="JV33">
        <v>100.245</v>
      </c>
    </row>
    <row r="34" spans="1:282" x14ac:dyDescent="0.2">
      <c r="A34">
        <v>18</v>
      </c>
      <c r="B34">
        <v>1658936050.5</v>
      </c>
      <c r="C34">
        <v>2844</v>
      </c>
      <c r="D34" t="s">
        <v>499</v>
      </c>
      <c r="E34" t="s">
        <v>500</v>
      </c>
      <c r="F34" t="s">
        <v>413</v>
      </c>
      <c r="G34" t="s">
        <v>489</v>
      </c>
      <c r="H34" t="s">
        <v>490</v>
      </c>
      <c r="I34" t="s">
        <v>416</v>
      </c>
      <c r="J34" t="s">
        <v>417</v>
      </c>
      <c r="L34" t="s">
        <v>418</v>
      </c>
      <c r="M34" t="s">
        <v>491</v>
      </c>
      <c r="N34" t="s">
        <v>492</v>
      </c>
      <c r="O34">
        <v>1658936050.5</v>
      </c>
      <c r="P34">
        <f t="shared" si="0"/>
        <v>7.1938629017470031E-3</v>
      </c>
      <c r="Q34">
        <f t="shared" si="1"/>
        <v>7.1938629017470035</v>
      </c>
      <c r="R34">
        <f t="shared" si="2"/>
        <v>21.61885716947398</v>
      </c>
      <c r="S34">
        <f t="shared" si="3"/>
        <v>300.51299999999998</v>
      </c>
      <c r="T34">
        <f t="shared" si="4"/>
        <v>221.25416553542632</v>
      </c>
      <c r="U34">
        <f t="shared" si="5"/>
        <v>22.390254493001471</v>
      </c>
      <c r="V34">
        <f t="shared" si="6"/>
        <v>30.411009583356297</v>
      </c>
      <c r="W34">
        <f t="shared" si="7"/>
        <v>0.51327426254483643</v>
      </c>
      <c r="X34">
        <f t="shared" si="8"/>
        <v>2.9534523444957239</v>
      </c>
      <c r="Y34">
        <f t="shared" si="9"/>
        <v>0.46837722986653085</v>
      </c>
      <c r="Z34">
        <f t="shared" si="10"/>
        <v>0.29644162768660581</v>
      </c>
      <c r="AA34">
        <f t="shared" si="11"/>
        <v>241.71232607478984</v>
      </c>
      <c r="AB34">
        <f t="shared" si="12"/>
        <v>29.48369192559635</v>
      </c>
      <c r="AC34">
        <f t="shared" si="13"/>
        <v>29.48369192559635</v>
      </c>
      <c r="AD34">
        <f t="shared" si="14"/>
        <v>4.1357215326168033</v>
      </c>
      <c r="AE34">
        <f t="shared" si="15"/>
        <v>62.07786017075648</v>
      </c>
      <c r="AF34">
        <f t="shared" si="16"/>
        <v>2.6334086644632597</v>
      </c>
      <c r="AG34">
        <f t="shared" si="17"/>
        <v>4.2421060539451405</v>
      </c>
      <c r="AH34">
        <f t="shared" si="18"/>
        <v>1.5023128681535436</v>
      </c>
      <c r="AI34">
        <f t="shared" si="19"/>
        <v>-317.24935396704285</v>
      </c>
      <c r="AJ34">
        <f t="shared" si="20"/>
        <v>70.252027517012252</v>
      </c>
      <c r="AK34">
        <f t="shared" si="21"/>
        <v>5.2734652314941419</v>
      </c>
      <c r="AL34">
        <f t="shared" si="22"/>
        <v>-1.1535143746627341E-2</v>
      </c>
      <c r="AM34">
        <v>0</v>
      </c>
      <c r="AN34">
        <v>0</v>
      </c>
      <c r="AO34">
        <f t="shared" si="23"/>
        <v>1</v>
      </c>
      <c r="AP34">
        <f t="shared" si="24"/>
        <v>0</v>
      </c>
      <c r="AQ34">
        <f t="shared" si="25"/>
        <v>53077.613274053059</v>
      </c>
      <c r="AR34" t="s">
        <v>421</v>
      </c>
      <c r="AS34">
        <v>0</v>
      </c>
      <c r="AT34">
        <v>0</v>
      </c>
      <c r="AU34">
        <v>0</v>
      </c>
      <c r="AV34" t="e">
        <f t="shared" si="26"/>
        <v>#DIV/0!</v>
      </c>
      <c r="AW34">
        <v>-1</v>
      </c>
      <c r="AX34" t="s">
        <v>501</v>
      </c>
      <c r="AY34">
        <v>10417</v>
      </c>
      <c r="AZ34">
        <v>812.08543999999995</v>
      </c>
      <c r="BA34">
        <v>1202.25</v>
      </c>
      <c r="BB34">
        <f t="shared" si="27"/>
        <v>0.32452864212934085</v>
      </c>
      <c r="BC34">
        <v>0.5</v>
      </c>
      <c r="BD34">
        <f t="shared" si="28"/>
        <v>1261.0845005568858</v>
      </c>
      <c r="BE34">
        <f t="shared" si="29"/>
        <v>21.61885716947398</v>
      </c>
      <c r="BF34">
        <f t="shared" si="30"/>
        <v>204.62902028804206</v>
      </c>
      <c r="BG34">
        <f t="shared" si="31"/>
        <v>1.7936036133570477E-2</v>
      </c>
      <c r="BH34">
        <f t="shared" si="32"/>
        <v>-1</v>
      </c>
      <c r="BI34" t="e">
        <f t="shared" si="33"/>
        <v>#DIV/0!</v>
      </c>
      <c r="BJ34" t="s">
        <v>421</v>
      </c>
      <c r="BK34">
        <v>0</v>
      </c>
      <c r="BL34" t="e">
        <f t="shared" si="34"/>
        <v>#DIV/0!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>
        <f t="shared" si="38"/>
        <v>0.32452864212934085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s">
        <v>421</v>
      </c>
      <c r="BU34" t="s">
        <v>421</v>
      </c>
      <c r="BV34" t="s">
        <v>421</v>
      </c>
      <c r="BW34" t="s">
        <v>421</v>
      </c>
      <c r="BX34" t="s">
        <v>421</v>
      </c>
      <c r="BY34" t="s">
        <v>421</v>
      </c>
      <c r="BZ34" t="s">
        <v>421</v>
      </c>
      <c r="CA34" t="s">
        <v>421</v>
      </c>
      <c r="CB34" t="s">
        <v>421</v>
      </c>
      <c r="CC34" t="s">
        <v>421</v>
      </c>
      <c r="CD34" t="s">
        <v>421</v>
      </c>
      <c r="CE34" t="s">
        <v>421</v>
      </c>
      <c r="CF34" t="s">
        <v>421</v>
      </c>
      <c r="CG34" t="s">
        <v>421</v>
      </c>
      <c r="CH34" t="s">
        <v>421</v>
      </c>
      <c r="CI34" t="s">
        <v>421</v>
      </c>
      <c r="CJ34" t="s">
        <v>421</v>
      </c>
      <c r="CK34" t="s">
        <v>421</v>
      </c>
      <c r="CL34">
        <f t="shared" si="42"/>
        <v>1499.85</v>
      </c>
      <c r="CM34">
        <f t="shared" si="43"/>
        <v>1261.0845005568858</v>
      </c>
      <c r="CN34">
        <f t="shared" si="44"/>
        <v>0.84080708107936519</v>
      </c>
      <c r="CO34">
        <f t="shared" si="45"/>
        <v>0.16115766648317489</v>
      </c>
      <c r="CP34">
        <v>6</v>
      </c>
      <c r="CQ34">
        <v>0.5</v>
      </c>
      <c r="CR34" t="s">
        <v>423</v>
      </c>
      <c r="CS34">
        <v>2</v>
      </c>
      <c r="CT34">
        <v>1658936050.5</v>
      </c>
      <c r="CU34">
        <v>300.51299999999998</v>
      </c>
      <c r="CV34">
        <v>324.28399999999999</v>
      </c>
      <c r="CW34">
        <v>26.022600000000001</v>
      </c>
      <c r="CX34">
        <v>19.018799999999999</v>
      </c>
      <c r="CY34">
        <v>274.40300000000002</v>
      </c>
      <c r="CZ34">
        <v>21.829699999999999</v>
      </c>
      <c r="DA34">
        <v>600.245</v>
      </c>
      <c r="DB34">
        <v>101.09699999999999</v>
      </c>
      <c r="DC34">
        <v>9.9985099999999993E-2</v>
      </c>
      <c r="DD34">
        <v>29.924900000000001</v>
      </c>
      <c r="DE34">
        <v>29.685400000000001</v>
      </c>
      <c r="DF34">
        <v>999.9</v>
      </c>
      <c r="DG34">
        <v>0</v>
      </c>
      <c r="DH34">
        <v>0</v>
      </c>
      <c r="DI34">
        <v>10026.9</v>
      </c>
      <c r="DJ34">
        <v>0</v>
      </c>
      <c r="DK34">
        <v>1496.68</v>
      </c>
      <c r="DL34">
        <v>-23.254799999999999</v>
      </c>
      <c r="DM34">
        <v>309.072</v>
      </c>
      <c r="DN34">
        <v>330.57100000000003</v>
      </c>
      <c r="DO34">
        <v>7.0038600000000004</v>
      </c>
      <c r="DP34">
        <v>324.28399999999999</v>
      </c>
      <c r="DQ34">
        <v>19.018799999999999</v>
      </c>
      <c r="DR34">
        <v>2.6308099999999999</v>
      </c>
      <c r="DS34">
        <v>1.9227399999999999</v>
      </c>
      <c r="DT34">
        <v>21.859200000000001</v>
      </c>
      <c r="DU34">
        <v>16.822099999999999</v>
      </c>
      <c r="DV34">
        <v>1499.85</v>
      </c>
      <c r="DW34">
        <v>0.97300600000000004</v>
      </c>
      <c r="DX34">
        <v>2.6993699999999999E-2</v>
      </c>
      <c r="DY34">
        <v>0</v>
      </c>
      <c r="DZ34">
        <v>809.16200000000003</v>
      </c>
      <c r="EA34">
        <v>4.9993100000000004</v>
      </c>
      <c r="EB34">
        <v>18801.099999999999</v>
      </c>
      <c r="EC34">
        <v>13257.9</v>
      </c>
      <c r="ED34">
        <v>37.811999999999998</v>
      </c>
      <c r="EE34">
        <v>39.936999999999998</v>
      </c>
      <c r="EF34">
        <v>38.375</v>
      </c>
      <c r="EG34">
        <v>39.25</v>
      </c>
      <c r="EH34">
        <v>39.625</v>
      </c>
      <c r="EI34">
        <v>1454.5</v>
      </c>
      <c r="EJ34">
        <v>40.35</v>
      </c>
      <c r="EK34">
        <v>0</v>
      </c>
      <c r="EL34">
        <v>117.7000000476837</v>
      </c>
      <c r="EM34">
        <v>0</v>
      </c>
      <c r="EN34">
        <v>812.08543999999995</v>
      </c>
      <c r="EO34">
        <v>-20.314615395616251</v>
      </c>
      <c r="EP34">
        <v>-329.5230770512556</v>
      </c>
      <c r="EQ34">
        <v>18786.975999999999</v>
      </c>
      <c r="ER34">
        <v>15</v>
      </c>
      <c r="ES34">
        <v>1658936091</v>
      </c>
      <c r="ET34" t="s">
        <v>502</v>
      </c>
      <c r="EU34">
        <v>1658936091</v>
      </c>
      <c r="EV34">
        <v>1658935969.5</v>
      </c>
      <c r="EW34">
        <v>19</v>
      </c>
      <c r="EX34">
        <v>-0.93200000000000005</v>
      </c>
      <c r="EY34">
        <v>-0.22600000000000001</v>
      </c>
      <c r="EZ34">
        <v>26.11</v>
      </c>
      <c r="FA34">
        <v>3.6070000000000002</v>
      </c>
      <c r="FB34">
        <v>319</v>
      </c>
      <c r="FC34">
        <v>19</v>
      </c>
      <c r="FD34">
        <v>0.15</v>
      </c>
      <c r="FE34">
        <v>0.01</v>
      </c>
      <c r="FF34">
        <v>-23.014019999999999</v>
      </c>
      <c r="FG34">
        <v>-1.6289696060036569</v>
      </c>
      <c r="FH34">
        <v>0.1646401837341053</v>
      </c>
      <c r="FI34">
        <v>1</v>
      </c>
      <c r="FJ34">
        <v>301.56819999999999</v>
      </c>
      <c r="FK34">
        <v>-4.9823893214687844</v>
      </c>
      <c r="FL34">
        <v>0.36233560870184472</v>
      </c>
      <c r="FM34">
        <v>1</v>
      </c>
      <c r="FN34">
        <v>6.9829327499999989</v>
      </c>
      <c r="FO34">
        <v>4.3032607879899508E-2</v>
      </c>
      <c r="FP34">
        <v>1.373020320088157E-2</v>
      </c>
      <c r="FQ34">
        <v>1</v>
      </c>
      <c r="FR34">
        <v>26.028473333333341</v>
      </c>
      <c r="FS34">
        <v>7.1380645161280634E-2</v>
      </c>
      <c r="FT34">
        <v>8.4497705425780889E-3</v>
      </c>
      <c r="FU34">
        <v>1</v>
      </c>
      <c r="FV34">
        <v>29.67189333333334</v>
      </c>
      <c r="FW34">
        <v>0.15008676307014079</v>
      </c>
      <c r="FX34">
        <v>1.1223544696554301E-2</v>
      </c>
      <c r="FY34">
        <v>1</v>
      </c>
      <c r="FZ34">
        <v>5</v>
      </c>
      <c r="GA34">
        <v>5</v>
      </c>
      <c r="GB34" t="s">
        <v>425</v>
      </c>
      <c r="GC34">
        <v>3.17517</v>
      </c>
      <c r="GD34">
        <v>2.79718</v>
      </c>
      <c r="GE34">
        <v>7.4286099999999994E-2</v>
      </c>
      <c r="GF34">
        <v>8.5662600000000005E-2</v>
      </c>
      <c r="GG34">
        <v>0.11271299999999999</v>
      </c>
      <c r="GH34">
        <v>0.102423</v>
      </c>
      <c r="GI34">
        <v>28494.1</v>
      </c>
      <c r="GJ34">
        <v>22562.7</v>
      </c>
      <c r="GK34">
        <v>28909.200000000001</v>
      </c>
      <c r="GL34">
        <v>24140.5</v>
      </c>
      <c r="GM34">
        <v>31994.2</v>
      </c>
      <c r="GN34">
        <v>31666.3</v>
      </c>
      <c r="GO34">
        <v>39635.800000000003</v>
      </c>
      <c r="GP34">
        <v>39417.5</v>
      </c>
      <c r="GQ34">
        <v>2.1470500000000001</v>
      </c>
      <c r="GR34">
        <v>1.7886</v>
      </c>
      <c r="GS34">
        <v>8.4705699999999995E-2</v>
      </c>
      <c r="GT34">
        <v>0</v>
      </c>
      <c r="GU34">
        <v>28.3047</v>
      </c>
      <c r="GV34">
        <v>999.9</v>
      </c>
      <c r="GW34">
        <v>58.9</v>
      </c>
      <c r="GX34">
        <v>36.6</v>
      </c>
      <c r="GY34">
        <v>35.937600000000003</v>
      </c>
      <c r="GZ34">
        <v>61.970100000000002</v>
      </c>
      <c r="HA34">
        <v>41.538499999999999</v>
      </c>
      <c r="HB34">
        <v>1</v>
      </c>
      <c r="HC34">
        <v>0.19289600000000001</v>
      </c>
      <c r="HD34">
        <v>-1.03708</v>
      </c>
      <c r="HE34">
        <v>20.257000000000001</v>
      </c>
      <c r="HF34">
        <v>5.2274700000000003</v>
      </c>
      <c r="HG34">
        <v>11.908099999999999</v>
      </c>
      <c r="HH34">
        <v>4.9637500000000001</v>
      </c>
      <c r="HI34">
        <v>3.2919999999999998</v>
      </c>
      <c r="HJ34">
        <v>9999</v>
      </c>
      <c r="HK34">
        <v>9999</v>
      </c>
      <c r="HL34">
        <v>9999</v>
      </c>
      <c r="HM34">
        <v>999.9</v>
      </c>
      <c r="HN34">
        <v>1.87744</v>
      </c>
      <c r="HO34">
        <v>1.8756999999999999</v>
      </c>
      <c r="HP34">
        <v>1.87439</v>
      </c>
      <c r="HQ34">
        <v>1.8736299999999999</v>
      </c>
      <c r="HR34">
        <v>1.8751199999999999</v>
      </c>
      <c r="HS34">
        <v>1.87002</v>
      </c>
      <c r="HT34">
        <v>1.8742099999999999</v>
      </c>
      <c r="HU34">
        <v>1.87927</v>
      </c>
      <c r="HV34">
        <v>0</v>
      </c>
      <c r="HW34">
        <v>0</v>
      </c>
      <c r="HX34">
        <v>0</v>
      </c>
      <c r="HY34">
        <v>0</v>
      </c>
      <c r="HZ34" t="s">
        <v>426</v>
      </c>
      <c r="IA34" t="s">
        <v>427</v>
      </c>
      <c r="IB34" t="s">
        <v>428</v>
      </c>
      <c r="IC34" t="s">
        <v>429</v>
      </c>
      <c r="ID34" t="s">
        <v>429</v>
      </c>
      <c r="IE34" t="s">
        <v>428</v>
      </c>
      <c r="IF34">
        <v>0</v>
      </c>
      <c r="IG34">
        <v>100</v>
      </c>
      <c r="IH34">
        <v>100</v>
      </c>
      <c r="II34">
        <v>26.11</v>
      </c>
      <c r="IJ34">
        <v>4.1928999999999998</v>
      </c>
      <c r="IK34">
        <v>19.782738410159681</v>
      </c>
      <c r="IL34">
        <v>2.7347142005463381E-2</v>
      </c>
      <c r="IM34">
        <v>-9.102273539874442E-6</v>
      </c>
      <c r="IN34">
        <v>1.1788313641869339E-9</v>
      </c>
      <c r="IO34">
        <v>1.8361114364901121</v>
      </c>
      <c r="IP34">
        <v>0.1776524872094373</v>
      </c>
      <c r="IQ34">
        <v>-5.8072362935419758E-3</v>
      </c>
      <c r="IR34">
        <v>1.1978801796637771E-4</v>
      </c>
      <c r="IS34">
        <v>-12</v>
      </c>
      <c r="IT34">
        <v>1956</v>
      </c>
      <c r="IU34">
        <v>-1</v>
      </c>
      <c r="IV34">
        <v>21</v>
      </c>
      <c r="IW34">
        <v>1.6</v>
      </c>
      <c r="IX34">
        <v>1.4</v>
      </c>
      <c r="IY34">
        <v>0.866699</v>
      </c>
      <c r="IZ34">
        <v>2.4536099999999998</v>
      </c>
      <c r="JA34">
        <v>1.42578</v>
      </c>
      <c r="JB34">
        <v>2.2827099999999998</v>
      </c>
      <c r="JC34">
        <v>1.5478499999999999</v>
      </c>
      <c r="JD34">
        <v>2.3059099999999999</v>
      </c>
      <c r="JE34">
        <v>39.717100000000002</v>
      </c>
      <c r="JF34">
        <v>15.244</v>
      </c>
      <c r="JG34">
        <v>18</v>
      </c>
      <c r="JH34">
        <v>637.875</v>
      </c>
      <c r="JI34">
        <v>393.43099999999998</v>
      </c>
      <c r="JJ34">
        <v>29.5808</v>
      </c>
      <c r="JK34">
        <v>29.8018</v>
      </c>
      <c r="JL34">
        <v>29.999600000000001</v>
      </c>
      <c r="JM34">
        <v>29.602599999999999</v>
      </c>
      <c r="JN34">
        <v>29.5199</v>
      </c>
      <c r="JO34">
        <v>17.350100000000001</v>
      </c>
      <c r="JP34">
        <v>44.3371</v>
      </c>
      <c r="JQ34">
        <v>13.209199999999999</v>
      </c>
      <c r="JR34">
        <v>29.662199999999999</v>
      </c>
      <c r="JS34">
        <v>324.01600000000002</v>
      </c>
      <c r="JT34">
        <v>19.090499999999999</v>
      </c>
      <c r="JU34">
        <v>93.863</v>
      </c>
      <c r="JV34">
        <v>100.255</v>
      </c>
    </row>
    <row r="35" spans="1:282" x14ac:dyDescent="0.2">
      <c r="A35">
        <v>19</v>
      </c>
      <c r="B35">
        <v>1658936171.5</v>
      </c>
      <c r="C35">
        <v>2965</v>
      </c>
      <c r="D35" t="s">
        <v>503</v>
      </c>
      <c r="E35" t="s">
        <v>504</v>
      </c>
      <c r="F35" t="s">
        <v>413</v>
      </c>
      <c r="G35" t="s">
        <v>489</v>
      </c>
      <c r="H35" t="s">
        <v>490</v>
      </c>
      <c r="I35" t="s">
        <v>416</v>
      </c>
      <c r="J35" t="s">
        <v>417</v>
      </c>
      <c r="L35" t="s">
        <v>418</v>
      </c>
      <c r="M35" t="s">
        <v>491</v>
      </c>
      <c r="N35" t="s">
        <v>492</v>
      </c>
      <c r="O35">
        <v>1658936171.5</v>
      </c>
      <c r="P35">
        <f t="shared" si="0"/>
        <v>7.160250800471283E-3</v>
      </c>
      <c r="Q35">
        <f t="shared" si="1"/>
        <v>7.1602508004712826</v>
      </c>
      <c r="R35">
        <f t="shared" si="2"/>
        <v>12.653663963806434</v>
      </c>
      <c r="S35">
        <f t="shared" si="3"/>
        <v>201.06100000000001</v>
      </c>
      <c r="T35">
        <f t="shared" si="4"/>
        <v>152.70286705709239</v>
      </c>
      <c r="U35">
        <f t="shared" si="5"/>
        <v>15.452469624766039</v>
      </c>
      <c r="V35">
        <f t="shared" si="6"/>
        <v>20.345976831355003</v>
      </c>
      <c r="W35">
        <f t="shared" si="7"/>
        <v>0.49729994774693731</v>
      </c>
      <c r="X35">
        <f t="shared" si="8"/>
        <v>2.9484320719228005</v>
      </c>
      <c r="Y35">
        <f t="shared" si="9"/>
        <v>0.45496548372202883</v>
      </c>
      <c r="Z35">
        <f t="shared" si="10"/>
        <v>0.28785608795892753</v>
      </c>
      <c r="AA35">
        <f t="shared" si="11"/>
        <v>241.71871007476122</v>
      </c>
      <c r="AB35">
        <f t="shared" si="12"/>
        <v>29.722371758399138</v>
      </c>
      <c r="AC35">
        <f t="shared" si="13"/>
        <v>29.722371758399138</v>
      </c>
      <c r="AD35">
        <f t="shared" si="14"/>
        <v>4.1929797600328556</v>
      </c>
      <c r="AE35">
        <f t="shared" si="15"/>
        <v>61.746890101901897</v>
      </c>
      <c r="AF35">
        <f t="shared" si="16"/>
        <v>2.6542837133444999</v>
      </c>
      <c r="AG35">
        <f t="shared" si="17"/>
        <v>4.2986516551102287</v>
      </c>
      <c r="AH35">
        <f t="shared" si="18"/>
        <v>1.5386960466883557</v>
      </c>
      <c r="AI35">
        <f t="shared" si="19"/>
        <v>-315.76706030078356</v>
      </c>
      <c r="AJ35">
        <f t="shared" si="20"/>
        <v>68.84827640524783</v>
      </c>
      <c r="AK35">
        <f t="shared" si="21"/>
        <v>5.1889401568257174</v>
      </c>
      <c r="AL35">
        <f t="shared" si="22"/>
        <v>-1.1133663948797334E-2</v>
      </c>
      <c r="AM35">
        <v>0</v>
      </c>
      <c r="AN35">
        <v>0</v>
      </c>
      <c r="AO35">
        <f t="shared" si="23"/>
        <v>1</v>
      </c>
      <c r="AP35">
        <f t="shared" si="24"/>
        <v>0</v>
      </c>
      <c r="AQ35">
        <f t="shared" si="25"/>
        <v>52892.370407563023</v>
      </c>
      <c r="AR35" t="s">
        <v>421</v>
      </c>
      <c r="AS35">
        <v>0</v>
      </c>
      <c r="AT35">
        <v>0</v>
      </c>
      <c r="AU35">
        <v>0</v>
      </c>
      <c r="AV35" t="e">
        <f t="shared" si="26"/>
        <v>#DIV/0!</v>
      </c>
      <c r="AW35">
        <v>-1</v>
      </c>
      <c r="AX35" t="s">
        <v>505</v>
      </c>
      <c r="AY35">
        <v>10417.299999999999</v>
      </c>
      <c r="AZ35">
        <v>765.08357692307698</v>
      </c>
      <c r="BA35">
        <v>1061.54</v>
      </c>
      <c r="BB35">
        <f t="shared" si="27"/>
        <v>0.27927013873892925</v>
      </c>
      <c r="BC35">
        <v>0.5</v>
      </c>
      <c r="BD35">
        <f t="shared" si="28"/>
        <v>1261.1181005568712</v>
      </c>
      <c r="BE35">
        <f t="shared" si="29"/>
        <v>12.653663963806434</v>
      </c>
      <c r="BF35">
        <f t="shared" si="30"/>
        <v>176.09631345434619</v>
      </c>
      <c r="BG35">
        <f t="shared" si="31"/>
        <v>1.082663388764097E-2</v>
      </c>
      <c r="BH35">
        <f t="shared" si="32"/>
        <v>-1</v>
      </c>
      <c r="BI35" t="e">
        <f t="shared" si="33"/>
        <v>#DIV/0!</v>
      </c>
      <c r="BJ35" t="s">
        <v>421</v>
      </c>
      <c r="BK35">
        <v>0</v>
      </c>
      <c r="BL35" t="e">
        <f t="shared" si="34"/>
        <v>#DIV/0!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>
        <f t="shared" si="38"/>
        <v>0.27927013873892931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s">
        <v>421</v>
      </c>
      <c r="BU35" t="s">
        <v>421</v>
      </c>
      <c r="BV35" t="s">
        <v>421</v>
      </c>
      <c r="BW35" t="s">
        <v>421</v>
      </c>
      <c r="BX35" t="s">
        <v>421</v>
      </c>
      <c r="BY35" t="s">
        <v>421</v>
      </c>
      <c r="BZ35" t="s">
        <v>421</v>
      </c>
      <c r="CA35" t="s">
        <v>421</v>
      </c>
      <c r="CB35" t="s">
        <v>421</v>
      </c>
      <c r="CC35" t="s">
        <v>421</v>
      </c>
      <c r="CD35" t="s">
        <v>421</v>
      </c>
      <c r="CE35" t="s">
        <v>421</v>
      </c>
      <c r="CF35" t="s">
        <v>421</v>
      </c>
      <c r="CG35" t="s">
        <v>421</v>
      </c>
      <c r="CH35" t="s">
        <v>421</v>
      </c>
      <c r="CI35" t="s">
        <v>421</v>
      </c>
      <c r="CJ35" t="s">
        <v>421</v>
      </c>
      <c r="CK35" t="s">
        <v>421</v>
      </c>
      <c r="CL35">
        <f t="shared" si="42"/>
        <v>1499.89</v>
      </c>
      <c r="CM35">
        <f t="shared" si="43"/>
        <v>1261.1181005568712</v>
      </c>
      <c r="CN35">
        <f t="shared" si="44"/>
        <v>0.84080705955561486</v>
      </c>
      <c r="CO35">
        <f t="shared" si="45"/>
        <v>0.16115762494233657</v>
      </c>
      <c r="CP35">
        <v>6</v>
      </c>
      <c r="CQ35">
        <v>0.5</v>
      </c>
      <c r="CR35" t="s">
        <v>423</v>
      </c>
      <c r="CS35">
        <v>2</v>
      </c>
      <c r="CT35">
        <v>1658936171.5</v>
      </c>
      <c r="CU35">
        <v>201.06100000000001</v>
      </c>
      <c r="CV35">
        <v>215.15100000000001</v>
      </c>
      <c r="CW35">
        <v>26.229900000000001</v>
      </c>
      <c r="CX35">
        <v>19.2591</v>
      </c>
      <c r="CY35">
        <v>177.69499999999999</v>
      </c>
      <c r="CZ35">
        <v>22.018899999999999</v>
      </c>
      <c r="DA35">
        <v>600.14099999999996</v>
      </c>
      <c r="DB35">
        <v>101.093</v>
      </c>
      <c r="DC35">
        <v>0.10005500000000001</v>
      </c>
      <c r="DD35">
        <v>30.1555</v>
      </c>
      <c r="DE35">
        <v>29.884699999999999</v>
      </c>
      <c r="DF35">
        <v>999.9</v>
      </c>
      <c r="DG35">
        <v>0</v>
      </c>
      <c r="DH35">
        <v>0</v>
      </c>
      <c r="DI35">
        <v>9998.75</v>
      </c>
      <c r="DJ35">
        <v>0</v>
      </c>
      <c r="DK35">
        <v>1505.15</v>
      </c>
      <c r="DL35">
        <v>-14.026400000000001</v>
      </c>
      <c r="DM35">
        <v>206.542</v>
      </c>
      <c r="DN35">
        <v>219.376</v>
      </c>
      <c r="DO35">
        <v>6.9708300000000003</v>
      </c>
      <c r="DP35">
        <v>215.15100000000001</v>
      </c>
      <c r="DQ35">
        <v>19.2591</v>
      </c>
      <c r="DR35">
        <v>2.6516700000000002</v>
      </c>
      <c r="DS35">
        <v>1.94696</v>
      </c>
      <c r="DT35">
        <v>21.988600000000002</v>
      </c>
      <c r="DU35">
        <v>17.019500000000001</v>
      </c>
      <c r="DV35">
        <v>1499.89</v>
      </c>
      <c r="DW35">
        <v>0.97300600000000004</v>
      </c>
      <c r="DX35">
        <v>2.6993699999999999E-2</v>
      </c>
      <c r="DY35">
        <v>0</v>
      </c>
      <c r="DZ35">
        <v>764.12800000000004</v>
      </c>
      <c r="EA35">
        <v>4.9993100000000004</v>
      </c>
      <c r="EB35">
        <v>18236.099999999999</v>
      </c>
      <c r="EC35">
        <v>13258.3</v>
      </c>
      <c r="ED35">
        <v>37.561999999999998</v>
      </c>
      <c r="EE35">
        <v>39.625</v>
      </c>
      <c r="EF35">
        <v>38.125</v>
      </c>
      <c r="EG35">
        <v>38.811999999999998</v>
      </c>
      <c r="EH35">
        <v>39.25</v>
      </c>
      <c r="EI35">
        <v>1454.54</v>
      </c>
      <c r="EJ35">
        <v>40.35</v>
      </c>
      <c r="EK35">
        <v>0</v>
      </c>
      <c r="EL35">
        <v>120.7000000476837</v>
      </c>
      <c r="EM35">
        <v>0</v>
      </c>
      <c r="EN35">
        <v>765.08357692307698</v>
      </c>
      <c r="EO35">
        <v>-12.680581190755159</v>
      </c>
      <c r="EP35">
        <v>-59.442735060949147</v>
      </c>
      <c r="EQ35">
        <v>18223.526923076919</v>
      </c>
      <c r="ER35">
        <v>15</v>
      </c>
      <c r="ES35">
        <v>1658936199.5</v>
      </c>
      <c r="ET35" t="s">
        <v>506</v>
      </c>
      <c r="EU35">
        <v>1658936199.5</v>
      </c>
      <c r="EV35">
        <v>1658935969.5</v>
      </c>
      <c r="EW35">
        <v>20</v>
      </c>
      <c r="EX35">
        <v>-0.32600000000000001</v>
      </c>
      <c r="EY35">
        <v>-0.22600000000000001</v>
      </c>
      <c r="EZ35">
        <v>23.366</v>
      </c>
      <c r="FA35">
        <v>3.6070000000000002</v>
      </c>
      <c r="FB35">
        <v>212</v>
      </c>
      <c r="FC35">
        <v>19</v>
      </c>
      <c r="FD35">
        <v>0.3</v>
      </c>
      <c r="FE35">
        <v>0.01</v>
      </c>
      <c r="FF35">
        <v>-13.865485</v>
      </c>
      <c r="FG35">
        <v>-1.1758649155722409</v>
      </c>
      <c r="FH35">
        <v>0.1231526279662762</v>
      </c>
      <c r="FI35">
        <v>1</v>
      </c>
      <c r="FJ35">
        <v>201.679</v>
      </c>
      <c r="FK35">
        <v>-4.7570189098997888</v>
      </c>
      <c r="FL35">
        <v>0.34696781791207632</v>
      </c>
      <c r="FM35">
        <v>1</v>
      </c>
      <c r="FN35">
        <v>7.0302247499999986</v>
      </c>
      <c r="FO35">
        <v>-0.31926382739213138</v>
      </c>
      <c r="FP35">
        <v>3.3934534768249043E-2</v>
      </c>
      <c r="FQ35">
        <v>1</v>
      </c>
      <c r="FR35">
        <v>26.117023333333339</v>
      </c>
      <c r="FS35">
        <v>0.82399555061186747</v>
      </c>
      <c r="FT35">
        <v>5.9509890961269712E-2</v>
      </c>
      <c r="FU35">
        <v>1</v>
      </c>
      <c r="FV35">
        <v>29.835360000000001</v>
      </c>
      <c r="FW35">
        <v>0.44908031145719468</v>
      </c>
      <c r="FX35">
        <v>3.2467169058398922E-2</v>
      </c>
      <c r="FY35">
        <v>1</v>
      </c>
      <c r="FZ35">
        <v>5</v>
      </c>
      <c r="GA35">
        <v>5</v>
      </c>
      <c r="GB35" t="s">
        <v>425</v>
      </c>
      <c r="GC35">
        <v>3.1751399999999999</v>
      </c>
      <c r="GD35">
        <v>2.7970000000000002</v>
      </c>
      <c r="GE35">
        <v>5.0780499999999999E-2</v>
      </c>
      <c r="GF35">
        <v>6.0604600000000002E-2</v>
      </c>
      <c r="GG35">
        <v>0.113426</v>
      </c>
      <c r="GH35">
        <v>0.103356</v>
      </c>
      <c r="GI35">
        <v>29227.8</v>
      </c>
      <c r="GJ35">
        <v>23189.3</v>
      </c>
      <c r="GK35">
        <v>28918.2</v>
      </c>
      <c r="GL35">
        <v>24148.3</v>
      </c>
      <c r="GM35">
        <v>31976.2</v>
      </c>
      <c r="GN35">
        <v>31642.1</v>
      </c>
      <c r="GO35">
        <v>39647.599999999999</v>
      </c>
      <c r="GP35">
        <v>39430.1</v>
      </c>
      <c r="GQ35">
        <v>2.1486700000000001</v>
      </c>
      <c r="GR35">
        <v>1.7904</v>
      </c>
      <c r="GS35">
        <v>0.10886800000000001</v>
      </c>
      <c r="GT35">
        <v>0</v>
      </c>
      <c r="GU35">
        <v>28.110099999999999</v>
      </c>
      <c r="GV35">
        <v>999.9</v>
      </c>
      <c r="GW35">
        <v>57.7</v>
      </c>
      <c r="GX35">
        <v>36.799999999999997</v>
      </c>
      <c r="GY35">
        <v>35.593299999999999</v>
      </c>
      <c r="GZ35">
        <v>62.290100000000002</v>
      </c>
      <c r="HA35">
        <v>41.021599999999999</v>
      </c>
      <c r="HB35">
        <v>1</v>
      </c>
      <c r="HC35">
        <v>0.181646</v>
      </c>
      <c r="HD35">
        <v>0.92679199999999995</v>
      </c>
      <c r="HE35">
        <v>20.255500000000001</v>
      </c>
      <c r="HF35">
        <v>5.2235800000000001</v>
      </c>
      <c r="HG35">
        <v>11.908099999999999</v>
      </c>
      <c r="HH35">
        <v>4.9630999999999998</v>
      </c>
      <c r="HI35">
        <v>3.2912499999999998</v>
      </c>
      <c r="HJ35">
        <v>9999</v>
      </c>
      <c r="HK35">
        <v>9999</v>
      </c>
      <c r="HL35">
        <v>9999</v>
      </c>
      <c r="HM35">
        <v>999.9</v>
      </c>
      <c r="HN35">
        <v>1.87744</v>
      </c>
      <c r="HO35">
        <v>1.8756999999999999</v>
      </c>
      <c r="HP35">
        <v>1.87439</v>
      </c>
      <c r="HQ35">
        <v>1.8736600000000001</v>
      </c>
      <c r="HR35">
        <v>1.87507</v>
      </c>
      <c r="HS35">
        <v>1.8700600000000001</v>
      </c>
      <c r="HT35">
        <v>1.8742300000000001</v>
      </c>
      <c r="HU35">
        <v>1.8792800000000001</v>
      </c>
      <c r="HV35">
        <v>0</v>
      </c>
      <c r="HW35">
        <v>0</v>
      </c>
      <c r="HX35">
        <v>0</v>
      </c>
      <c r="HY35">
        <v>0</v>
      </c>
      <c r="HZ35" t="s">
        <v>426</v>
      </c>
      <c r="IA35" t="s">
        <v>427</v>
      </c>
      <c r="IB35" t="s">
        <v>428</v>
      </c>
      <c r="IC35" t="s">
        <v>429</v>
      </c>
      <c r="ID35" t="s">
        <v>429</v>
      </c>
      <c r="IE35" t="s">
        <v>428</v>
      </c>
      <c r="IF35">
        <v>0</v>
      </c>
      <c r="IG35">
        <v>100</v>
      </c>
      <c r="IH35">
        <v>100</v>
      </c>
      <c r="II35">
        <v>23.366</v>
      </c>
      <c r="IJ35">
        <v>4.2110000000000003</v>
      </c>
      <c r="IK35">
        <v>18.850881155004188</v>
      </c>
      <c r="IL35">
        <v>2.7347142005463381E-2</v>
      </c>
      <c r="IM35">
        <v>-9.102273539874442E-6</v>
      </c>
      <c r="IN35">
        <v>1.1788313641869339E-9</v>
      </c>
      <c r="IO35">
        <v>1.8361114364901121</v>
      </c>
      <c r="IP35">
        <v>0.1776524872094373</v>
      </c>
      <c r="IQ35">
        <v>-5.8072362935419758E-3</v>
      </c>
      <c r="IR35">
        <v>1.1978801796637771E-4</v>
      </c>
      <c r="IS35">
        <v>-12</v>
      </c>
      <c r="IT35">
        <v>1956</v>
      </c>
      <c r="IU35">
        <v>-1</v>
      </c>
      <c r="IV35">
        <v>21</v>
      </c>
      <c r="IW35">
        <v>1.3</v>
      </c>
      <c r="IX35">
        <v>3.4</v>
      </c>
      <c r="IY35">
        <v>0.62377899999999997</v>
      </c>
      <c r="IZ35">
        <v>2.4523899999999998</v>
      </c>
      <c r="JA35">
        <v>1.42578</v>
      </c>
      <c r="JB35">
        <v>2.2839399999999999</v>
      </c>
      <c r="JC35">
        <v>1.5478499999999999</v>
      </c>
      <c r="JD35">
        <v>2.3815900000000001</v>
      </c>
      <c r="JE35">
        <v>39.792499999999997</v>
      </c>
      <c r="JF35">
        <v>15.2265</v>
      </c>
      <c r="JG35">
        <v>18</v>
      </c>
      <c r="JH35">
        <v>637.94899999999996</v>
      </c>
      <c r="JI35">
        <v>393.71100000000001</v>
      </c>
      <c r="JJ35">
        <v>29.553699999999999</v>
      </c>
      <c r="JK35">
        <v>29.628900000000002</v>
      </c>
      <c r="JL35">
        <v>30.000399999999999</v>
      </c>
      <c r="JM35">
        <v>29.491599999999998</v>
      </c>
      <c r="JN35">
        <v>29.4129</v>
      </c>
      <c r="JO35">
        <v>12.5229</v>
      </c>
      <c r="JP35">
        <v>42.693600000000004</v>
      </c>
      <c r="JQ35">
        <v>4.2520800000000003</v>
      </c>
      <c r="JR35">
        <v>29.478100000000001</v>
      </c>
      <c r="JS35">
        <v>214.79599999999999</v>
      </c>
      <c r="JT35">
        <v>19.4712</v>
      </c>
      <c r="JU35">
        <v>93.891599999999997</v>
      </c>
      <c r="JV35">
        <v>100.28700000000001</v>
      </c>
    </row>
    <row r="36" spans="1:282" x14ac:dyDescent="0.2">
      <c r="A36">
        <v>20</v>
      </c>
      <c r="B36">
        <v>1658936281.5</v>
      </c>
      <c r="C36">
        <v>3075</v>
      </c>
      <c r="D36" t="s">
        <v>507</v>
      </c>
      <c r="E36" t="s">
        <v>508</v>
      </c>
      <c r="F36" t="s">
        <v>413</v>
      </c>
      <c r="G36" t="s">
        <v>489</v>
      </c>
      <c r="H36" t="s">
        <v>490</v>
      </c>
      <c r="I36" t="s">
        <v>416</v>
      </c>
      <c r="J36" t="s">
        <v>417</v>
      </c>
      <c r="L36" t="s">
        <v>418</v>
      </c>
      <c r="M36" t="s">
        <v>491</v>
      </c>
      <c r="N36" t="s">
        <v>492</v>
      </c>
      <c r="O36">
        <v>1658936281.5</v>
      </c>
      <c r="P36">
        <f t="shared" si="0"/>
        <v>7.2075662946801556E-3</v>
      </c>
      <c r="Q36">
        <f t="shared" si="1"/>
        <v>7.2075662946801557</v>
      </c>
      <c r="R36">
        <f t="shared" si="2"/>
        <v>3.519117424883015</v>
      </c>
      <c r="S36">
        <f t="shared" si="3"/>
        <v>101.4365</v>
      </c>
      <c r="T36">
        <f t="shared" si="4"/>
        <v>87.524757343830458</v>
      </c>
      <c r="U36">
        <f t="shared" si="5"/>
        <v>8.8567222716669285</v>
      </c>
      <c r="V36">
        <f t="shared" si="6"/>
        <v>10.264466146198</v>
      </c>
      <c r="W36">
        <f t="shared" si="7"/>
        <v>0.5235080525179322</v>
      </c>
      <c r="X36">
        <f t="shared" si="8"/>
        <v>2.9549811878313355</v>
      </c>
      <c r="Y36">
        <f t="shared" si="9"/>
        <v>0.47691164076159531</v>
      </c>
      <c r="Z36">
        <f t="shared" si="10"/>
        <v>0.30190989895405024</v>
      </c>
      <c r="AA36">
        <f t="shared" si="11"/>
        <v>241.71073007479703</v>
      </c>
      <c r="AB36">
        <f t="shared" si="12"/>
        <v>29.576796499249994</v>
      </c>
      <c r="AC36">
        <f t="shared" si="13"/>
        <v>29.576796499249994</v>
      </c>
      <c r="AD36">
        <f t="shared" si="14"/>
        <v>4.1579752967529835</v>
      </c>
      <c r="AE36">
        <f t="shared" si="15"/>
        <v>62.835421290467195</v>
      </c>
      <c r="AF36">
        <f t="shared" si="16"/>
        <v>2.6803485853759996</v>
      </c>
      <c r="AG36">
        <f t="shared" si="17"/>
        <v>4.2656650187569234</v>
      </c>
      <c r="AH36">
        <f t="shared" si="18"/>
        <v>1.4776267113769839</v>
      </c>
      <c r="AI36">
        <f t="shared" si="19"/>
        <v>-317.85367359539487</v>
      </c>
      <c r="AJ36">
        <f t="shared" si="20"/>
        <v>70.813384108165295</v>
      </c>
      <c r="AK36">
        <f t="shared" si="21"/>
        <v>5.3178439393314072</v>
      </c>
      <c r="AL36">
        <f t="shared" si="22"/>
        <v>-1.1715473101148177E-2</v>
      </c>
      <c r="AM36">
        <v>0</v>
      </c>
      <c r="AN36">
        <v>0</v>
      </c>
      <c r="AO36">
        <f t="shared" si="23"/>
        <v>1</v>
      </c>
      <c r="AP36">
        <f t="shared" si="24"/>
        <v>0</v>
      </c>
      <c r="AQ36">
        <f t="shared" si="25"/>
        <v>53104.740178808599</v>
      </c>
      <c r="AR36" t="s">
        <v>421</v>
      </c>
      <c r="AS36">
        <v>0</v>
      </c>
      <c r="AT36">
        <v>0</v>
      </c>
      <c r="AU36">
        <v>0</v>
      </c>
      <c r="AV36" t="e">
        <f t="shared" si="26"/>
        <v>#DIV/0!</v>
      </c>
      <c r="AW36">
        <v>-1</v>
      </c>
      <c r="AX36" t="s">
        <v>509</v>
      </c>
      <c r="AY36">
        <v>10416.799999999999</v>
      </c>
      <c r="AZ36">
        <v>742.43143999999984</v>
      </c>
      <c r="BA36">
        <v>957.59</v>
      </c>
      <c r="BB36">
        <f t="shared" si="27"/>
        <v>0.22468755939389529</v>
      </c>
      <c r="BC36">
        <v>0.5</v>
      </c>
      <c r="BD36">
        <f t="shared" si="28"/>
        <v>1261.0761005568897</v>
      </c>
      <c r="BE36">
        <f t="shared" si="29"/>
        <v>3.519117424883015</v>
      </c>
      <c r="BF36">
        <f t="shared" si="30"/>
        <v>141.67405562204902</v>
      </c>
      <c r="BG36">
        <f t="shared" si="31"/>
        <v>3.5835406149457424E-3</v>
      </c>
      <c r="BH36">
        <f t="shared" si="32"/>
        <v>-1</v>
      </c>
      <c r="BI36" t="e">
        <f t="shared" si="33"/>
        <v>#DIV/0!</v>
      </c>
      <c r="BJ36" t="s">
        <v>421</v>
      </c>
      <c r="BK36">
        <v>0</v>
      </c>
      <c r="BL36" t="e">
        <f t="shared" si="34"/>
        <v>#DIV/0!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>
        <f t="shared" si="38"/>
        <v>0.22468755939389529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s">
        <v>421</v>
      </c>
      <c r="BU36" t="s">
        <v>421</v>
      </c>
      <c r="BV36" t="s">
        <v>421</v>
      </c>
      <c r="BW36" t="s">
        <v>421</v>
      </c>
      <c r="BX36" t="s">
        <v>421</v>
      </c>
      <c r="BY36" t="s">
        <v>421</v>
      </c>
      <c r="BZ36" t="s">
        <v>421</v>
      </c>
      <c r="CA36" t="s">
        <v>421</v>
      </c>
      <c r="CB36" t="s">
        <v>421</v>
      </c>
      <c r="CC36" t="s">
        <v>421</v>
      </c>
      <c r="CD36" t="s">
        <v>421</v>
      </c>
      <c r="CE36" t="s">
        <v>421</v>
      </c>
      <c r="CF36" t="s">
        <v>421</v>
      </c>
      <c r="CG36" t="s">
        <v>421</v>
      </c>
      <c r="CH36" t="s">
        <v>421</v>
      </c>
      <c r="CI36" t="s">
        <v>421</v>
      </c>
      <c r="CJ36" t="s">
        <v>421</v>
      </c>
      <c r="CK36" t="s">
        <v>421</v>
      </c>
      <c r="CL36">
        <f t="shared" si="42"/>
        <v>1499.84</v>
      </c>
      <c r="CM36">
        <f t="shared" si="43"/>
        <v>1261.0761005568897</v>
      </c>
      <c r="CN36">
        <f t="shared" si="44"/>
        <v>0.8408070864604823</v>
      </c>
      <c r="CO36">
        <f t="shared" si="45"/>
        <v>0.1611576768687307</v>
      </c>
      <c r="CP36">
        <v>6</v>
      </c>
      <c r="CQ36">
        <v>0.5</v>
      </c>
      <c r="CR36" t="s">
        <v>423</v>
      </c>
      <c r="CS36">
        <v>2</v>
      </c>
      <c r="CT36">
        <v>1658936281.5</v>
      </c>
      <c r="CU36">
        <v>101.4365</v>
      </c>
      <c r="CV36">
        <v>105.685</v>
      </c>
      <c r="CW36">
        <v>26.488</v>
      </c>
      <c r="CX36">
        <v>19.4742</v>
      </c>
      <c r="CY36">
        <v>80.279499999999999</v>
      </c>
      <c r="CZ36">
        <v>22.254200000000001</v>
      </c>
      <c r="DA36">
        <v>600.24400000000003</v>
      </c>
      <c r="DB36">
        <v>101.09099999999999</v>
      </c>
      <c r="DC36">
        <v>0.100052</v>
      </c>
      <c r="DD36">
        <v>30.0213</v>
      </c>
      <c r="DE36">
        <v>29.790099999999999</v>
      </c>
      <c r="DF36">
        <v>999.9</v>
      </c>
      <c r="DG36">
        <v>0</v>
      </c>
      <c r="DH36">
        <v>0</v>
      </c>
      <c r="DI36">
        <v>10036.200000000001</v>
      </c>
      <c r="DJ36">
        <v>0</v>
      </c>
      <c r="DK36">
        <v>1506.8</v>
      </c>
      <c r="DL36">
        <v>-4.7433800000000002</v>
      </c>
      <c r="DM36">
        <v>103.688</v>
      </c>
      <c r="DN36">
        <v>107.78400000000001</v>
      </c>
      <c r="DO36">
        <v>7.0138299999999996</v>
      </c>
      <c r="DP36">
        <v>105.685</v>
      </c>
      <c r="DQ36">
        <v>19.4742</v>
      </c>
      <c r="DR36">
        <v>2.6776900000000001</v>
      </c>
      <c r="DS36">
        <v>1.9686600000000001</v>
      </c>
      <c r="DT36">
        <v>22.148800000000001</v>
      </c>
      <c r="DU36">
        <v>17.194500000000001</v>
      </c>
      <c r="DV36">
        <v>1499.84</v>
      </c>
      <c r="DW36">
        <v>0.97300600000000004</v>
      </c>
      <c r="DX36">
        <v>2.6993699999999999E-2</v>
      </c>
      <c r="DY36">
        <v>0</v>
      </c>
      <c r="DZ36">
        <v>741.93799999999999</v>
      </c>
      <c r="EA36">
        <v>4.9993100000000004</v>
      </c>
      <c r="EB36">
        <v>17894.2</v>
      </c>
      <c r="EC36">
        <v>13257.9</v>
      </c>
      <c r="ED36">
        <v>37.561999999999998</v>
      </c>
      <c r="EE36">
        <v>39.5</v>
      </c>
      <c r="EF36">
        <v>38</v>
      </c>
      <c r="EG36">
        <v>38.875</v>
      </c>
      <c r="EH36">
        <v>39.311999999999998</v>
      </c>
      <c r="EI36">
        <v>1454.49</v>
      </c>
      <c r="EJ36">
        <v>40.35</v>
      </c>
      <c r="EK36">
        <v>0</v>
      </c>
      <c r="EL36">
        <v>109.30000019073491</v>
      </c>
      <c r="EM36">
        <v>0</v>
      </c>
      <c r="EN36">
        <v>742.43143999999984</v>
      </c>
      <c r="EO36">
        <v>-1.5779230726659439</v>
      </c>
      <c r="EP36">
        <v>-130.87692322698581</v>
      </c>
      <c r="EQ36">
        <v>17850.508000000002</v>
      </c>
      <c r="ER36">
        <v>15</v>
      </c>
      <c r="ES36">
        <v>1658936309</v>
      </c>
      <c r="ET36" t="s">
        <v>510</v>
      </c>
      <c r="EU36">
        <v>1658936309</v>
      </c>
      <c r="EV36">
        <v>1658935969.5</v>
      </c>
      <c r="EW36">
        <v>21</v>
      </c>
      <c r="EX36">
        <v>0.434</v>
      </c>
      <c r="EY36">
        <v>-0.22600000000000001</v>
      </c>
      <c r="EZ36">
        <v>21.157</v>
      </c>
      <c r="FA36">
        <v>3.6070000000000002</v>
      </c>
      <c r="FB36">
        <v>104</v>
      </c>
      <c r="FC36">
        <v>19</v>
      </c>
      <c r="FD36">
        <v>0.59</v>
      </c>
      <c r="FE36">
        <v>0.01</v>
      </c>
      <c r="FF36">
        <v>-4.4750607499999999</v>
      </c>
      <c r="FG36">
        <v>-1.365283564727942</v>
      </c>
      <c r="FH36">
        <v>0.13608525784205089</v>
      </c>
      <c r="FI36">
        <v>1</v>
      </c>
      <c r="FJ36">
        <v>101.47329999999999</v>
      </c>
      <c r="FK36">
        <v>-4.8046718576195628</v>
      </c>
      <c r="FL36">
        <v>0.35031844085060659</v>
      </c>
      <c r="FM36">
        <v>1</v>
      </c>
      <c r="FN36">
        <v>7.0772175000000006</v>
      </c>
      <c r="FO36">
        <v>-0.40545050656661369</v>
      </c>
      <c r="FP36">
        <v>4.0491166860810522E-2</v>
      </c>
      <c r="FQ36">
        <v>1</v>
      </c>
      <c r="FR36">
        <v>26.549579999999999</v>
      </c>
      <c r="FS36">
        <v>-0.54398576195770165</v>
      </c>
      <c r="FT36">
        <v>3.9936102296877711E-2</v>
      </c>
      <c r="FU36">
        <v>1</v>
      </c>
      <c r="FV36">
        <v>29.845546666666671</v>
      </c>
      <c r="FW36">
        <v>-0.42080355951062143</v>
      </c>
      <c r="FX36">
        <v>3.0825322202515489E-2</v>
      </c>
      <c r="FY36">
        <v>1</v>
      </c>
      <c r="FZ36">
        <v>5</v>
      </c>
      <c r="GA36">
        <v>5</v>
      </c>
      <c r="GB36" t="s">
        <v>425</v>
      </c>
      <c r="GC36">
        <v>3.1755</v>
      </c>
      <c r="GD36">
        <v>2.7973300000000001</v>
      </c>
      <c r="GE36">
        <v>2.37938E-2</v>
      </c>
      <c r="GF36">
        <v>3.1304400000000003E-2</v>
      </c>
      <c r="GG36">
        <v>0.114304</v>
      </c>
      <c r="GH36">
        <v>0.10419</v>
      </c>
      <c r="GI36">
        <v>30065.8</v>
      </c>
      <c r="GJ36">
        <v>23917.5</v>
      </c>
      <c r="GK36">
        <v>28924.400000000001</v>
      </c>
      <c r="GL36">
        <v>24152.7</v>
      </c>
      <c r="GM36">
        <v>31949</v>
      </c>
      <c r="GN36">
        <v>31617.3</v>
      </c>
      <c r="GO36">
        <v>39655.4</v>
      </c>
      <c r="GP36">
        <v>39437.699999999997</v>
      </c>
      <c r="GQ36">
        <v>2.15042</v>
      </c>
      <c r="GR36">
        <v>1.79142</v>
      </c>
      <c r="GS36">
        <v>7.5198699999999993E-2</v>
      </c>
      <c r="GT36">
        <v>0</v>
      </c>
      <c r="GU36">
        <v>28.564699999999998</v>
      </c>
      <c r="GV36">
        <v>999.9</v>
      </c>
      <c r="GW36">
        <v>57</v>
      </c>
      <c r="GX36">
        <v>36.9</v>
      </c>
      <c r="GY36">
        <v>35.357799999999997</v>
      </c>
      <c r="GZ36">
        <v>61.520099999999999</v>
      </c>
      <c r="HA36">
        <v>40.652999999999999</v>
      </c>
      <c r="HB36">
        <v>1</v>
      </c>
      <c r="HC36">
        <v>0.166489</v>
      </c>
      <c r="HD36">
        <v>1.00763E-2</v>
      </c>
      <c r="HE36">
        <v>20.258900000000001</v>
      </c>
      <c r="HF36">
        <v>5.2232799999999999</v>
      </c>
      <c r="HG36">
        <v>11.908099999999999</v>
      </c>
      <c r="HH36">
        <v>4.9637500000000001</v>
      </c>
      <c r="HI36">
        <v>3.2919999999999998</v>
      </c>
      <c r="HJ36">
        <v>9999</v>
      </c>
      <c r="HK36">
        <v>9999</v>
      </c>
      <c r="HL36">
        <v>9999</v>
      </c>
      <c r="HM36">
        <v>999.9</v>
      </c>
      <c r="HN36">
        <v>1.87744</v>
      </c>
      <c r="HO36">
        <v>1.87568</v>
      </c>
      <c r="HP36">
        <v>1.8744000000000001</v>
      </c>
      <c r="HQ36">
        <v>1.87364</v>
      </c>
      <c r="HR36">
        <v>1.8750899999999999</v>
      </c>
      <c r="HS36">
        <v>1.8700300000000001</v>
      </c>
      <c r="HT36">
        <v>1.8742000000000001</v>
      </c>
      <c r="HU36">
        <v>1.87927</v>
      </c>
      <c r="HV36">
        <v>0</v>
      </c>
      <c r="HW36">
        <v>0</v>
      </c>
      <c r="HX36">
        <v>0</v>
      </c>
      <c r="HY36">
        <v>0</v>
      </c>
      <c r="HZ36" t="s">
        <v>426</v>
      </c>
      <c r="IA36" t="s">
        <v>427</v>
      </c>
      <c r="IB36" t="s">
        <v>428</v>
      </c>
      <c r="IC36" t="s">
        <v>429</v>
      </c>
      <c r="ID36" t="s">
        <v>429</v>
      </c>
      <c r="IE36" t="s">
        <v>428</v>
      </c>
      <c r="IF36">
        <v>0</v>
      </c>
      <c r="IG36">
        <v>100</v>
      </c>
      <c r="IH36">
        <v>100</v>
      </c>
      <c r="II36">
        <v>21.157</v>
      </c>
      <c r="IJ36">
        <v>4.2337999999999996</v>
      </c>
      <c r="IK36">
        <v>18.525019904443418</v>
      </c>
      <c r="IL36">
        <v>2.7347142005463381E-2</v>
      </c>
      <c r="IM36">
        <v>-9.102273539874442E-6</v>
      </c>
      <c r="IN36">
        <v>1.1788313641869339E-9</v>
      </c>
      <c r="IO36">
        <v>1.8361114364901121</v>
      </c>
      <c r="IP36">
        <v>0.1776524872094373</v>
      </c>
      <c r="IQ36">
        <v>-5.8072362935419758E-3</v>
      </c>
      <c r="IR36">
        <v>1.1978801796637771E-4</v>
      </c>
      <c r="IS36">
        <v>-12</v>
      </c>
      <c r="IT36">
        <v>1956</v>
      </c>
      <c r="IU36">
        <v>-1</v>
      </c>
      <c r="IV36">
        <v>21</v>
      </c>
      <c r="IW36">
        <v>1.4</v>
      </c>
      <c r="IX36">
        <v>5.2</v>
      </c>
      <c r="IY36">
        <v>0.37231399999999998</v>
      </c>
      <c r="IZ36">
        <v>2.47437</v>
      </c>
      <c r="JA36">
        <v>1.42578</v>
      </c>
      <c r="JB36">
        <v>2.2827099999999998</v>
      </c>
      <c r="JC36">
        <v>1.5478499999999999</v>
      </c>
      <c r="JD36">
        <v>2.4304199999999998</v>
      </c>
      <c r="JE36">
        <v>39.842799999999997</v>
      </c>
      <c r="JF36">
        <v>15.2178</v>
      </c>
      <c r="JG36">
        <v>18</v>
      </c>
      <c r="JH36">
        <v>638.101</v>
      </c>
      <c r="JI36">
        <v>393.57400000000001</v>
      </c>
      <c r="JJ36">
        <v>27.9541</v>
      </c>
      <c r="JK36">
        <v>29.504200000000001</v>
      </c>
      <c r="JL36">
        <v>29.999400000000001</v>
      </c>
      <c r="JM36">
        <v>29.3794</v>
      </c>
      <c r="JN36">
        <v>29.306899999999999</v>
      </c>
      <c r="JO36">
        <v>7.4892599999999998</v>
      </c>
      <c r="JP36">
        <v>42.397599999999997</v>
      </c>
      <c r="JQ36">
        <v>0</v>
      </c>
      <c r="JR36">
        <v>28.259699999999999</v>
      </c>
      <c r="JS36">
        <v>105.441</v>
      </c>
      <c r="JT36">
        <v>19.463000000000001</v>
      </c>
      <c r="JU36">
        <v>93.910700000000006</v>
      </c>
      <c r="JV36">
        <v>100.306</v>
      </c>
    </row>
    <row r="37" spans="1:282" x14ac:dyDescent="0.2">
      <c r="A37">
        <v>21</v>
      </c>
      <c r="B37">
        <v>1658936398.5</v>
      </c>
      <c r="C37">
        <v>3192</v>
      </c>
      <c r="D37" t="s">
        <v>511</v>
      </c>
      <c r="E37" t="s">
        <v>512</v>
      </c>
      <c r="F37" t="s">
        <v>413</v>
      </c>
      <c r="G37" t="s">
        <v>489</v>
      </c>
      <c r="H37" t="s">
        <v>490</v>
      </c>
      <c r="I37" t="s">
        <v>416</v>
      </c>
      <c r="J37" t="s">
        <v>417</v>
      </c>
      <c r="L37" t="s">
        <v>418</v>
      </c>
      <c r="M37" t="s">
        <v>491</v>
      </c>
      <c r="N37" t="s">
        <v>492</v>
      </c>
      <c r="O37">
        <v>1658936398.5</v>
      </c>
      <c r="P37">
        <f t="shared" si="0"/>
        <v>7.6605565298987106E-3</v>
      </c>
      <c r="Q37">
        <f t="shared" si="1"/>
        <v>7.6605565298987104</v>
      </c>
      <c r="R37">
        <f t="shared" si="2"/>
        <v>-1.2434536991583756</v>
      </c>
      <c r="S37">
        <f t="shared" si="3"/>
        <v>51.593200000000003</v>
      </c>
      <c r="T37">
        <f t="shared" si="4"/>
        <v>54.242797053466944</v>
      </c>
      <c r="U37">
        <f t="shared" si="5"/>
        <v>5.4887146697237101</v>
      </c>
      <c r="V37">
        <f t="shared" si="6"/>
        <v>5.2206075106867988</v>
      </c>
      <c r="W37">
        <f t="shared" si="7"/>
        <v>0.55075158478715602</v>
      </c>
      <c r="X37">
        <f t="shared" si="8"/>
        <v>2.9485650468986755</v>
      </c>
      <c r="Y37">
        <f t="shared" si="9"/>
        <v>0.49933290585830553</v>
      </c>
      <c r="Z37">
        <f t="shared" si="10"/>
        <v>0.31630182366735249</v>
      </c>
      <c r="AA37">
        <f t="shared" si="11"/>
        <v>241.70594207481855</v>
      </c>
      <c r="AB37">
        <f t="shared" si="12"/>
        <v>29.20591441989129</v>
      </c>
      <c r="AC37">
        <f t="shared" si="13"/>
        <v>29.20591441989129</v>
      </c>
      <c r="AD37">
        <f t="shared" si="14"/>
        <v>4.0699432306162775</v>
      </c>
      <c r="AE37">
        <f t="shared" si="15"/>
        <v>61.095051441268232</v>
      </c>
      <c r="AF37">
        <f t="shared" si="16"/>
        <v>2.5684827966866997</v>
      </c>
      <c r="AG37">
        <f t="shared" si="17"/>
        <v>4.2040766577565254</v>
      </c>
      <c r="AH37">
        <f t="shared" si="18"/>
        <v>1.5014604339295778</v>
      </c>
      <c r="AI37">
        <f t="shared" si="19"/>
        <v>-337.83054296853317</v>
      </c>
      <c r="AJ37">
        <f t="shared" si="20"/>
        <v>89.398520796106254</v>
      </c>
      <c r="AK37">
        <f t="shared" si="21"/>
        <v>6.7073629704929365</v>
      </c>
      <c r="AL37">
        <f t="shared" si="22"/>
        <v>-1.8717127115422727E-2</v>
      </c>
      <c r="AM37">
        <v>0</v>
      </c>
      <c r="AN37">
        <v>0</v>
      </c>
      <c r="AO37">
        <f t="shared" si="23"/>
        <v>1</v>
      </c>
      <c r="AP37">
        <f t="shared" si="24"/>
        <v>0</v>
      </c>
      <c r="AQ37">
        <f t="shared" si="25"/>
        <v>52963.743263261917</v>
      </c>
      <c r="AR37" t="s">
        <v>421</v>
      </c>
      <c r="AS37">
        <v>0</v>
      </c>
      <c r="AT37">
        <v>0</v>
      </c>
      <c r="AU37">
        <v>0</v>
      </c>
      <c r="AV37" t="e">
        <f t="shared" si="26"/>
        <v>#DIV/0!</v>
      </c>
      <c r="AW37">
        <v>-1</v>
      </c>
      <c r="AX37" t="s">
        <v>513</v>
      </c>
      <c r="AY37">
        <v>10416.6</v>
      </c>
      <c r="AZ37">
        <v>743.11792000000003</v>
      </c>
      <c r="BA37">
        <v>914.15</v>
      </c>
      <c r="BB37">
        <f t="shared" si="27"/>
        <v>0.18709410928184644</v>
      </c>
      <c r="BC37">
        <v>0.5</v>
      </c>
      <c r="BD37">
        <f t="shared" si="28"/>
        <v>1261.0509005569006</v>
      </c>
      <c r="BE37">
        <f t="shared" si="29"/>
        <v>-1.2434536991583756</v>
      </c>
      <c r="BF37">
        <f t="shared" si="30"/>
        <v>117.96759749938182</v>
      </c>
      <c r="BG37">
        <f t="shared" si="31"/>
        <v>-1.9305620340214852E-4</v>
      </c>
      <c r="BH37">
        <f t="shared" si="32"/>
        <v>-1</v>
      </c>
      <c r="BI37" t="e">
        <f t="shared" si="33"/>
        <v>#DIV/0!</v>
      </c>
      <c r="BJ37" t="s">
        <v>421</v>
      </c>
      <c r="BK37">
        <v>0</v>
      </c>
      <c r="BL37" t="e">
        <f t="shared" si="34"/>
        <v>#DIV/0!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>
        <f t="shared" si="38"/>
        <v>0.18709410928184647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s">
        <v>421</v>
      </c>
      <c r="BU37" t="s">
        <v>421</v>
      </c>
      <c r="BV37" t="s">
        <v>421</v>
      </c>
      <c r="BW37" t="s">
        <v>421</v>
      </c>
      <c r="BX37" t="s">
        <v>421</v>
      </c>
      <c r="BY37" t="s">
        <v>421</v>
      </c>
      <c r="BZ37" t="s">
        <v>421</v>
      </c>
      <c r="CA37" t="s">
        <v>421</v>
      </c>
      <c r="CB37" t="s">
        <v>421</v>
      </c>
      <c r="CC37" t="s">
        <v>421</v>
      </c>
      <c r="CD37" t="s">
        <v>421</v>
      </c>
      <c r="CE37" t="s">
        <v>421</v>
      </c>
      <c r="CF37" t="s">
        <v>421</v>
      </c>
      <c r="CG37" t="s">
        <v>421</v>
      </c>
      <c r="CH37" t="s">
        <v>421</v>
      </c>
      <c r="CI37" t="s">
        <v>421</v>
      </c>
      <c r="CJ37" t="s">
        <v>421</v>
      </c>
      <c r="CK37" t="s">
        <v>421</v>
      </c>
      <c r="CL37">
        <f t="shared" si="42"/>
        <v>1499.81</v>
      </c>
      <c r="CM37">
        <f t="shared" si="43"/>
        <v>1261.0509005569006</v>
      </c>
      <c r="CN37">
        <f t="shared" si="44"/>
        <v>0.84080710260426372</v>
      </c>
      <c r="CO37">
        <f t="shared" si="45"/>
        <v>0.16115770802622903</v>
      </c>
      <c r="CP37">
        <v>6</v>
      </c>
      <c r="CQ37">
        <v>0.5</v>
      </c>
      <c r="CR37" t="s">
        <v>423</v>
      </c>
      <c r="CS37">
        <v>2</v>
      </c>
      <c r="CT37">
        <v>1658936398.5</v>
      </c>
      <c r="CU37">
        <v>51.593200000000003</v>
      </c>
      <c r="CV37">
        <v>50.745399999999997</v>
      </c>
      <c r="CW37">
        <v>25.383299999999998</v>
      </c>
      <c r="CX37">
        <v>17.9209</v>
      </c>
      <c r="CY37">
        <v>30.511199999999999</v>
      </c>
      <c r="CZ37">
        <v>21.262</v>
      </c>
      <c r="DA37">
        <v>600.298</v>
      </c>
      <c r="DB37">
        <v>101.08799999999999</v>
      </c>
      <c r="DC37">
        <v>9.9899000000000002E-2</v>
      </c>
      <c r="DD37">
        <v>29.7683</v>
      </c>
      <c r="DE37">
        <v>29.559799999999999</v>
      </c>
      <c r="DF37">
        <v>999.9</v>
      </c>
      <c r="DG37">
        <v>0</v>
      </c>
      <c r="DH37">
        <v>0</v>
      </c>
      <c r="DI37">
        <v>10000</v>
      </c>
      <c r="DJ37">
        <v>0</v>
      </c>
      <c r="DK37">
        <v>1507.76</v>
      </c>
      <c r="DL37">
        <v>-0.44965699999999997</v>
      </c>
      <c r="DM37">
        <v>51.605600000000003</v>
      </c>
      <c r="DN37">
        <v>51.671399999999998</v>
      </c>
      <c r="DO37">
        <v>7.4624100000000002</v>
      </c>
      <c r="DP37">
        <v>50.745399999999997</v>
      </c>
      <c r="DQ37">
        <v>17.9209</v>
      </c>
      <c r="DR37">
        <v>2.56595</v>
      </c>
      <c r="DS37">
        <v>1.81159</v>
      </c>
      <c r="DT37">
        <v>21.451000000000001</v>
      </c>
      <c r="DU37">
        <v>15.8872</v>
      </c>
      <c r="DV37">
        <v>1499.81</v>
      </c>
      <c r="DW37">
        <v>0.97300600000000004</v>
      </c>
      <c r="DX37">
        <v>2.6993699999999999E-2</v>
      </c>
      <c r="DY37">
        <v>0</v>
      </c>
      <c r="DZ37">
        <v>743.18499999999995</v>
      </c>
      <c r="EA37">
        <v>4.9993100000000004</v>
      </c>
      <c r="EB37">
        <v>17937.599999999999</v>
      </c>
      <c r="EC37">
        <v>13257.6</v>
      </c>
      <c r="ED37">
        <v>37.561999999999998</v>
      </c>
      <c r="EE37">
        <v>39.5</v>
      </c>
      <c r="EF37">
        <v>38</v>
      </c>
      <c r="EG37">
        <v>38.811999999999998</v>
      </c>
      <c r="EH37">
        <v>39.186999999999998</v>
      </c>
      <c r="EI37">
        <v>1454.46</v>
      </c>
      <c r="EJ37">
        <v>40.35</v>
      </c>
      <c r="EK37">
        <v>0</v>
      </c>
      <c r="EL37">
        <v>116.7000000476837</v>
      </c>
      <c r="EM37">
        <v>0</v>
      </c>
      <c r="EN37">
        <v>743.11792000000003</v>
      </c>
      <c r="EO37">
        <v>1.299538464601256</v>
      </c>
      <c r="EP37">
        <v>24.338461552364031</v>
      </c>
      <c r="EQ37">
        <v>17931.851999999999</v>
      </c>
      <c r="ER37">
        <v>15</v>
      </c>
      <c r="ES37">
        <v>1658936415.5</v>
      </c>
      <c r="ET37" t="s">
        <v>514</v>
      </c>
      <c r="EU37">
        <v>1658936415.5</v>
      </c>
      <c r="EV37">
        <v>1658935969.5</v>
      </c>
      <c r="EW37">
        <v>22</v>
      </c>
      <c r="EX37">
        <v>1.32</v>
      </c>
      <c r="EY37">
        <v>-0.22600000000000001</v>
      </c>
      <c r="EZ37">
        <v>21.082000000000001</v>
      </c>
      <c r="FA37">
        <v>3.6070000000000002</v>
      </c>
      <c r="FB37">
        <v>51</v>
      </c>
      <c r="FC37">
        <v>19</v>
      </c>
      <c r="FD37">
        <v>0.22</v>
      </c>
      <c r="FE37">
        <v>0.01</v>
      </c>
      <c r="FF37">
        <v>-0.41085567499999998</v>
      </c>
      <c r="FG37">
        <v>-0.41496813883677242</v>
      </c>
      <c r="FH37">
        <v>5.2717521431867177E-2</v>
      </c>
      <c r="FI37">
        <v>1</v>
      </c>
      <c r="FJ37">
        <v>50.464773333333333</v>
      </c>
      <c r="FK37">
        <v>-1.080800889877749</v>
      </c>
      <c r="FL37">
        <v>7.889495519711956E-2</v>
      </c>
      <c r="FM37">
        <v>1</v>
      </c>
      <c r="FN37">
        <v>7.5095262499999986</v>
      </c>
      <c r="FO37">
        <v>-0.46139831144466409</v>
      </c>
      <c r="FP37">
        <v>5.0825576666059573E-2</v>
      </c>
      <c r="FQ37">
        <v>1</v>
      </c>
      <c r="FR37">
        <v>25.428133333333331</v>
      </c>
      <c r="FS37">
        <v>-0.40827230255841163</v>
      </c>
      <c r="FT37">
        <v>2.996698553779167E-2</v>
      </c>
      <c r="FU37">
        <v>1</v>
      </c>
      <c r="FV37">
        <v>29.529109999999999</v>
      </c>
      <c r="FW37">
        <v>0.15933704115686051</v>
      </c>
      <c r="FX37">
        <v>1.310713164655007E-2</v>
      </c>
      <c r="FY37">
        <v>1</v>
      </c>
      <c r="FZ37">
        <v>5</v>
      </c>
      <c r="GA37">
        <v>5</v>
      </c>
      <c r="GB37" t="s">
        <v>425</v>
      </c>
      <c r="GC37">
        <v>3.1757399999999998</v>
      </c>
      <c r="GD37">
        <v>2.7968600000000001</v>
      </c>
      <c r="GE37">
        <v>9.0766400000000004E-3</v>
      </c>
      <c r="GF37">
        <v>1.51886E-2</v>
      </c>
      <c r="GG37">
        <v>0.110711</v>
      </c>
      <c r="GH37">
        <v>9.8266699999999998E-2</v>
      </c>
      <c r="GI37">
        <v>30525.3</v>
      </c>
      <c r="GJ37">
        <v>24319</v>
      </c>
      <c r="GK37">
        <v>28929.9</v>
      </c>
      <c r="GL37">
        <v>24155.9</v>
      </c>
      <c r="GM37">
        <v>32086.400000000001</v>
      </c>
      <c r="GN37">
        <v>31831.4</v>
      </c>
      <c r="GO37">
        <v>39663.199999999997</v>
      </c>
      <c r="GP37">
        <v>39442</v>
      </c>
      <c r="GQ37">
        <v>2.1522800000000002</v>
      </c>
      <c r="GR37">
        <v>1.7880499999999999</v>
      </c>
      <c r="GS37">
        <v>5.6214600000000003E-2</v>
      </c>
      <c r="GT37">
        <v>0</v>
      </c>
      <c r="GU37">
        <v>28.643599999999999</v>
      </c>
      <c r="GV37">
        <v>999.9</v>
      </c>
      <c r="GW37">
        <v>56.4</v>
      </c>
      <c r="GX37">
        <v>37.1</v>
      </c>
      <c r="GY37">
        <v>35.369300000000003</v>
      </c>
      <c r="GZ37">
        <v>62.3001</v>
      </c>
      <c r="HA37">
        <v>40.649000000000001</v>
      </c>
      <c r="HB37">
        <v>1</v>
      </c>
      <c r="HC37">
        <v>0.15826000000000001</v>
      </c>
      <c r="HD37">
        <v>-0.89518200000000003</v>
      </c>
      <c r="HE37">
        <v>20.2577</v>
      </c>
      <c r="HF37">
        <v>5.2273199999999997</v>
      </c>
      <c r="HG37">
        <v>11.908099999999999</v>
      </c>
      <c r="HH37">
        <v>4.9637500000000001</v>
      </c>
      <c r="HI37">
        <v>3.2919999999999998</v>
      </c>
      <c r="HJ37">
        <v>9999</v>
      </c>
      <c r="HK37">
        <v>9999</v>
      </c>
      <c r="HL37">
        <v>9999</v>
      </c>
      <c r="HM37">
        <v>999.9</v>
      </c>
      <c r="HN37">
        <v>1.87741</v>
      </c>
      <c r="HO37">
        <v>1.8757200000000001</v>
      </c>
      <c r="HP37">
        <v>1.87439</v>
      </c>
      <c r="HQ37">
        <v>1.87368</v>
      </c>
      <c r="HR37">
        <v>1.8751</v>
      </c>
      <c r="HS37">
        <v>1.87002</v>
      </c>
      <c r="HT37">
        <v>1.8742000000000001</v>
      </c>
      <c r="HU37">
        <v>1.87927</v>
      </c>
      <c r="HV37">
        <v>0</v>
      </c>
      <c r="HW37">
        <v>0</v>
      </c>
      <c r="HX37">
        <v>0</v>
      </c>
      <c r="HY37">
        <v>0</v>
      </c>
      <c r="HZ37" t="s">
        <v>426</v>
      </c>
      <c r="IA37" t="s">
        <v>427</v>
      </c>
      <c r="IB37" t="s">
        <v>428</v>
      </c>
      <c r="IC37" t="s">
        <v>429</v>
      </c>
      <c r="ID37" t="s">
        <v>429</v>
      </c>
      <c r="IE37" t="s">
        <v>428</v>
      </c>
      <c r="IF37">
        <v>0</v>
      </c>
      <c r="IG37">
        <v>100</v>
      </c>
      <c r="IH37">
        <v>100</v>
      </c>
      <c r="II37">
        <v>21.082000000000001</v>
      </c>
      <c r="IJ37">
        <v>4.1212999999999997</v>
      </c>
      <c r="IK37">
        <v>18.958622609441591</v>
      </c>
      <c r="IL37">
        <v>2.7347142005463381E-2</v>
      </c>
      <c r="IM37">
        <v>-9.102273539874442E-6</v>
      </c>
      <c r="IN37">
        <v>1.1788313641869339E-9</v>
      </c>
      <c r="IO37">
        <v>4.1212716519484482</v>
      </c>
      <c r="IP37">
        <v>0</v>
      </c>
      <c r="IQ37">
        <v>0</v>
      </c>
      <c r="IR37">
        <v>0</v>
      </c>
      <c r="IS37">
        <v>-12</v>
      </c>
      <c r="IT37">
        <v>1956</v>
      </c>
      <c r="IU37">
        <v>-1</v>
      </c>
      <c r="IV37">
        <v>21</v>
      </c>
      <c r="IW37">
        <v>1.5</v>
      </c>
      <c r="IX37">
        <v>7.2</v>
      </c>
      <c r="IY37">
        <v>0.246582</v>
      </c>
      <c r="IZ37">
        <v>2.5</v>
      </c>
      <c r="JA37">
        <v>1.42578</v>
      </c>
      <c r="JB37">
        <v>2.2814899999999998</v>
      </c>
      <c r="JC37">
        <v>1.5478499999999999</v>
      </c>
      <c r="JD37">
        <v>2.4291999999999998</v>
      </c>
      <c r="JE37">
        <v>39.868000000000002</v>
      </c>
      <c r="JF37">
        <v>15.2003</v>
      </c>
      <c r="JG37">
        <v>18</v>
      </c>
      <c r="JH37">
        <v>638.52700000000004</v>
      </c>
      <c r="JI37">
        <v>391.18799999999999</v>
      </c>
      <c r="JJ37">
        <v>28.404499999999999</v>
      </c>
      <c r="JK37">
        <v>29.421299999999999</v>
      </c>
      <c r="JL37">
        <v>30.0002</v>
      </c>
      <c r="JM37">
        <v>29.2864</v>
      </c>
      <c r="JN37">
        <v>29.220099999999999</v>
      </c>
      <c r="JO37">
        <v>4.9711999999999996</v>
      </c>
      <c r="JP37">
        <v>46.103000000000002</v>
      </c>
      <c r="JQ37">
        <v>0</v>
      </c>
      <c r="JR37">
        <v>28.430800000000001</v>
      </c>
      <c r="JS37">
        <v>50.709200000000003</v>
      </c>
      <c r="JT37">
        <v>17.922599999999999</v>
      </c>
      <c r="JU37">
        <v>93.929000000000002</v>
      </c>
      <c r="JV37">
        <v>100.318</v>
      </c>
    </row>
    <row r="38" spans="1:282" x14ac:dyDescent="0.2">
      <c r="A38">
        <v>22</v>
      </c>
      <c r="B38">
        <v>1658936536.5</v>
      </c>
      <c r="C38">
        <v>3330</v>
      </c>
      <c r="D38" t="s">
        <v>515</v>
      </c>
      <c r="E38" t="s">
        <v>516</v>
      </c>
      <c r="F38" t="s">
        <v>413</v>
      </c>
      <c r="G38" t="s">
        <v>489</v>
      </c>
      <c r="H38" t="s">
        <v>490</v>
      </c>
      <c r="I38" t="s">
        <v>416</v>
      </c>
      <c r="J38" t="s">
        <v>417</v>
      </c>
      <c r="L38" t="s">
        <v>418</v>
      </c>
      <c r="M38" t="s">
        <v>491</v>
      </c>
      <c r="N38" t="s">
        <v>492</v>
      </c>
      <c r="O38">
        <v>1658936536.5</v>
      </c>
      <c r="P38">
        <f t="shared" si="0"/>
        <v>7.3990363562167014E-3</v>
      </c>
      <c r="Q38">
        <f t="shared" si="1"/>
        <v>7.3990363562167012</v>
      </c>
      <c r="R38">
        <f t="shared" si="2"/>
        <v>-5.1815056501729408</v>
      </c>
      <c r="S38">
        <f t="shared" si="3"/>
        <v>9.9199800000000007</v>
      </c>
      <c r="T38">
        <f t="shared" si="4"/>
        <v>26.147948327978646</v>
      </c>
      <c r="U38">
        <f t="shared" si="5"/>
        <v>2.6459380590264718</v>
      </c>
      <c r="V38">
        <f t="shared" si="6"/>
        <v>1.00381308305922</v>
      </c>
      <c r="W38">
        <f t="shared" si="7"/>
        <v>0.54085407186862589</v>
      </c>
      <c r="X38">
        <f t="shared" si="8"/>
        <v>2.9490572938192949</v>
      </c>
      <c r="Y38">
        <f t="shared" si="9"/>
        <v>0.49118522042204515</v>
      </c>
      <c r="Z38">
        <f t="shared" si="10"/>
        <v>0.31107231611818542</v>
      </c>
      <c r="AA38">
        <f t="shared" si="11"/>
        <v>241.73640707548856</v>
      </c>
      <c r="AB38">
        <f t="shared" si="12"/>
        <v>29.494220194520835</v>
      </c>
      <c r="AC38">
        <f t="shared" si="13"/>
        <v>29.494220194520835</v>
      </c>
      <c r="AD38">
        <f t="shared" si="14"/>
        <v>4.1382327713496716</v>
      </c>
      <c r="AE38">
        <f t="shared" si="15"/>
        <v>62.596319729814184</v>
      </c>
      <c r="AF38">
        <f t="shared" si="16"/>
        <v>2.6651695851819999</v>
      </c>
      <c r="AG38">
        <f t="shared" si="17"/>
        <v>4.2577097131041048</v>
      </c>
      <c r="AH38">
        <f t="shared" si="18"/>
        <v>1.4730631861676717</v>
      </c>
      <c r="AI38">
        <f t="shared" si="19"/>
        <v>-326.29750330915653</v>
      </c>
      <c r="AJ38">
        <f t="shared" si="20"/>
        <v>78.633033979019658</v>
      </c>
      <c r="AK38">
        <f t="shared" si="21"/>
        <v>5.9135631513164464</v>
      </c>
      <c r="AL38">
        <f t="shared" si="22"/>
        <v>-1.4499103331857555E-2</v>
      </c>
      <c r="AM38">
        <v>0</v>
      </c>
      <c r="AN38">
        <v>0</v>
      </c>
      <c r="AO38">
        <f t="shared" si="23"/>
        <v>1</v>
      </c>
      <c r="AP38">
        <f t="shared" si="24"/>
        <v>0</v>
      </c>
      <c r="AQ38">
        <f t="shared" si="25"/>
        <v>52939.459997647435</v>
      </c>
      <c r="AR38" t="s">
        <v>421</v>
      </c>
      <c r="AS38">
        <v>0</v>
      </c>
      <c r="AT38">
        <v>0</v>
      </c>
      <c r="AU38">
        <v>0</v>
      </c>
      <c r="AV38" t="e">
        <f t="shared" si="26"/>
        <v>#DIV/0!</v>
      </c>
      <c r="AW38">
        <v>-1</v>
      </c>
      <c r="AX38" t="s">
        <v>517</v>
      </c>
      <c r="AY38">
        <v>10415.799999999999</v>
      </c>
      <c r="AZ38">
        <v>763.72934615384611</v>
      </c>
      <c r="BA38">
        <v>885.35</v>
      </c>
      <c r="BB38">
        <f t="shared" si="27"/>
        <v>0.13737014044858409</v>
      </c>
      <c r="BC38">
        <v>0.5</v>
      </c>
      <c r="BD38">
        <f t="shared" si="28"/>
        <v>1261.2030005572478</v>
      </c>
      <c r="BE38">
        <f t="shared" si="29"/>
        <v>-5.1815056501729408</v>
      </c>
      <c r="BF38">
        <f t="shared" si="30"/>
        <v>86.625816660362403</v>
      </c>
      <c r="BG38">
        <f t="shared" si="31"/>
        <v>-3.3154897731177226E-3</v>
      </c>
      <c r="BH38">
        <f t="shared" si="32"/>
        <v>-1</v>
      </c>
      <c r="BI38" t="e">
        <f t="shared" si="33"/>
        <v>#DIV/0!</v>
      </c>
      <c r="BJ38" t="s">
        <v>421</v>
      </c>
      <c r="BK38">
        <v>0</v>
      </c>
      <c r="BL38" t="e">
        <f t="shared" si="34"/>
        <v>#DIV/0!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>
        <f t="shared" si="38"/>
        <v>0.13737014044858409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s">
        <v>421</v>
      </c>
      <c r="BU38" t="s">
        <v>421</v>
      </c>
      <c r="BV38" t="s">
        <v>421</v>
      </c>
      <c r="BW38" t="s">
        <v>421</v>
      </c>
      <c r="BX38" t="s">
        <v>421</v>
      </c>
      <c r="BY38" t="s">
        <v>421</v>
      </c>
      <c r="BZ38" t="s">
        <v>421</v>
      </c>
      <c r="CA38" t="s">
        <v>421</v>
      </c>
      <c r="CB38" t="s">
        <v>421</v>
      </c>
      <c r="CC38" t="s">
        <v>421</v>
      </c>
      <c r="CD38" t="s">
        <v>421</v>
      </c>
      <c r="CE38" t="s">
        <v>421</v>
      </c>
      <c r="CF38" t="s">
        <v>421</v>
      </c>
      <c r="CG38" t="s">
        <v>421</v>
      </c>
      <c r="CH38" t="s">
        <v>421</v>
      </c>
      <c r="CI38" t="s">
        <v>421</v>
      </c>
      <c r="CJ38" t="s">
        <v>421</v>
      </c>
      <c r="CK38" t="s">
        <v>421</v>
      </c>
      <c r="CL38">
        <f t="shared" si="42"/>
        <v>1499.99</v>
      </c>
      <c r="CM38">
        <f t="shared" si="43"/>
        <v>1261.2030005572478</v>
      </c>
      <c r="CN38">
        <f t="shared" si="44"/>
        <v>0.84080760575553692</v>
      </c>
      <c r="CO38">
        <f t="shared" si="45"/>
        <v>0.16115867910818643</v>
      </c>
      <c r="CP38">
        <v>6</v>
      </c>
      <c r="CQ38">
        <v>0.5</v>
      </c>
      <c r="CR38" t="s">
        <v>423</v>
      </c>
      <c r="CS38">
        <v>2</v>
      </c>
      <c r="CT38">
        <v>1658936536.5</v>
      </c>
      <c r="CU38">
        <v>9.9199800000000007</v>
      </c>
      <c r="CV38">
        <v>4.8138300000000003</v>
      </c>
      <c r="CW38">
        <v>26.338000000000001</v>
      </c>
      <c r="CX38">
        <v>19.136600000000001</v>
      </c>
      <c r="CY38">
        <v>-11.874700000000001</v>
      </c>
      <c r="CZ38">
        <v>22.110900000000001</v>
      </c>
      <c r="DA38">
        <v>600.23</v>
      </c>
      <c r="DB38">
        <v>101.09099999999999</v>
      </c>
      <c r="DC38">
        <v>0.100039</v>
      </c>
      <c r="DD38">
        <v>29.988800000000001</v>
      </c>
      <c r="DE38">
        <v>29.871400000000001</v>
      </c>
      <c r="DF38">
        <v>999.9</v>
      </c>
      <c r="DG38">
        <v>0</v>
      </c>
      <c r="DH38">
        <v>0</v>
      </c>
      <c r="DI38">
        <v>10002.5</v>
      </c>
      <c r="DJ38">
        <v>0</v>
      </c>
      <c r="DK38">
        <v>1503.24</v>
      </c>
      <c r="DL38">
        <v>5.1061500000000004</v>
      </c>
      <c r="DM38">
        <v>10.1883</v>
      </c>
      <c r="DN38">
        <v>4.9077500000000001</v>
      </c>
      <c r="DO38">
        <v>7.2014300000000002</v>
      </c>
      <c r="DP38">
        <v>4.8138300000000003</v>
      </c>
      <c r="DQ38">
        <v>19.136600000000001</v>
      </c>
      <c r="DR38">
        <v>2.6625299999999998</v>
      </c>
      <c r="DS38">
        <v>1.9345300000000001</v>
      </c>
      <c r="DT38">
        <v>22.055700000000002</v>
      </c>
      <c r="DU38">
        <v>16.918399999999998</v>
      </c>
      <c r="DV38">
        <v>1499.99</v>
      </c>
      <c r="DW38">
        <v>0.97299100000000005</v>
      </c>
      <c r="DX38">
        <v>2.7008999999999998E-2</v>
      </c>
      <c r="DY38">
        <v>0</v>
      </c>
      <c r="DZ38">
        <v>765.70500000000004</v>
      </c>
      <c r="EA38">
        <v>4.9993100000000004</v>
      </c>
      <c r="EB38">
        <v>18287.5</v>
      </c>
      <c r="EC38">
        <v>13259.1</v>
      </c>
      <c r="ED38">
        <v>37.75</v>
      </c>
      <c r="EE38">
        <v>39.75</v>
      </c>
      <c r="EF38">
        <v>38.125</v>
      </c>
      <c r="EG38">
        <v>39.061999999999998</v>
      </c>
      <c r="EH38">
        <v>39.375</v>
      </c>
      <c r="EI38">
        <v>1454.61</v>
      </c>
      <c r="EJ38">
        <v>40.380000000000003</v>
      </c>
      <c r="EK38">
        <v>0</v>
      </c>
      <c r="EL38">
        <v>137.5</v>
      </c>
      <c r="EM38">
        <v>0</v>
      </c>
      <c r="EN38">
        <v>763.72934615384611</v>
      </c>
      <c r="EO38">
        <v>17.261299150081509</v>
      </c>
      <c r="EP38">
        <v>380.03076925424028</v>
      </c>
      <c r="EQ38">
        <v>18234.56538461538</v>
      </c>
      <c r="ER38">
        <v>15</v>
      </c>
      <c r="ES38">
        <v>1658936496.5</v>
      </c>
      <c r="ET38" t="s">
        <v>518</v>
      </c>
      <c r="EU38">
        <v>1658936484</v>
      </c>
      <c r="EV38">
        <v>1658936496.5</v>
      </c>
      <c r="EW38">
        <v>23</v>
      </c>
      <c r="EX38">
        <v>1.8420000000000001</v>
      </c>
      <c r="EY38">
        <v>7.0000000000000001E-3</v>
      </c>
      <c r="EZ38">
        <v>21.658999999999999</v>
      </c>
      <c r="FA38">
        <v>3.6190000000000002</v>
      </c>
      <c r="FB38">
        <v>5</v>
      </c>
      <c r="FC38">
        <v>19</v>
      </c>
      <c r="FD38">
        <v>0.28000000000000003</v>
      </c>
      <c r="FE38">
        <v>0.01</v>
      </c>
      <c r="FF38">
        <v>5.2343555000000004</v>
      </c>
      <c r="FG38">
        <v>-0.55239714821765051</v>
      </c>
      <c r="FH38">
        <v>5.7540889980517283E-2</v>
      </c>
      <c r="FI38">
        <v>1</v>
      </c>
      <c r="FJ38">
        <v>10.027640333333331</v>
      </c>
      <c r="FK38">
        <v>-0.61008507230257969</v>
      </c>
      <c r="FL38">
        <v>4.7236582044240139E-2</v>
      </c>
      <c r="FM38">
        <v>1</v>
      </c>
      <c r="FN38">
        <v>7.2264877500000013</v>
      </c>
      <c r="FO38">
        <v>0.58611906191370111</v>
      </c>
      <c r="FP38">
        <v>8.8079011588672415E-2</v>
      </c>
      <c r="FQ38">
        <v>0</v>
      </c>
      <c r="FR38">
        <v>26.506556666666661</v>
      </c>
      <c r="FS38">
        <v>-1.495723248053453</v>
      </c>
      <c r="FT38">
        <v>0.10847384226418651</v>
      </c>
      <c r="FU38">
        <v>0</v>
      </c>
      <c r="FV38">
        <v>29.92283333333334</v>
      </c>
      <c r="FW38">
        <v>-0.29598754171299319</v>
      </c>
      <c r="FX38">
        <v>2.1816573720199461E-2</v>
      </c>
      <c r="FY38">
        <v>1</v>
      </c>
      <c r="FZ38">
        <v>3</v>
      </c>
      <c r="GA38">
        <v>5</v>
      </c>
      <c r="GB38" t="s">
        <v>519</v>
      </c>
      <c r="GC38">
        <v>3.17557</v>
      </c>
      <c r="GD38">
        <v>2.7970299999999999</v>
      </c>
      <c r="GE38">
        <v>-3.5033600000000001E-3</v>
      </c>
      <c r="GF38">
        <v>1.43527E-3</v>
      </c>
      <c r="GG38">
        <v>0.11380700000000001</v>
      </c>
      <c r="GH38">
        <v>0.102934</v>
      </c>
      <c r="GI38">
        <v>30909.7</v>
      </c>
      <c r="GJ38">
        <v>24655.5</v>
      </c>
      <c r="GK38">
        <v>28927.200000000001</v>
      </c>
      <c r="GL38">
        <v>24153.1</v>
      </c>
      <c r="GM38">
        <v>31968.9</v>
      </c>
      <c r="GN38">
        <v>31662</v>
      </c>
      <c r="GO38">
        <v>39659</v>
      </c>
      <c r="GP38">
        <v>39439</v>
      </c>
      <c r="GQ38">
        <v>2.1506799999999999</v>
      </c>
      <c r="GR38">
        <v>1.7882199999999999</v>
      </c>
      <c r="GS38">
        <v>5.64307E-2</v>
      </c>
      <c r="GT38">
        <v>0</v>
      </c>
      <c r="GU38">
        <v>28.952200000000001</v>
      </c>
      <c r="GV38">
        <v>999.9</v>
      </c>
      <c r="GW38">
        <v>55.8</v>
      </c>
      <c r="GX38">
        <v>37.200000000000003</v>
      </c>
      <c r="GY38">
        <v>35.1828</v>
      </c>
      <c r="GZ38">
        <v>62.420099999999998</v>
      </c>
      <c r="HA38">
        <v>40.789299999999997</v>
      </c>
      <c r="HB38">
        <v>1</v>
      </c>
      <c r="HC38">
        <v>0.16386700000000001</v>
      </c>
      <c r="HD38">
        <v>1.25654</v>
      </c>
      <c r="HE38">
        <v>20.2546</v>
      </c>
      <c r="HF38">
        <v>5.2234299999999996</v>
      </c>
      <c r="HG38">
        <v>11.908300000000001</v>
      </c>
      <c r="HH38">
        <v>4.9637500000000001</v>
      </c>
      <c r="HI38">
        <v>3.2919999999999998</v>
      </c>
      <c r="HJ38">
        <v>9999</v>
      </c>
      <c r="HK38">
        <v>9999</v>
      </c>
      <c r="HL38">
        <v>9999</v>
      </c>
      <c r="HM38">
        <v>999.9</v>
      </c>
      <c r="HN38">
        <v>1.87744</v>
      </c>
      <c r="HO38">
        <v>1.8757600000000001</v>
      </c>
      <c r="HP38">
        <v>1.8744000000000001</v>
      </c>
      <c r="HQ38">
        <v>1.87375</v>
      </c>
      <c r="HR38">
        <v>1.8751500000000001</v>
      </c>
      <c r="HS38">
        <v>1.8701099999999999</v>
      </c>
      <c r="HT38">
        <v>1.8742399999999999</v>
      </c>
      <c r="HU38">
        <v>1.8792800000000001</v>
      </c>
      <c r="HV38">
        <v>0</v>
      </c>
      <c r="HW38">
        <v>0</v>
      </c>
      <c r="HX38">
        <v>0</v>
      </c>
      <c r="HY38">
        <v>0</v>
      </c>
      <c r="HZ38" t="s">
        <v>426</v>
      </c>
      <c r="IA38" t="s">
        <v>427</v>
      </c>
      <c r="IB38" t="s">
        <v>428</v>
      </c>
      <c r="IC38" t="s">
        <v>429</v>
      </c>
      <c r="ID38" t="s">
        <v>429</v>
      </c>
      <c r="IE38" t="s">
        <v>428</v>
      </c>
      <c r="IF38">
        <v>0</v>
      </c>
      <c r="IG38">
        <v>100</v>
      </c>
      <c r="IH38">
        <v>100</v>
      </c>
      <c r="II38">
        <v>21.795000000000002</v>
      </c>
      <c r="IJ38">
        <v>4.2271000000000001</v>
      </c>
      <c r="IK38">
        <v>22.120742374432051</v>
      </c>
      <c r="IL38">
        <v>2.7347142005463381E-2</v>
      </c>
      <c r="IM38">
        <v>-9.102273539874442E-6</v>
      </c>
      <c r="IN38">
        <v>1.1788313641869339E-9</v>
      </c>
      <c r="IO38">
        <v>1.8432905122672449</v>
      </c>
      <c r="IP38">
        <v>0.1776524872094373</v>
      </c>
      <c r="IQ38">
        <v>-5.8072362935419758E-3</v>
      </c>
      <c r="IR38">
        <v>1.1978801796637771E-4</v>
      </c>
      <c r="IS38">
        <v>-12</v>
      </c>
      <c r="IT38">
        <v>1956</v>
      </c>
      <c r="IU38">
        <v>-1</v>
      </c>
      <c r="IV38">
        <v>21</v>
      </c>
      <c r="IW38">
        <v>0.9</v>
      </c>
      <c r="IX38">
        <v>0.7</v>
      </c>
      <c r="IY38">
        <v>3.1738299999999997E-2</v>
      </c>
      <c r="IZ38">
        <v>4.99756</v>
      </c>
      <c r="JA38">
        <v>1.42578</v>
      </c>
      <c r="JB38">
        <v>2.2827099999999998</v>
      </c>
      <c r="JC38">
        <v>1.5478499999999999</v>
      </c>
      <c r="JD38">
        <v>2.4194300000000002</v>
      </c>
      <c r="JE38">
        <v>39.968899999999998</v>
      </c>
      <c r="JF38">
        <v>15.156499999999999</v>
      </c>
      <c r="JG38">
        <v>18</v>
      </c>
      <c r="JH38">
        <v>637.43899999999996</v>
      </c>
      <c r="JI38">
        <v>391.334</v>
      </c>
      <c r="JJ38">
        <v>27.476099999999999</v>
      </c>
      <c r="JK38">
        <v>29.441800000000001</v>
      </c>
      <c r="JL38">
        <v>30.000399999999999</v>
      </c>
      <c r="JM38">
        <v>29.297799999999999</v>
      </c>
      <c r="JN38">
        <v>29.228200000000001</v>
      </c>
      <c r="JO38">
        <v>0</v>
      </c>
      <c r="JP38">
        <v>43.593000000000004</v>
      </c>
      <c r="JQ38">
        <v>0</v>
      </c>
      <c r="JR38">
        <v>27.444900000000001</v>
      </c>
      <c r="JS38">
        <v>51.607100000000003</v>
      </c>
      <c r="JT38">
        <v>19.1234</v>
      </c>
      <c r="JU38">
        <v>93.919399999999996</v>
      </c>
      <c r="JV38">
        <v>100.309</v>
      </c>
    </row>
    <row r="39" spans="1:282" x14ac:dyDescent="0.2">
      <c r="A39">
        <v>23</v>
      </c>
      <c r="B39">
        <v>1658936655</v>
      </c>
      <c r="C39">
        <v>3448.5</v>
      </c>
      <c r="D39" t="s">
        <v>520</v>
      </c>
      <c r="E39" t="s">
        <v>521</v>
      </c>
      <c r="F39" t="s">
        <v>413</v>
      </c>
      <c r="G39" t="s">
        <v>489</v>
      </c>
      <c r="H39" t="s">
        <v>490</v>
      </c>
      <c r="I39" t="s">
        <v>416</v>
      </c>
      <c r="J39" t="s">
        <v>417</v>
      </c>
      <c r="L39" t="s">
        <v>418</v>
      </c>
      <c r="M39" t="s">
        <v>491</v>
      </c>
      <c r="N39" t="s">
        <v>492</v>
      </c>
      <c r="O39">
        <v>1658936655</v>
      </c>
      <c r="P39">
        <f t="shared" si="0"/>
        <v>7.351660947634669E-3</v>
      </c>
      <c r="Q39">
        <f t="shared" si="1"/>
        <v>7.3516609476346693</v>
      </c>
      <c r="R39">
        <f t="shared" si="2"/>
        <v>26.64963222375474</v>
      </c>
      <c r="S39">
        <f t="shared" si="3"/>
        <v>396.99400000000003</v>
      </c>
      <c r="T39">
        <f t="shared" si="4"/>
        <v>298.86232130412606</v>
      </c>
      <c r="U39">
        <f t="shared" si="5"/>
        <v>30.242917496828152</v>
      </c>
      <c r="V39">
        <f t="shared" si="6"/>
        <v>40.173203287536801</v>
      </c>
      <c r="W39">
        <f t="shared" si="7"/>
        <v>0.51548194862299113</v>
      </c>
      <c r="X39">
        <f t="shared" si="8"/>
        <v>2.9554899450004779</v>
      </c>
      <c r="Y39">
        <f t="shared" si="9"/>
        <v>0.47024436338683179</v>
      </c>
      <c r="Z39">
        <f t="shared" si="10"/>
        <v>0.29763561046908804</v>
      </c>
      <c r="AA39">
        <f t="shared" si="11"/>
        <v>241.69912007538713</v>
      </c>
      <c r="AB39">
        <f t="shared" si="12"/>
        <v>29.536908482063957</v>
      </c>
      <c r="AC39">
        <f t="shared" si="13"/>
        <v>29.536908482063957</v>
      </c>
      <c r="AD39">
        <f t="shared" si="14"/>
        <v>4.1484285543566077</v>
      </c>
      <c r="AE39">
        <f t="shared" si="15"/>
        <v>61.414182905936663</v>
      </c>
      <c r="AF39">
        <f t="shared" si="16"/>
        <v>2.6193020831925198</v>
      </c>
      <c r="AG39">
        <f t="shared" si="17"/>
        <v>4.2649791290137351</v>
      </c>
      <c r="AH39">
        <f t="shared" si="18"/>
        <v>1.529126471164088</v>
      </c>
      <c r="AI39">
        <f t="shared" si="19"/>
        <v>-324.20824779068892</v>
      </c>
      <c r="AJ39">
        <f t="shared" si="20"/>
        <v>76.735046176085049</v>
      </c>
      <c r="AK39">
        <f t="shared" si="21"/>
        <v>5.7603308760955754</v>
      </c>
      <c r="AL39">
        <f t="shared" si="22"/>
        <v>-1.3750663121172124E-2</v>
      </c>
      <c r="AM39">
        <v>0</v>
      </c>
      <c r="AN39">
        <v>0</v>
      </c>
      <c r="AO39">
        <f t="shared" si="23"/>
        <v>1</v>
      </c>
      <c r="AP39">
        <f t="shared" si="24"/>
        <v>0</v>
      </c>
      <c r="AQ39">
        <f t="shared" si="25"/>
        <v>53119.99002395798</v>
      </c>
      <c r="AR39" t="s">
        <v>421</v>
      </c>
      <c r="AS39">
        <v>0</v>
      </c>
      <c r="AT39">
        <v>0</v>
      </c>
      <c r="AU39">
        <v>0</v>
      </c>
      <c r="AV39" t="e">
        <f t="shared" si="26"/>
        <v>#DIV/0!</v>
      </c>
      <c r="AW39">
        <v>-1</v>
      </c>
      <c r="AX39" t="s">
        <v>522</v>
      </c>
      <c r="AY39">
        <v>10415.1</v>
      </c>
      <c r="AZ39">
        <v>751.41803999999991</v>
      </c>
      <c r="BA39">
        <v>1084.69</v>
      </c>
      <c r="BB39">
        <f t="shared" si="27"/>
        <v>0.30725088274069101</v>
      </c>
      <c r="BC39">
        <v>0.5</v>
      </c>
      <c r="BD39">
        <f t="shared" si="28"/>
        <v>1261.0095005571955</v>
      </c>
      <c r="BE39">
        <f t="shared" si="29"/>
        <v>26.64963222375474</v>
      </c>
      <c r="BF39">
        <f t="shared" si="30"/>
        <v>193.7231410952981</v>
      </c>
      <c r="BG39">
        <f t="shared" si="31"/>
        <v>2.1926585177619477E-2</v>
      </c>
      <c r="BH39">
        <f t="shared" si="32"/>
        <v>-1</v>
      </c>
      <c r="BI39" t="e">
        <f t="shared" si="33"/>
        <v>#DIV/0!</v>
      </c>
      <c r="BJ39" t="s">
        <v>421</v>
      </c>
      <c r="BK39">
        <v>0</v>
      </c>
      <c r="BL39" t="e">
        <f t="shared" si="34"/>
        <v>#DIV/0!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>
        <f t="shared" si="38"/>
        <v>0.30725088274069101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s">
        <v>421</v>
      </c>
      <c r="BU39" t="s">
        <v>421</v>
      </c>
      <c r="BV39" t="s">
        <v>421</v>
      </c>
      <c r="BW39" t="s">
        <v>421</v>
      </c>
      <c r="BX39" t="s">
        <v>421</v>
      </c>
      <c r="BY39" t="s">
        <v>421</v>
      </c>
      <c r="BZ39" t="s">
        <v>421</v>
      </c>
      <c r="CA39" t="s">
        <v>421</v>
      </c>
      <c r="CB39" t="s">
        <v>421</v>
      </c>
      <c r="CC39" t="s">
        <v>421</v>
      </c>
      <c r="CD39" t="s">
        <v>421</v>
      </c>
      <c r="CE39" t="s">
        <v>421</v>
      </c>
      <c r="CF39" t="s">
        <v>421</v>
      </c>
      <c r="CG39" t="s">
        <v>421</v>
      </c>
      <c r="CH39" t="s">
        <v>421</v>
      </c>
      <c r="CI39" t="s">
        <v>421</v>
      </c>
      <c r="CJ39" t="s">
        <v>421</v>
      </c>
      <c r="CK39" t="s">
        <v>421</v>
      </c>
      <c r="CL39">
        <f t="shared" si="42"/>
        <v>1499.76</v>
      </c>
      <c r="CM39">
        <f t="shared" si="43"/>
        <v>1261.0095005571955</v>
      </c>
      <c r="CN39">
        <f t="shared" si="44"/>
        <v>0.84080752957619587</v>
      </c>
      <c r="CO39">
        <f t="shared" si="45"/>
        <v>0.16115853208205788</v>
      </c>
      <c r="CP39">
        <v>6</v>
      </c>
      <c r="CQ39">
        <v>0.5</v>
      </c>
      <c r="CR39" t="s">
        <v>423</v>
      </c>
      <c r="CS39">
        <v>2</v>
      </c>
      <c r="CT39">
        <v>1658936655</v>
      </c>
      <c r="CU39">
        <v>396.99400000000003</v>
      </c>
      <c r="CV39">
        <v>426.55200000000002</v>
      </c>
      <c r="CW39">
        <v>25.8841</v>
      </c>
      <c r="CX39">
        <v>18.725200000000001</v>
      </c>
      <c r="CY39">
        <v>368.28399999999999</v>
      </c>
      <c r="CZ39">
        <v>21.6966</v>
      </c>
      <c r="DA39">
        <v>600.20699999999999</v>
      </c>
      <c r="DB39">
        <v>101.09399999999999</v>
      </c>
      <c r="DC39">
        <v>9.9477200000000002E-2</v>
      </c>
      <c r="DD39">
        <v>30.0185</v>
      </c>
      <c r="DE39">
        <v>29.8368</v>
      </c>
      <c r="DF39">
        <v>999.9</v>
      </c>
      <c r="DG39">
        <v>0</v>
      </c>
      <c r="DH39">
        <v>0</v>
      </c>
      <c r="DI39">
        <v>10038.799999999999</v>
      </c>
      <c r="DJ39">
        <v>0</v>
      </c>
      <c r="DK39">
        <v>1512.66</v>
      </c>
      <c r="DL39">
        <v>-27.2514</v>
      </c>
      <c r="DM39">
        <v>409.911</v>
      </c>
      <c r="DN39">
        <v>434.69099999999997</v>
      </c>
      <c r="DO39">
        <v>7.1588900000000004</v>
      </c>
      <c r="DP39">
        <v>426.55200000000002</v>
      </c>
      <c r="DQ39">
        <v>18.725200000000001</v>
      </c>
      <c r="DR39">
        <v>2.61673</v>
      </c>
      <c r="DS39">
        <v>1.8930100000000001</v>
      </c>
      <c r="DT39">
        <v>21.7713</v>
      </c>
      <c r="DU39">
        <v>16.576699999999999</v>
      </c>
      <c r="DV39">
        <v>1499.76</v>
      </c>
      <c r="DW39">
        <v>0.97299100000000005</v>
      </c>
      <c r="DX39">
        <v>2.7008999999999998E-2</v>
      </c>
      <c r="DY39">
        <v>0</v>
      </c>
      <c r="DZ39">
        <v>754.92899999999997</v>
      </c>
      <c r="EA39">
        <v>4.9993100000000004</v>
      </c>
      <c r="EB39">
        <v>18169.400000000001</v>
      </c>
      <c r="EC39">
        <v>13257</v>
      </c>
      <c r="ED39">
        <v>38.186999999999998</v>
      </c>
      <c r="EE39">
        <v>40.125</v>
      </c>
      <c r="EF39">
        <v>38.5</v>
      </c>
      <c r="EG39">
        <v>39.625</v>
      </c>
      <c r="EH39">
        <v>39.811999999999998</v>
      </c>
      <c r="EI39">
        <v>1454.39</v>
      </c>
      <c r="EJ39">
        <v>40.369999999999997</v>
      </c>
      <c r="EK39">
        <v>0</v>
      </c>
      <c r="EL39">
        <v>118.1000001430511</v>
      </c>
      <c r="EM39">
        <v>0</v>
      </c>
      <c r="EN39">
        <v>751.41803999999991</v>
      </c>
      <c r="EO39">
        <v>31.327846145596531</v>
      </c>
      <c r="EP39">
        <v>439.60769235170369</v>
      </c>
      <c r="EQ39">
        <v>18116.331999999999</v>
      </c>
      <c r="ER39">
        <v>15</v>
      </c>
      <c r="ES39">
        <v>1658936695</v>
      </c>
      <c r="ET39" t="s">
        <v>523</v>
      </c>
      <c r="EU39">
        <v>1658936695</v>
      </c>
      <c r="EV39">
        <v>1658936496.5</v>
      </c>
      <c r="EW39">
        <v>24</v>
      </c>
      <c r="EX39">
        <v>-2.8069999999999999</v>
      </c>
      <c r="EY39">
        <v>7.0000000000000001E-3</v>
      </c>
      <c r="EZ39">
        <v>28.71</v>
      </c>
      <c r="FA39">
        <v>3.6190000000000002</v>
      </c>
      <c r="FB39">
        <v>421</v>
      </c>
      <c r="FC39">
        <v>19</v>
      </c>
      <c r="FD39">
        <v>0.05</v>
      </c>
      <c r="FE39">
        <v>0.01</v>
      </c>
      <c r="FF39">
        <v>-27.488492682926822</v>
      </c>
      <c r="FG39">
        <v>2.3531937282230229</v>
      </c>
      <c r="FH39">
        <v>0.24113952786235579</v>
      </c>
      <c r="FI39">
        <v>1</v>
      </c>
      <c r="FJ39">
        <v>399.00061290322577</v>
      </c>
      <c r="FK39">
        <v>3.0239516129032999</v>
      </c>
      <c r="FL39">
        <v>0.22910086205598709</v>
      </c>
      <c r="FM39">
        <v>1</v>
      </c>
      <c r="FN39">
        <v>7.226269512195123</v>
      </c>
      <c r="FO39">
        <v>-0.33308655052265129</v>
      </c>
      <c r="FP39">
        <v>4.0509890087285977E-2</v>
      </c>
      <c r="FQ39">
        <v>1</v>
      </c>
      <c r="FR39">
        <v>25.788816129032249</v>
      </c>
      <c r="FS39">
        <v>0.44723225806452183</v>
      </c>
      <c r="FT39">
        <v>3.4709356336205352E-2</v>
      </c>
      <c r="FU39">
        <v>1</v>
      </c>
      <c r="FV39">
        <v>29.785612903225811</v>
      </c>
      <c r="FW39">
        <v>0.31846451612892501</v>
      </c>
      <c r="FX39">
        <v>2.3989160750363159E-2</v>
      </c>
      <c r="FY39">
        <v>1</v>
      </c>
      <c r="FZ39">
        <v>5</v>
      </c>
      <c r="GA39">
        <v>5</v>
      </c>
      <c r="GB39" t="s">
        <v>425</v>
      </c>
      <c r="GC39">
        <v>3.1753499999999999</v>
      </c>
      <c r="GD39">
        <v>2.79677</v>
      </c>
      <c r="GE39">
        <v>9.43576E-2</v>
      </c>
      <c r="GF39">
        <v>0.106171</v>
      </c>
      <c r="GG39">
        <v>0.11228100000000001</v>
      </c>
      <c r="GH39">
        <v>0.10134799999999999</v>
      </c>
      <c r="GI39">
        <v>27886.5</v>
      </c>
      <c r="GJ39">
        <v>22063.3</v>
      </c>
      <c r="GK39">
        <v>28918.9</v>
      </c>
      <c r="GL39">
        <v>24147</v>
      </c>
      <c r="GM39">
        <v>32019.3</v>
      </c>
      <c r="GN39">
        <v>31714.9</v>
      </c>
      <c r="GO39">
        <v>39647.1</v>
      </c>
      <c r="GP39">
        <v>39429.599999999999</v>
      </c>
      <c r="GQ39">
        <v>2.14995</v>
      </c>
      <c r="GR39">
        <v>1.78552</v>
      </c>
      <c r="GS39">
        <v>6.8746500000000002E-2</v>
      </c>
      <c r="GT39">
        <v>0</v>
      </c>
      <c r="GU39">
        <v>28.716699999999999</v>
      </c>
      <c r="GV39">
        <v>999.9</v>
      </c>
      <c r="GW39">
        <v>55.1</v>
      </c>
      <c r="GX39">
        <v>37.299999999999997</v>
      </c>
      <c r="GY39">
        <v>34.930399999999999</v>
      </c>
      <c r="GZ39">
        <v>62.040100000000002</v>
      </c>
      <c r="HA39">
        <v>40.901400000000002</v>
      </c>
      <c r="HB39">
        <v>1</v>
      </c>
      <c r="HC39">
        <v>0.174507</v>
      </c>
      <c r="HD39">
        <v>-0.25534000000000001</v>
      </c>
      <c r="HE39">
        <v>20.259699999999999</v>
      </c>
      <c r="HF39">
        <v>5.2225299999999999</v>
      </c>
      <c r="HG39">
        <v>11.908099999999999</v>
      </c>
      <c r="HH39">
        <v>4.9631499999999997</v>
      </c>
      <c r="HI39">
        <v>3.29128</v>
      </c>
      <c r="HJ39">
        <v>9999</v>
      </c>
      <c r="HK39">
        <v>9999</v>
      </c>
      <c r="HL39">
        <v>9999</v>
      </c>
      <c r="HM39">
        <v>999.9</v>
      </c>
      <c r="HN39">
        <v>1.8774200000000001</v>
      </c>
      <c r="HO39">
        <v>1.87564</v>
      </c>
      <c r="HP39">
        <v>1.87439</v>
      </c>
      <c r="HQ39">
        <v>1.87365</v>
      </c>
      <c r="HR39">
        <v>1.8750500000000001</v>
      </c>
      <c r="HS39">
        <v>1.8700399999999999</v>
      </c>
      <c r="HT39">
        <v>1.8741699999999999</v>
      </c>
      <c r="HU39">
        <v>1.87927</v>
      </c>
      <c r="HV39">
        <v>0</v>
      </c>
      <c r="HW39">
        <v>0</v>
      </c>
      <c r="HX39">
        <v>0</v>
      </c>
      <c r="HY39">
        <v>0</v>
      </c>
      <c r="HZ39" t="s">
        <v>426</v>
      </c>
      <c r="IA39" t="s">
        <v>427</v>
      </c>
      <c r="IB39" t="s">
        <v>428</v>
      </c>
      <c r="IC39" t="s">
        <v>429</v>
      </c>
      <c r="ID39" t="s">
        <v>429</v>
      </c>
      <c r="IE39" t="s">
        <v>428</v>
      </c>
      <c r="IF39">
        <v>0</v>
      </c>
      <c r="IG39">
        <v>100</v>
      </c>
      <c r="IH39">
        <v>100</v>
      </c>
      <c r="II39">
        <v>28.71</v>
      </c>
      <c r="IJ39">
        <v>4.1875</v>
      </c>
      <c r="IK39">
        <v>22.120742374432051</v>
      </c>
      <c r="IL39">
        <v>2.7347142005463381E-2</v>
      </c>
      <c r="IM39">
        <v>-9.102273539874442E-6</v>
      </c>
      <c r="IN39">
        <v>1.1788313641869339E-9</v>
      </c>
      <c r="IO39">
        <v>1.8432905122672449</v>
      </c>
      <c r="IP39">
        <v>0.1776524872094373</v>
      </c>
      <c r="IQ39">
        <v>-5.8072362935419758E-3</v>
      </c>
      <c r="IR39">
        <v>1.1978801796637771E-4</v>
      </c>
      <c r="IS39">
        <v>-12</v>
      </c>
      <c r="IT39">
        <v>1956</v>
      </c>
      <c r="IU39">
        <v>-1</v>
      </c>
      <c r="IV39">
        <v>21</v>
      </c>
      <c r="IW39">
        <v>2.9</v>
      </c>
      <c r="IX39">
        <v>2.6</v>
      </c>
      <c r="IY39">
        <v>1.09253</v>
      </c>
      <c r="IZ39">
        <v>2.4645999999999999</v>
      </c>
      <c r="JA39">
        <v>1.42578</v>
      </c>
      <c r="JB39">
        <v>2.2802699999999998</v>
      </c>
      <c r="JC39">
        <v>1.5478499999999999</v>
      </c>
      <c r="JD39">
        <v>2.4060100000000002</v>
      </c>
      <c r="JE39">
        <v>40.019399999999997</v>
      </c>
      <c r="JF39">
        <v>15.156499999999999</v>
      </c>
      <c r="JG39">
        <v>18</v>
      </c>
      <c r="JH39">
        <v>637.88300000000004</v>
      </c>
      <c r="JI39">
        <v>390.53699999999998</v>
      </c>
      <c r="JJ39">
        <v>29.102399999999999</v>
      </c>
      <c r="JK39">
        <v>29.577200000000001</v>
      </c>
      <c r="JL39">
        <v>30.000699999999998</v>
      </c>
      <c r="JM39">
        <v>29.393000000000001</v>
      </c>
      <c r="JN39">
        <v>29.329499999999999</v>
      </c>
      <c r="JO39">
        <v>21.904</v>
      </c>
      <c r="JP39">
        <v>43.421900000000001</v>
      </c>
      <c r="JQ39">
        <v>0</v>
      </c>
      <c r="JR39">
        <v>29.0915</v>
      </c>
      <c r="JS39">
        <v>426.81900000000002</v>
      </c>
      <c r="JT39">
        <v>18.790400000000002</v>
      </c>
      <c r="JU39">
        <v>93.891800000000003</v>
      </c>
      <c r="JV39">
        <v>100.28400000000001</v>
      </c>
    </row>
    <row r="40" spans="1:282" x14ac:dyDescent="0.2">
      <c r="A40">
        <v>24</v>
      </c>
      <c r="B40">
        <v>1658936816</v>
      </c>
      <c r="C40">
        <v>3609.5</v>
      </c>
      <c r="D40" t="s">
        <v>524</v>
      </c>
      <c r="E40" t="s">
        <v>525</v>
      </c>
      <c r="F40" t="s">
        <v>413</v>
      </c>
      <c r="G40" t="s">
        <v>489</v>
      </c>
      <c r="H40" t="s">
        <v>490</v>
      </c>
      <c r="I40" t="s">
        <v>416</v>
      </c>
      <c r="J40" t="s">
        <v>417</v>
      </c>
      <c r="L40" t="s">
        <v>418</v>
      </c>
      <c r="M40" t="s">
        <v>491</v>
      </c>
      <c r="N40" t="s">
        <v>492</v>
      </c>
      <c r="O40">
        <v>1658936816</v>
      </c>
      <c r="P40">
        <f t="shared" si="0"/>
        <v>7.5267210249050243E-3</v>
      </c>
      <c r="Q40">
        <f t="shared" si="1"/>
        <v>7.526721024905024</v>
      </c>
      <c r="R40">
        <f t="shared" si="2"/>
        <v>29.357412391428127</v>
      </c>
      <c r="S40">
        <f t="shared" si="3"/>
        <v>400.46499999999997</v>
      </c>
      <c r="T40">
        <f t="shared" si="4"/>
        <v>294.67989064784973</v>
      </c>
      <c r="U40">
        <f t="shared" si="5"/>
        <v>29.819225658657313</v>
      </c>
      <c r="V40">
        <f t="shared" si="6"/>
        <v>40.523824605543503</v>
      </c>
      <c r="W40">
        <f t="shared" si="7"/>
        <v>0.5242889901287312</v>
      </c>
      <c r="X40">
        <f t="shared" si="8"/>
        <v>2.9453321747525356</v>
      </c>
      <c r="Y40">
        <f t="shared" si="9"/>
        <v>0.47742164597882919</v>
      </c>
      <c r="Z40">
        <f t="shared" si="10"/>
        <v>0.30224946988416057</v>
      </c>
      <c r="AA40">
        <f t="shared" si="11"/>
        <v>241.77253607505739</v>
      </c>
      <c r="AB40">
        <f t="shared" si="12"/>
        <v>29.430566393527958</v>
      </c>
      <c r="AC40">
        <f t="shared" si="13"/>
        <v>29.430566393527958</v>
      </c>
      <c r="AD40">
        <f t="shared" si="14"/>
        <v>4.1230701027469108</v>
      </c>
      <c r="AE40">
        <f t="shared" si="15"/>
        <v>60.715328335281704</v>
      </c>
      <c r="AF40">
        <f t="shared" si="16"/>
        <v>2.5805863751092102</v>
      </c>
      <c r="AG40">
        <f t="shared" si="17"/>
        <v>4.2503045703034275</v>
      </c>
      <c r="AH40">
        <f t="shared" si="18"/>
        <v>1.5424837276377006</v>
      </c>
      <c r="AI40">
        <f t="shared" si="19"/>
        <v>-331.92839719831159</v>
      </c>
      <c r="AJ40">
        <f t="shared" si="20"/>
        <v>83.829916507183412</v>
      </c>
      <c r="AK40">
        <f t="shared" si="21"/>
        <v>6.309428489390017</v>
      </c>
      <c r="AL40">
        <f t="shared" si="22"/>
        <v>-1.651612668075586E-2</v>
      </c>
      <c r="AM40">
        <v>0</v>
      </c>
      <c r="AN40">
        <v>0</v>
      </c>
      <c r="AO40">
        <f t="shared" si="23"/>
        <v>1</v>
      </c>
      <c r="AP40">
        <f t="shared" si="24"/>
        <v>0</v>
      </c>
      <c r="AQ40">
        <f t="shared" si="25"/>
        <v>52837.368495691706</v>
      </c>
      <c r="AR40" t="s">
        <v>421</v>
      </c>
      <c r="AS40">
        <v>0</v>
      </c>
      <c r="AT40">
        <v>0</v>
      </c>
      <c r="AU40">
        <v>0</v>
      </c>
      <c r="AV40" t="e">
        <f t="shared" si="26"/>
        <v>#DIV/0!</v>
      </c>
      <c r="AW40">
        <v>-1</v>
      </c>
      <c r="AX40" t="s">
        <v>526</v>
      </c>
      <c r="AY40">
        <v>10414.6</v>
      </c>
      <c r="AZ40">
        <v>809.52934615384606</v>
      </c>
      <c r="BA40">
        <v>1220.42</v>
      </c>
      <c r="BB40">
        <f t="shared" si="27"/>
        <v>0.33667971177639988</v>
      </c>
      <c r="BC40">
        <v>0.5</v>
      </c>
      <c r="BD40">
        <f t="shared" si="28"/>
        <v>1261.3959005570246</v>
      </c>
      <c r="BE40">
        <f t="shared" si="29"/>
        <v>29.357412391428127</v>
      </c>
      <c r="BF40">
        <f t="shared" si="30"/>
        <v>212.3432041177357</v>
      </c>
      <c r="BG40">
        <f t="shared" si="31"/>
        <v>2.4066522158524919E-2</v>
      </c>
      <c r="BH40">
        <f t="shared" si="32"/>
        <v>-1</v>
      </c>
      <c r="BI40" t="e">
        <f t="shared" si="33"/>
        <v>#DIV/0!</v>
      </c>
      <c r="BJ40" t="s">
        <v>421</v>
      </c>
      <c r="BK40">
        <v>0</v>
      </c>
      <c r="BL40" t="e">
        <f t="shared" si="34"/>
        <v>#DIV/0!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>
        <f t="shared" si="38"/>
        <v>0.33667971177639994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s">
        <v>421</v>
      </c>
      <c r="BU40" t="s">
        <v>421</v>
      </c>
      <c r="BV40" t="s">
        <v>421</v>
      </c>
      <c r="BW40" t="s">
        <v>421</v>
      </c>
      <c r="BX40" t="s">
        <v>421</v>
      </c>
      <c r="BY40" t="s">
        <v>421</v>
      </c>
      <c r="BZ40" t="s">
        <v>421</v>
      </c>
      <c r="CA40" t="s">
        <v>421</v>
      </c>
      <c r="CB40" t="s">
        <v>421</v>
      </c>
      <c r="CC40" t="s">
        <v>421</v>
      </c>
      <c r="CD40" t="s">
        <v>421</v>
      </c>
      <c r="CE40" t="s">
        <v>421</v>
      </c>
      <c r="CF40" t="s">
        <v>421</v>
      </c>
      <c r="CG40" t="s">
        <v>421</v>
      </c>
      <c r="CH40" t="s">
        <v>421</v>
      </c>
      <c r="CI40" t="s">
        <v>421</v>
      </c>
      <c r="CJ40" t="s">
        <v>421</v>
      </c>
      <c r="CK40" t="s">
        <v>421</v>
      </c>
      <c r="CL40">
        <f t="shared" si="42"/>
        <v>1500.22</v>
      </c>
      <c r="CM40">
        <f t="shared" si="43"/>
        <v>1261.3959005570246</v>
      </c>
      <c r="CN40">
        <f t="shared" si="44"/>
        <v>0.8408072819699941</v>
      </c>
      <c r="CO40">
        <f t="shared" si="45"/>
        <v>0.16115805420208862</v>
      </c>
      <c r="CP40">
        <v>6</v>
      </c>
      <c r="CQ40">
        <v>0.5</v>
      </c>
      <c r="CR40" t="s">
        <v>423</v>
      </c>
      <c r="CS40">
        <v>2</v>
      </c>
      <c r="CT40">
        <v>1658936816</v>
      </c>
      <c r="CU40">
        <v>400.46499999999997</v>
      </c>
      <c r="CV40">
        <v>432.827</v>
      </c>
      <c r="CW40">
        <v>25.501899999999999</v>
      </c>
      <c r="CX40">
        <v>18.1693</v>
      </c>
      <c r="CY40">
        <v>371.62599999999998</v>
      </c>
      <c r="CZ40">
        <v>21.347300000000001</v>
      </c>
      <c r="DA40">
        <v>600.178</v>
      </c>
      <c r="DB40">
        <v>101.092</v>
      </c>
      <c r="DC40">
        <v>9.9925899999999998E-2</v>
      </c>
      <c r="DD40">
        <v>29.958500000000001</v>
      </c>
      <c r="DE40">
        <v>29.757899999999999</v>
      </c>
      <c r="DF40">
        <v>999.9</v>
      </c>
      <c r="DG40">
        <v>0</v>
      </c>
      <c r="DH40">
        <v>0</v>
      </c>
      <c r="DI40">
        <v>9981.25</v>
      </c>
      <c r="DJ40">
        <v>0</v>
      </c>
      <c r="DK40">
        <v>1522.86</v>
      </c>
      <c r="DL40">
        <v>-32.921399999999998</v>
      </c>
      <c r="DM40">
        <v>410.37099999999998</v>
      </c>
      <c r="DN40">
        <v>440.83699999999999</v>
      </c>
      <c r="DO40">
        <v>7.3326200000000004</v>
      </c>
      <c r="DP40">
        <v>432.827</v>
      </c>
      <c r="DQ40">
        <v>18.1693</v>
      </c>
      <c r="DR40">
        <v>2.5780400000000001</v>
      </c>
      <c r="DS40">
        <v>1.83677</v>
      </c>
      <c r="DT40">
        <v>21.527799999999999</v>
      </c>
      <c r="DU40">
        <v>16.103300000000001</v>
      </c>
      <c r="DV40">
        <v>1500.22</v>
      </c>
      <c r="DW40">
        <v>0.973001</v>
      </c>
      <c r="DX40">
        <v>2.69988E-2</v>
      </c>
      <c r="DY40">
        <v>0</v>
      </c>
      <c r="DZ40">
        <v>811.14300000000003</v>
      </c>
      <c r="EA40">
        <v>4.9993100000000004</v>
      </c>
      <c r="EB40">
        <v>19014.099999999999</v>
      </c>
      <c r="EC40">
        <v>13261.2</v>
      </c>
      <c r="ED40">
        <v>38.5</v>
      </c>
      <c r="EE40">
        <v>40.5</v>
      </c>
      <c r="EF40">
        <v>38.811999999999998</v>
      </c>
      <c r="EG40">
        <v>40.061999999999998</v>
      </c>
      <c r="EH40">
        <v>40.125</v>
      </c>
      <c r="EI40">
        <v>1454.85</v>
      </c>
      <c r="EJ40">
        <v>40.369999999999997</v>
      </c>
      <c r="EK40">
        <v>0</v>
      </c>
      <c r="EL40">
        <v>160.70000004768369</v>
      </c>
      <c r="EM40">
        <v>0</v>
      </c>
      <c r="EN40">
        <v>809.52934615384606</v>
      </c>
      <c r="EO40">
        <v>10.89555556769985</v>
      </c>
      <c r="EP40">
        <v>285.27863285579042</v>
      </c>
      <c r="EQ40">
        <v>18978.2</v>
      </c>
      <c r="ER40">
        <v>15</v>
      </c>
      <c r="ES40">
        <v>1658936853</v>
      </c>
      <c r="ET40" t="s">
        <v>527</v>
      </c>
      <c r="EU40">
        <v>1658936853</v>
      </c>
      <c r="EV40">
        <v>1658936496.5</v>
      </c>
      <c r="EW40">
        <v>25</v>
      </c>
      <c r="EX40">
        <v>1.6E-2</v>
      </c>
      <c r="EY40">
        <v>7.0000000000000001E-3</v>
      </c>
      <c r="EZ40">
        <v>28.838999999999999</v>
      </c>
      <c r="FA40">
        <v>3.6190000000000002</v>
      </c>
      <c r="FB40">
        <v>426</v>
      </c>
      <c r="FC40">
        <v>19</v>
      </c>
      <c r="FD40">
        <v>0.06</v>
      </c>
      <c r="FE40">
        <v>0.01</v>
      </c>
      <c r="FF40">
        <v>-32.761962500000003</v>
      </c>
      <c r="FG40">
        <v>-1.1826045028142089</v>
      </c>
      <c r="FH40">
        <v>0.16103397729594229</v>
      </c>
      <c r="FI40">
        <v>1</v>
      </c>
      <c r="FJ40">
        <v>399.77963333333338</v>
      </c>
      <c r="FK40">
        <v>-0.20724360400379799</v>
      </c>
      <c r="FL40">
        <v>5.9409024754007722E-2</v>
      </c>
      <c r="FM40">
        <v>1</v>
      </c>
      <c r="FN40">
        <v>7.3954579999999996</v>
      </c>
      <c r="FO40">
        <v>-0.32561651031895311</v>
      </c>
      <c r="FP40">
        <v>3.7085187757378221E-2</v>
      </c>
      <c r="FQ40">
        <v>1</v>
      </c>
      <c r="FR40">
        <v>25.339359999999999</v>
      </c>
      <c r="FS40">
        <v>1.063378865406001</v>
      </c>
      <c r="FT40">
        <v>7.6800762148996241E-2</v>
      </c>
      <c r="FU40">
        <v>0</v>
      </c>
      <c r="FV40">
        <v>29.703469999999999</v>
      </c>
      <c r="FW40">
        <v>0.40220956618459591</v>
      </c>
      <c r="FX40">
        <v>2.9051691287542109E-2</v>
      </c>
      <c r="FY40">
        <v>1</v>
      </c>
      <c r="FZ40">
        <v>4</v>
      </c>
      <c r="GA40">
        <v>5</v>
      </c>
      <c r="GB40" t="s">
        <v>462</v>
      </c>
      <c r="GC40">
        <v>3.1749900000000002</v>
      </c>
      <c r="GD40">
        <v>2.7967300000000002</v>
      </c>
      <c r="GE40">
        <v>9.49739E-2</v>
      </c>
      <c r="GF40">
        <v>0.107289</v>
      </c>
      <c r="GG40">
        <v>0.11094900000000001</v>
      </c>
      <c r="GH40">
        <v>9.9163699999999994E-2</v>
      </c>
      <c r="GI40">
        <v>27852.1</v>
      </c>
      <c r="GJ40">
        <v>22025.7</v>
      </c>
      <c r="GK40">
        <v>28904.1</v>
      </c>
      <c r="GL40">
        <v>24137.1</v>
      </c>
      <c r="GM40">
        <v>32052.6</v>
      </c>
      <c r="GN40">
        <v>31779.8</v>
      </c>
      <c r="GO40">
        <v>39627.199999999997</v>
      </c>
      <c r="GP40">
        <v>39413.199999999997</v>
      </c>
      <c r="GQ40">
        <v>2.14778</v>
      </c>
      <c r="GR40">
        <v>1.78247</v>
      </c>
      <c r="GS40">
        <v>5.7946900000000003E-2</v>
      </c>
      <c r="GT40">
        <v>0</v>
      </c>
      <c r="GU40">
        <v>28.813800000000001</v>
      </c>
      <c r="GV40">
        <v>999.9</v>
      </c>
      <c r="GW40">
        <v>53.9</v>
      </c>
      <c r="GX40">
        <v>37.5</v>
      </c>
      <c r="GY40">
        <v>34.543500000000002</v>
      </c>
      <c r="GZ40">
        <v>62.350099999999998</v>
      </c>
      <c r="HA40">
        <v>41.374200000000002</v>
      </c>
      <c r="HB40">
        <v>1</v>
      </c>
      <c r="HC40">
        <v>0.196019</v>
      </c>
      <c r="HD40">
        <v>-0.61004400000000003</v>
      </c>
      <c r="HE40">
        <v>20.257999999999999</v>
      </c>
      <c r="HF40">
        <v>5.2223800000000002</v>
      </c>
      <c r="HG40">
        <v>11.9086</v>
      </c>
      <c r="HH40">
        <v>4.96305</v>
      </c>
      <c r="HI40">
        <v>3.29128</v>
      </c>
      <c r="HJ40">
        <v>9999</v>
      </c>
      <c r="HK40">
        <v>9999</v>
      </c>
      <c r="HL40">
        <v>9999</v>
      </c>
      <c r="HM40">
        <v>999.9</v>
      </c>
      <c r="HN40">
        <v>1.87741</v>
      </c>
      <c r="HO40">
        <v>1.8756900000000001</v>
      </c>
      <c r="HP40">
        <v>1.87439</v>
      </c>
      <c r="HQ40">
        <v>1.87365</v>
      </c>
      <c r="HR40">
        <v>1.8751</v>
      </c>
      <c r="HS40">
        <v>1.87</v>
      </c>
      <c r="HT40">
        <v>1.87418</v>
      </c>
      <c r="HU40">
        <v>1.87927</v>
      </c>
      <c r="HV40">
        <v>0</v>
      </c>
      <c r="HW40">
        <v>0</v>
      </c>
      <c r="HX40">
        <v>0</v>
      </c>
      <c r="HY40">
        <v>0</v>
      </c>
      <c r="HZ40" t="s">
        <v>426</v>
      </c>
      <c r="IA40" t="s">
        <v>427</v>
      </c>
      <c r="IB40" t="s">
        <v>428</v>
      </c>
      <c r="IC40" t="s">
        <v>429</v>
      </c>
      <c r="ID40" t="s">
        <v>429</v>
      </c>
      <c r="IE40" t="s">
        <v>428</v>
      </c>
      <c r="IF40">
        <v>0</v>
      </c>
      <c r="IG40">
        <v>100</v>
      </c>
      <c r="IH40">
        <v>100</v>
      </c>
      <c r="II40">
        <v>28.838999999999999</v>
      </c>
      <c r="IJ40">
        <v>4.1546000000000003</v>
      </c>
      <c r="IK40">
        <v>19.313400237981721</v>
      </c>
      <c r="IL40">
        <v>2.7347142005463381E-2</v>
      </c>
      <c r="IM40">
        <v>-9.102273539874442E-6</v>
      </c>
      <c r="IN40">
        <v>1.1788313641869339E-9</v>
      </c>
      <c r="IO40">
        <v>1.8432905122672449</v>
      </c>
      <c r="IP40">
        <v>0.1776524872094373</v>
      </c>
      <c r="IQ40">
        <v>-5.8072362935419758E-3</v>
      </c>
      <c r="IR40">
        <v>1.1978801796637771E-4</v>
      </c>
      <c r="IS40">
        <v>-12</v>
      </c>
      <c r="IT40">
        <v>1956</v>
      </c>
      <c r="IU40">
        <v>-1</v>
      </c>
      <c r="IV40">
        <v>21</v>
      </c>
      <c r="IW40">
        <v>2</v>
      </c>
      <c r="IX40">
        <v>5.3</v>
      </c>
      <c r="IY40">
        <v>1.10229</v>
      </c>
      <c r="IZ40">
        <v>2.4731399999999999</v>
      </c>
      <c r="JA40">
        <v>1.42578</v>
      </c>
      <c r="JB40">
        <v>2.2839399999999999</v>
      </c>
      <c r="JC40">
        <v>1.5478499999999999</v>
      </c>
      <c r="JD40">
        <v>2.2961399999999998</v>
      </c>
      <c r="JE40">
        <v>40.095300000000002</v>
      </c>
      <c r="JF40">
        <v>15.1127</v>
      </c>
      <c r="JG40">
        <v>18</v>
      </c>
      <c r="JH40">
        <v>638.30999999999995</v>
      </c>
      <c r="JI40">
        <v>390.14100000000002</v>
      </c>
      <c r="JJ40">
        <v>29.461099999999998</v>
      </c>
      <c r="JK40">
        <v>29.824200000000001</v>
      </c>
      <c r="JL40">
        <v>30.000800000000002</v>
      </c>
      <c r="JM40">
        <v>29.591999999999999</v>
      </c>
      <c r="JN40">
        <v>29.522500000000001</v>
      </c>
      <c r="JO40">
        <v>22.0947</v>
      </c>
      <c r="JP40">
        <v>44.2834</v>
      </c>
      <c r="JQ40">
        <v>0</v>
      </c>
      <c r="JR40">
        <v>29.476299999999998</v>
      </c>
      <c r="JS40">
        <v>432.87799999999999</v>
      </c>
      <c r="JT40">
        <v>18.286200000000001</v>
      </c>
      <c r="JU40">
        <v>93.844300000000004</v>
      </c>
      <c r="JV40">
        <v>100.24299999999999</v>
      </c>
    </row>
    <row r="41" spans="1:282" x14ac:dyDescent="0.2">
      <c r="A41">
        <v>25</v>
      </c>
      <c r="B41">
        <v>1658936952</v>
      </c>
      <c r="C41">
        <v>3745.5</v>
      </c>
      <c r="D41" t="s">
        <v>528</v>
      </c>
      <c r="E41" t="s">
        <v>529</v>
      </c>
      <c r="F41" t="s">
        <v>413</v>
      </c>
      <c r="G41" t="s">
        <v>489</v>
      </c>
      <c r="H41" t="s">
        <v>490</v>
      </c>
      <c r="I41" t="s">
        <v>416</v>
      </c>
      <c r="J41" t="s">
        <v>417</v>
      </c>
      <c r="L41" t="s">
        <v>418</v>
      </c>
      <c r="M41" t="s">
        <v>491</v>
      </c>
      <c r="N41" t="s">
        <v>492</v>
      </c>
      <c r="O41">
        <v>1658936952</v>
      </c>
      <c r="P41">
        <f t="shared" si="0"/>
        <v>7.6808180186919445E-3</v>
      </c>
      <c r="Q41">
        <f t="shared" si="1"/>
        <v>7.6808180186919444</v>
      </c>
      <c r="R41">
        <f t="shared" si="2"/>
        <v>36.702428330168324</v>
      </c>
      <c r="S41">
        <f t="shared" si="3"/>
        <v>600.30799999999999</v>
      </c>
      <c r="T41">
        <f t="shared" si="4"/>
        <v>470.76676130744704</v>
      </c>
      <c r="U41">
        <f t="shared" si="5"/>
        <v>47.638791415949768</v>
      </c>
      <c r="V41">
        <f t="shared" si="6"/>
        <v>60.747592964935997</v>
      </c>
      <c r="W41">
        <f t="shared" si="7"/>
        <v>0.54838218970917885</v>
      </c>
      <c r="X41">
        <f t="shared" si="8"/>
        <v>2.9519765567047811</v>
      </c>
      <c r="Y41">
        <f t="shared" si="9"/>
        <v>0.4974361571365512</v>
      </c>
      <c r="Z41">
        <f t="shared" si="10"/>
        <v>0.31507953687278517</v>
      </c>
      <c r="AA41">
        <f t="shared" si="11"/>
        <v>241.76296007510044</v>
      </c>
      <c r="AB41">
        <f t="shared" si="12"/>
        <v>29.288964356024749</v>
      </c>
      <c r="AC41">
        <f t="shared" si="13"/>
        <v>29.288964356024749</v>
      </c>
      <c r="AD41">
        <f t="shared" si="14"/>
        <v>4.0895133569578492</v>
      </c>
      <c r="AE41">
        <f t="shared" si="15"/>
        <v>61.025520605690339</v>
      </c>
      <c r="AF41">
        <f t="shared" si="16"/>
        <v>2.5784747871809999</v>
      </c>
      <c r="AG41">
        <f t="shared" si="17"/>
        <v>4.2252401316516899</v>
      </c>
      <c r="AH41">
        <f t="shared" si="18"/>
        <v>1.5110385697768494</v>
      </c>
      <c r="AI41">
        <f t="shared" si="19"/>
        <v>-338.72407462431477</v>
      </c>
      <c r="AJ41">
        <f t="shared" si="20"/>
        <v>90.178340237171412</v>
      </c>
      <c r="AK41">
        <f t="shared" si="21"/>
        <v>6.7637624296132675</v>
      </c>
      <c r="AL41">
        <f t="shared" si="22"/>
        <v>-1.9011882429637694E-2</v>
      </c>
      <c r="AM41">
        <v>0</v>
      </c>
      <c r="AN41">
        <v>0</v>
      </c>
      <c r="AO41">
        <f t="shared" si="23"/>
        <v>1</v>
      </c>
      <c r="AP41">
        <f t="shared" si="24"/>
        <v>0</v>
      </c>
      <c r="AQ41">
        <f t="shared" si="25"/>
        <v>53047.072863547313</v>
      </c>
      <c r="AR41" t="s">
        <v>421</v>
      </c>
      <c r="AS41">
        <v>0</v>
      </c>
      <c r="AT41">
        <v>0</v>
      </c>
      <c r="AU41">
        <v>0</v>
      </c>
      <c r="AV41" t="e">
        <f t="shared" si="26"/>
        <v>#DIV/0!</v>
      </c>
      <c r="AW41">
        <v>-1</v>
      </c>
      <c r="AX41" t="s">
        <v>530</v>
      </c>
      <c r="AY41">
        <v>10414.1</v>
      </c>
      <c r="AZ41">
        <v>836.5826800000001</v>
      </c>
      <c r="BA41">
        <v>1274.51</v>
      </c>
      <c r="BB41">
        <f t="shared" si="27"/>
        <v>0.34360445975316001</v>
      </c>
      <c r="BC41">
        <v>0.5</v>
      </c>
      <c r="BD41">
        <f t="shared" si="28"/>
        <v>1261.345500557047</v>
      </c>
      <c r="BE41">
        <f t="shared" si="29"/>
        <v>36.702428330168324</v>
      </c>
      <c r="BF41">
        <f t="shared" si="30"/>
        <v>216.70196964049165</v>
      </c>
      <c r="BG41">
        <f t="shared" si="31"/>
        <v>2.989064321672201E-2</v>
      </c>
      <c r="BH41">
        <f t="shared" si="32"/>
        <v>-1</v>
      </c>
      <c r="BI41" t="e">
        <f t="shared" si="33"/>
        <v>#DIV/0!</v>
      </c>
      <c r="BJ41" t="s">
        <v>421</v>
      </c>
      <c r="BK41">
        <v>0</v>
      </c>
      <c r="BL41" t="e">
        <f t="shared" si="34"/>
        <v>#DIV/0!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>
        <f t="shared" si="38"/>
        <v>0.34360445975315995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s">
        <v>421</v>
      </c>
      <c r="BU41" t="s">
        <v>421</v>
      </c>
      <c r="BV41" t="s">
        <v>421</v>
      </c>
      <c r="BW41" t="s">
        <v>421</v>
      </c>
      <c r="BX41" t="s">
        <v>421</v>
      </c>
      <c r="BY41" t="s">
        <v>421</v>
      </c>
      <c r="BZ41" t="s">
        <v>421</v>
      </c>
      <c r="CA41" t="s">
        <v>421</v>
      </c>
      <c r="CB41" t="s">
        <v>421</v>
      </c>
      <c r="CC41" t="s">
        <v>421</v>
      </c>
      <c r="CD41" t="s">
        <v>421</v>
      </c>
      <c r="CE41" t="s">
        <v>421</v>
      </c>
      <c r="CF41" t="s">
        <v>421</v>
      </c>
      <c r="CG41" t="s">
        <v>421</v>
      </c>
      <c r="CH41" t="s">
        <v>421</v>
      </c>
      <c r="CI41" t="s">
        <v>421</v>
      </c>
      <c r="CJ41" t="s">
        <v>421</v>
      </c>
      <c r="CK41" t="s">
        <v>421</v>
      </c>
      <c r="CL41">
        <f t="shared" si="42"/>
        <v>1500.16</v>
      </c>
      <c r="CM41">
        <f t="shared" si="43"/>
        <v>1261.345500557047</v>
      </c>
      <c r="CN41">
        <f t="shared" si="44"/>
        <v>0.84080731425784383</v>
      </c>
      <c r="CO41">
        <f t="shared" si="45"/>
        <v>0.16115811651763839</v>
      </c>
      <c r="CP41">
        <v>6</v>
      </c>
      <c r="CQ41">
        <v>0.5</v>
      </c>
      <c r="CR41" t="s">
        <v>423</v>
      </c>
      <c r="CS41">
        <v>2</v>
      </c>
      <c r="CT41">
        <v>1658936952</v>
      </c>
      <c r="CU41">
        <v>600.30799999999999</v>
      </c>
      <c r="CV41">
        <v>641.60799999999995</v>
      </c>
      <c r="CW41">
        <v>25.480499999999999</v>
      </c>
      <c r="CX41">
        <v>17.997800000000002</v>
      </c>
      <c r="CY41">
        <v>567.06700000000001</v>
      </c>
      <c r="CZ41">
        <v>21.352</v>
      </c>
      <c r="DA41">
        <v>600.19299999999998</v>
      </c>
      <c r="DB41">
        <v>101.09399999999999</v>
      </c>
      <c r="DC41">
        <v>0.10004200000000001</v>
      </c>
      <c r="DD41">
        <v>29.855599999999999</v>
      </c>
      <c r="DE41">
        <v>29.535</v>
      </c>
      <c r="DF41">
        <v>999.9</v>
      </c>
      <c r="DG41">
        <v>0</v>
      </c>
      <c r="DH41">
        <v>0</v>
      </c>
      <c r="DI41">
        <v>10018.799999999999</v>
      </c>
      <c r="DJ41">
        <v>0</v>
      </c>
      <c r="DK41">
        <v>1526.13</v>
      </c>
      <c r="DL41">
        <v>-42.416699999999999</v>
      </c>
      <c r="DM41">
        <v>614.85900000000004</v>
      </c>
      <c r="DN41">
        <v>653.36800000000005</v>
      </c>
      <c r="DO41">
        <v>7.4826899999999998</v>
      </c>
      <c r="DP41">
        <v>641.60799999999995</v>
      </c>
      <c r="DQ41">
        <v>17.997800000000002</v>
      </c>
      <c r="DR41">
        <v>2.5759400000000001</v>
      </c>
      <c r="DS41">
        <v>1.81948</v>
      </c>
      <c r="DT41">
        <v>21.514399999999998</v>
      </c>
      <c r="DU41">
        <v>15.9551</v>
      </c>
      <c r="DV41">
        <v>1500.16</v>
      </c>
      <c r="DW41">
        <v>0.973001</v>
      </c>
      <c r="DX41">
        <v>2.69988E-2</v>
      </c>
      <c r="DY41">
        <v>0</v>
      </c>
      <c r="DZ41">
        <v>836.20299999999997</v>
      </c>
      <c r="EA41">
        <v>4.9993100000000004</v>
      </c>
      <c r="EB41">
        <v>19441.099999999999</v>
      </c>
      <c r="EC41">
        <v>13260.6</v>
      </c>
      <c r="ED41">
        <v>38.686999999999998</v>
      </c>
      <c r="EE41">
        <v>40.561999999999998</v>
      </c>
      <c r="EF41">
        <v>39.061999999999998</v>
      </c>
      <c r="EG41">
        <v>40</v>
      </c>
      <c r="EH41">
        <v>40.186999999999998</v>
      </c>
      <c r="EI41">
        <v>1454.79</v>
      </c>
      <c r="EJ41">
        <v>40.369999999999997</v>
      </c>
      <c r="EK41">
        <v>0</v>
      </c>
      <c r="EL41">
        <v>135.70000004768369</v>
      </c>
      <c r="EM41">
        <v>0</v>
      </c>
      <c r="EN41">
        <v>836.5826800000001</v>
      </c>
      <c r="EO41">
        <v>-0.68230768023477073</v>
      </c>
      <c r="EP41">
        <v>17.992307768101291</v>
      </c>
      <c r="EQ41">
        <v>19428.416000000001</v>
      </c>
      <c r="ER41">
        <v>15</v>
      </c>
      <c r="ES41">
        <v>1658936989.5</v>
      </c>
      <c r="ET41" t="s">
        <v>531</v>
      </c>
      <c r="EU41">
        <v>1658936989.5</v>
      </c>
      <c r="EV41">
        <v>1658936496.5</v>
      </c>
      <c r="EW41">
        <v>26</v>
      </c>
      <c r="EX41">
        <v>0.55000000000000004</v>
      </c>
      <c r="EY41">
        <v>7.0000000000000001E-3</v>
      </c>
      <c r="EZ41">
        <v>33.241</v>
      </c>
      <c r="FA41">
        <v>3.6190000000000002</v>
      </c>
      <c r="FB41">
        <v>632</v>
      </c>
      <c r="FC41">
        <v>19</v>
      </c>
      <c r="FD41">
        <v>0.08</v>
      </c>
      <c r="FE41">
        <v>0.01</v>
      </c>
      <c r="FF41">
        <v>-42.284939024390248</v>
      </c>
      <c r="FG41">
        <v>-0.95889407665499204</v>
      </c>
      <c r="FH41">
        <v>0.13527741663968409</v>
      </c>
      <c r="FI41">
        <v>1</v>
      </c>
      <c r="FJ41">
        <v>598.87729032258062</v>
      </c>
      <c r="FK41">
        <v>2.2615645161278648</v>
      </c>
      <c r="FL41">
        <v>0.17217099406307629</v>
      </c>
      <c r="FM41">
        <v>1</v>
      </c>
      <c r="FN41">
        <v>7.5021812195121953</v>
      </c>
      <c r="FO41">
        <v>4.736111498257934E-2</v>
      </c>
      <c r="FP41">
        <v>2.399920518959545E-2</v>
      </c>
      <c r="FQ41">
        <v>1</v>
      </c>
      <c r="FR41">
        <v>25.597948387096771</v>
      </c>
      <c r="FS41">
        <v>-0.98073387096780273</v>
      </c>
      <c r="FT41">
        <v>7.3319895073080343E-2</v>
      </c>
      <c r="FU41">
        <v>1</v>
      </c>
      <c r="FV41">
        <v>29.502058064516131</v>
      </c>
      <c r="FW41">
        <v>0.18097258064517449</v>
      </c>
      <c r="FX41">
        <v>1.401487169088482E-2</v>
      </c>
      <c r="FY41">
        <v>1</v>
      </c>
      <c r="FZ41">
        <v>5</v>
      </c>
      <c r="GA41">
        <v>5</v>
      </c>
      <c r="GB41" t="s">
        <v>425</v>
      </c>
      <c r="GC41">
        <v>3.1748699999999999</v>
      </c>
      <c r="GD41">
        <v>2.7971599999999999</v>
      </c>
      <c r="GE41">
        <v>0.13011200000000001</v>
      </c>
      <c r="GF41">
        <v>0.142543</v>
      </c>
      <c r="GG41">
        <v>0.110926</v>
      </c>
      <c r="GH41">
        <v>9.8462900000000006E-2</v>
      </c>
      <c r="GI41">
        <v>26758</v>
      </c>
      <c r="GJ41">
        <v>21146.9</v>
      </c>
      <c r="GK41">
        <v>28891.8</v>
      </c>
      <c r="GL41">
        <v>24128.1</v>
      </c>
      <c r="GM41">
        <v>32041.599999999999</v>
      </c>
      <c r="GN41">
        <v>31794.5</v>
      </c>
      <c r="GO41">
        <v>39610.400000000001</v>
      </c>
      <c r="GP41">
        <v>39398.800000000003</v>
      </c>
      <c r="GQ41">
        <v>2.1463199999999998</v>
      </c>
      <c r="GR41">
        <v>1.7783</v>
      </c>
      <c r="GS41">
        <v>7.1376599999999998E-2</v>
      </c>
      <c r="GT41">
        <v>0</v>
      </c>
      <c r="GU41">
        <v>28.371400000000001</v>
      </c>
      <c r="GV41">
        <v>999.9</v>
      </c>
      <c r="GW41">
        <v>53.3</v>
      </c>
      <c r="GX41">
        <v>37.700000000000003</v>
      </c>
      <c r="GY41">
        <v>34.531100000000002</v>
      </c>
      <c r="GZ41">
        <v>62.040100000000002</v>
      </c>
      <c r="HA41">
        <v>41.113799999999998</v>
      </c>
      <c r="HB41">
        <v>1</v>
      </c>
      <c r="HC41">
        <v>0.21363599999999999</v>
      </c>
      <c r="HD41">
        <v>-1.3189200000000001</v>
      </c>
      <c r="HE41">
        <v>20.252700000000001</v>
      </c>
      <c r="HF41">
        <v>5.2225299999999999</v>
      </c>
      <c r="HG41">
        <v>11.910399999999999</v>
      </c>
      <c r="HH41">
        <v>4.9632500000000004</v>
      </c>
      <c r="HI41">
        <v>3.2913299999999999</v>
      </c>
      <c r="HJ41">
        <v>9999</v>
      </c>
      <c r="HK41">
        <v>9999</v>
      </c>
      <c r="HL41">
        <v>9999</v>
      </c>
      <c r="HM41">
        <v>999.9</v>
      </c>
      <c r="HN41">
        <v>1.8774299999999999</v>
      </c>
      <c r="HO41">
        <v>1.87565</v>
      </c>
      <c r="HP41">
        <v>1.87439</v>
      </c>
      <c r="HQ41">
        <v>1.87364</v>
      </c>
      <c r="HR41">
        <v>1.87503</v>
      </c>
      <c r="HS41">
        <v>1.86999</v>
      </c>
      <c r="HT41">
        <v>1.87418</v>
      </c>
      <c r="HU41">
        <v>1.87927</v>
      </c>
      <c r="HV41">
        <v>0</v>
      </c>
      <c r="HW41">
        <v>0</v>
      </c>
      <c r="HX41">
        <v>0</v>
      </c>
      <c r="HY41">
        <v>0</v>
      </c>
      <c r="HZ41" t="s">
        <v>426</v>
      </c>
      <c r="IA41" t="s">
        <v>427</v>
      </c>
      <c r="IB41" t="s">
        <v>428</v>
      </c>
      <c r="IC41" t="s">
        <v>429</v>
      </c>
      <c r="ID41" t="s">
        <v>429</v>
      </c>
      <c r="IE41" t="s">
        <v>428</v>
      </c>
      <c r="IF41">
        <v>0</v>
      </c>
      <c r="IG41">
        <v>100</v>
      </c>
      <c r="IH41">
        <v>100</v>
      </c>
      <c r="II41">
        <v>33.241</v>
      </c>
      <c r="IJ41">
        <v>4.1284999999999998</v>
      </c>
      <c r="IK41">
        <v>19.32929748338217</v>
      </c>
      <c r="IL41">
        <v>2.7347142005463381E-2</v>
      </c>
      <c r="IM41">
        <v>-9.102273539874442E-6</v>
      </c>
      <c r="IN41">
        <v>1.1788313641869339E-9</v>
      </c>
      <c r="IO41">
        <v>4.128450727725582</v>
      </c>
      <c r="IP41">
        <v>0</v>
      </c>
      <c r="IQ41">
        <v>0</v>
      </c>
      <c r="IR41">
        <v>0</v>
      </c>
      <c r="IS41">
        <v>-12</v>
      </c>
      <c r="IT41">
        <v>1956</v>
      </c>
      <c r="IU41">
        <v>-1</v>
      </c>
      <c r="IV41">
        <v>21</v>
      </c>
      <c r="IW41">
        <v>1.6</v>
      </c>
      <c r="IX41">
        <v>7.6</v>
      </c>
      <c r="IY41">
        <v>1.5209999999999999</v>
      </c>
      <c r="IZ41">
        <v>2.4560499999999998</v>
      </c>
      <c r="JA41">
        <v>1.42578</v>
      </c>
      <c r="JB41">
        <v>2.2802699999999998</v>
      </c>
      <c r="JC41">
        <v>1.5478499999999999</v>
      </c>
      <c r="JD41">
        <v>2.3290999999999999</v>
      </c>
      <c r="JE41">
        <v>40.120600000000003</v>
      </c>
      <c r="JF41">
        <v>15.0777</v>
      </c>
      <c r="JG41">
        <v>18</v>
      </c>
      <c r="JH41">
        <v>638.98199999999997</v>
      </c>
      <c r="JI41">
        <v>388.98599999999999</v>
      </c>
      <c r="JJ41">
        <v>29.5519</v>
      </c>
      <c r="JK41">
        <v>29.9877</v>
      </c>
      <c r="JL41">
        <v>30.000699999999998</v>
      </c>
      <c r="JM41">
        <v>29.7624</v>
      </c>
      <c r="JN41">
        <v>29.692299999999999</v>
      </c>
      <c r="JO41">
        <v>30.453700000000001</v>
      </c>
      <c r="JP41">
        <v>45.414400000000001</v>
      </c>
      <c r="JQ41">
        <v>0</v>
      </c>
      <c r="JR41">
        <v>29.719200000000001</v>
      </c>
      <c r="JS41">
        <v>641.78800000000001</v>
      </c>
      <c r="JT41">
        <v>18.141100000000002</v>
      </c>
      <c r="JU41">
        <v>93.804500000000004</v>
      </c>
      <c r="JV41">
        <v>100.206</v>
      </c>
    </row>
    <row r="42" spans="1:282" x14ac:dyDescent="0.2">
      <c r="A42">
        <v>26</v>
      </c>
      <c r="B42">
        <v>1658937089.5</v>
      </c>
      <c r="C42">
        <v>3883</v>
      </c>
      <c r="D42" t="s">
        <v>532</v>
      </c>
      <c r="E42" t="s">
        <v>533</v>
      </c>
      <c r="F42" t="s">
        <v>413</v>
      </c>
      <c r="G42" t="s">
        <v>489</v>
      </c>
      <c r="H42" t="s">
        <v>490</v>
      </c>
      <c r="I42" t="s">
        <v>416</v>
      </c>
      <c r="J42" t="s">
        <v>417</v>
      </c>
      <c r="L42" t="s">
        <v>418</v>
      </c>
      <c r="M42" t="s">
        <v>491</v>
      </c>
      <c r="N42" t="s">
        <v>492</v>
      </c>
      <c r="O42">
        <v>1658937089.5</v>
      </c>
      <c r="P42">
        <f t="shared" si="0"/>
        <v>7.3911410568962468E-3</v>
      </c>
      <c r="Q42">
        <f t="shared" si="1"/>
        <v>7.391141056896247</v>
      </c>
      <c r="R42">
        <f t="shared" si="2"/>
        <v>41.195320094122465</v>
      </c>
      <c r="S42">
        <f t="shared" si="3"/>
        <v>799.64099999999996</v>
      </c>
      <c r="T42">
        <f t="shared" si="4"/>
        <v>644.16721015186317</v>
      </c>
      <c r="U42">
        <f t="shared" si="5"/>
        <v>65.188405955841816</v>
      </c>
      <c r="V42">
        <f t="shared" si="6"/>
        <v>80.922035933257504</v>
      </c>
      <c r="W42">
        <f t="shared" si="7"/>
        <v>0.51863098980727196</v>
      </c>
      <c r="X42">
        <f t="shared" si="8"/>
        <v>2.9515891374860979</v>
      </c>
      <c r="Y42">
        <f t="shared" si="9"/>
        <v>0.4728104930858309</v>
      </c>
      <c r="Z42">
        <f t="shared" si="10"/>
        <v>0.29928526994641041</v>
      </c>
      <c r="AA42">
        <f t="shared" si="11"/>
        <v>241.71986807529393</v>
      </c>
      <c r="AB42">
        <f t="shared" si="12"/>
        <v>29.691119325981383</v>
      </c>
      <c r="AC42">
        <f t="shared" si="13"/>
        <v>29.691119325981383</v>
      </c>
      <c r="AD42">
        <f t="shared" si="14"/>
        <v>4.1854433457069282</v>
      </c>
      <c r="AE42">
        <f t="shared" si="15"/>
        <v>61.710711204825799</v>
      </c>
      <c r="AF42">
        <f t="shared" si="16"/>
        <v>2.6569624939582499</v>
      </c>
      <c r="AG42">
        <f t="shared" si="17"/>
        <v>4.3055126769475223</v>
      </c>
      <c r="AH42">
        <f t="shared" si="18"/>
        <v>1.5284808517486783</v>
      </c>
      <c r="AI42">
        <f t="shared" si="19"/>
        <v>-325.94932060912447</v>
      </c>
      <c r="AJ42">
        <f t="shared" si="20"/>
        <v>78.318778148614413</v>
      </c>
      <c r="AK42">
        <f t="shared" si="21"/>
        <v>5.8962970798889307</v>
      </c>
      <c r="AL42">
        <f t="shared" si="22"/>
        <v>-1.4377305327187173E-2</v>
      </c>
      <c r="AM42">
        <v>0</v>
      </c>
      <c r="AN42">
        <v>0</v>
      </c>
      <c r="AO42">
        <f t="shared" si="23"/>
        <v>1</v>
      </c>
      <c r="AP42">
        <f t="shared" si="24"/>
        <v>0</v>
      </c>
      <c r="AQ42">
        <f t="shared" si="25"/>
        <v>52978.648606851297</v>
      </c>
      <c r="AR42" t="s">
        <v>421</v>
      </c>
      <c r="AS42">
        <v>0</v>
      </c>
      <c r="AT42">
        <v>0</v>
      </c>
      <c r="AU42">
        <v>0</v>
      </c>
      <c r="AV42" t="e">
        <f t="shared" si="26"/>
        <v>#DIV/0!</v>
      </c>
      <c r="AW42">
        <v>-1</v>
      </c>
      <c r="AX42" t="s">
        <v>534</v>
      </c>
      <c r="AY42">
        <v>10413.799999999999</v>
      </c>
      <c r="AZ42">
        <v>828.2707200000001</v>
      </c>
      <c r="BA42">
        <v>1265.0899999999999</v>
      </c>
      <c r="BB42">
        <f t="shared" si="27"/>
        <v>0.3452871179125595</v>
      </c>
      <c r="BC42">
        <v>0.5</v>
      </c>
      <c r="BD42">
        <f t="shared" si="28"/>
        <v>1261.1187005571473</v>
      </c>
      <c r="BE42">
        <f t="shared" si="29"/>
        <v>41.195320094122465</v>
      </c>
      <c r="BF42">
        <f t="shared" si="30"/>
        <v>217.72402073050478</v>
      </c>
      <c r="BG42">
        <f t="shared" si="31"/>
        <v>3.345864277128003E-2</v>
      </c>
      <c r="BH42">
        <f t="shared" si="32"/>
        <v>-1</v>
      </c>
      <c r="BI42" t="e">
        <f t="shared" si="33"/>
        <v>#DIV/0!</v>
      </c>
      <c r="BJ42" t="s">
        <v>421</v>
      </c>
      <c r="BK42">
        <v>0</v>
      </c>
      <c r="BL42" t="e">
        <f t="shared" si="34"/>
        <v>#DIV/0!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>
        <f t="shared" si="38"/>
        <v>0.34528711791255945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s">
        <v>421</v>
      </c>
      <c r="BU42" t="s">
        <v>421</v>
      </c>
      <c r="BV42" t="s">
        <v>421</v>
      </c>
      <c r="BW42" t="s">
        <v>421</v>
      </c>
      <c r="BX42" t="s">
        <v>421</v>
      </c>
      <c r="BY42" t="s">
        <v>421</v>
      </c>
      <c r="BZ42" t="s">
        <v>421</v>
      </c>
      <c r="CA42" t="s">
        <v>421</v>
      </c>
      <c r="CB42" t="s">
        <v>421</v>
      </c>
      <c r="CC42" t="s">
        <v>421</v>
      </c>
      <c r="CD42" t="s">
        <v>421</v>
      </c>
      <c r="CE42" t="s">
        <v>421</v>
      </c>
      <c r="CF42" t="s">
        <v>421</v>
      </c>
      <c r="CG42" t="s">
        <v>421</v>
      </c>
      <c r="CH42" t="s">
        <v>421</v>
      </c>
      <c r="CI42" t="s">
        <v>421</v>
      </c>
      <c r="CJ42" t="s">
        <v>421</v>
      </c>
      <c r="CK42" t="s">
        <v>421</v>
      </c>
      <c r="CL42">
        <f t="shared" si="42"/>
        <v>1499.89</v>
      </c>
      <c r="CM42">
        <f t="shared" si="43"/>
        <v>1261.1187005571473</v>
      </c>
      <c r="CN42">
        <f t="shared" si="44"/>
        <v>0.84080745958513436</v>
      </c>
      <c r="CO42">
        <f t="shared" si="45"/>
        <v>0.16115839699930923</v>
      </c>
      <c r="CP42">
        <v>6</v>
      </c>
      <c r="CQ42">
        <v>0.5</v>
      </c>
      <c r="CR42" t="s">
        <v>423</v>
      </c>
      <c r="CS42">
        <v>2</v>
      </c>
      <c r="CT42">
        <v>1658937089.5</v>
      </c>
      <c r="CU42">
        <v>799.64099999999996</v>
      </c>
      <c r="CV42">
        <v>846.72900000000004</v>
      </c>
      <c r="CW42">
        <v>26.255099999999999</v>
      </c>
      <c r="CX42">
        <v>19.060700000000001</v>
      </c>
      <c r="CY42">
        <v>762.97699999999998</v>
      </c>
      <c r="CZ42">
        <v>22.1266</v>
      </c>
      <c r="DA42">
        <v>600.22400000000005</v>
      </c>
      <c r="DB42">
        <v>101.098</v>
      </c>
      <c r="DC42">
        <v>9.9957500000000005E-2</v>
      </c>
      <c r="DD42">
        <v>30.183299999999999</v>
      </c>
      <c r="DE42">
        <v>29.808599999999998</v>
      </c>
      <c r="DF42">
        <v>999.9</v>
      </c>
      <c r="DG42">
        <v>0</v>
      </c>
      <c r="DH42">
        <v>0</v>
      </c>
      <c r="DI42">
        <v>10016.200000000001</v>
      </c>
      <c r="DJ42">
        <v>0</v>
      </c>
      <c r="DK42">
        <v>1530.28</v>
      </c>
      <c r="DL42">
        <v>-47.783299999999997</v>
      </c>
      <c r="DM42">
        <v>820.48800000000006</v>
      </c>
      <c r="DN42">
        <v>863.18200000000002</v>
      </c>
      <c r="DO42">
        <v>7.1943599999999996</v>
      </c>
      <c r="DP42">
        <v>846.72900000000004</v>
      </c>
      <c r="DQ42">
        <v>19.060700000000001</v>
      </c>
      <c r="DR42">
        <v>2.6543299999999999</v>
      </c>
      <c r="DS42">
        <v>1.92699</v>
      </c>
      <c r="DT42">
        <v>22.005099999999999</v>
      </c>
      <c r="DU42">
        <v>16.8569</v>
      </c>
      <c r="DV42">
        <v>1499.89</v>
      </c>
      <c r="DW42">
        <v>0.97299599999999997</v>
      </c>
      <c r="DX42">
        <v>2.7003900000000001E-2</v>
      </c>
      <c r="DY42">
        <v>0</v>
      </c>
      <c r="DZ42">
        <v>826.86400000000003</v>
      </c>
      <c r="EA42">
        <v>4.9993100000000004</v>
      </c>
      <c r="EB42">
        <v>19314.400000000001</v>
      </c>
      <c r="EC42">
        <v>13258.2</v>
      </c>
      <c r="ED42">
        <v>38.75</v>
      </c>
      <c r="EE42">
        <v>40.5</v>
      </c>
      <c r="EF42">
        <v>39.061999999999998</v>
      </c>
      <c r="EG42">
        <v>40</v>
      </c>
      <c r="EH42">
        <v>40.311999999999998</v>
      </c>
      <c r="EI42">
        <v>1454.52</v>
      </c>
      <c r="EJ42">
        <v>40.369999999999997</v>
      </c>
      <c r="EK42">
        <v>0</v>
      </c>
      <c r="EL42">
        <v>136.9000000953674</v>
      </c>
      <c r="EM42">
        <v>0</v>
      </c>
      <c r="EN42">
        <v>828.2707200000001</v>
      </c>
      <c r="EO42">
        <v>-17.363692282874752</v>
      </c>
      <c r="EP42">
        <v>-248.29230740423051</v>
      </c>
      <c r="EQ42">
        <v>19320.684000000001</v>
      </c>
      <c r="ER42">
        <v>15</v>
      </c>
      <c r="ES42">
        <v>1658937130</v>
      </c>
      <c r="ET42" t="s">
        <v>535</v>
      </c>
      <c r="EU42">
        <v>1658937130</v>
      </c>
      <c r="EV42">
        <v>1658936496.5</v>
      </c>
      <c r="EW42">
        <v>27</v>
      </c>
      <c r="EX42">
        <v>0.14899999999999999</v>
      </c>
      <c r="EY42">
        <v>7.0000000000000001E-3</v>
      </c>
      <c r="EZ42">
        <v>36.664000000000001</v>
      </c>
      <c r="FA42">
        <v>3.6190000000000002</v>
      </c>
      <c r="FB42">
        <v>835</v>
      </c>
      <c r="FC42">
        <v>19</v>
      </c>
      <c r="FD42">
        <v>7.0000000000000007E-2</v>
      </c>
      <c r="FE42">
        <v>0.01</v>
      </c>
      <c r="FF42">
        <v>-47.835347499999997</v>
      </c>
      <c r="FG42">
        <v>2.4898277673547868</v>
      </c>
      <c r="FH42">
        <v>0.26052524636539492</v>
      </c>
      <c r="FI42">
        <v>1</v>
      </c>
      <c r="FJ42">
        <v>798.66466666666668</v>
      </c>
      <c r="FK42">
        <v>4.3809744160169011</v>
      </c>
      <c r="FL42">
        <v>0.34249061625425142</v>
      </c>
      <c r="FM42">
        <v>1</v>
      </c>
      <c r="FN42">
        <v>7.1940627500000014</v>
      </c>
      <c r="FO42">
        <v>-3.9138348968110852E-2</v>
      </c>
      <c r="FP42">
        <v>5.3009244417836386E-3</v>
      </c>
      <c r="FQ42">
        <v>1</v>
      </c>
      <c r="FR42">
        <v>26.270426666666669</v>
      </c>
      <c r="FS42">
        <v>-0.16999688542820851</v>
      </c>
      <c r="FT42">
        <v>1.265767048955775E-2</v>
      </c>
      <c r="FU42">
        <v>1</v>
      </c>
      <c r="FV42">
        <v>29.753873333333331</v>
      </c>
      <c r="FW42">
        <v>0.38959555061183149</v>
      </c>
      <c r="FX42">
        <v>2.8367304340658459E-2</v>
      </c>
      <c r="FY42">
        <v>1</v>
      </c>
      <c r="FZ42">
        <v>5</v>
      </c>
      <c r="GA42">
        <v>5</v>
      </c>
      <c r="GB42" t="s">
        <v>425</v>
      </c>
      <c r="GC42">
        <v>3.1747899999999998</v>
      </c>
      <c r="GD42">
        <v>2.7970600000000001</v>
      </c>
      <c r="GE42">
        <v>0.15973300000000001</v>
      </c>
      <c r="GF42">
        <v>0.171955</v>
      </c>
      <c r="GG42">
        <v>0.113719</v>
      </c>
      <c r="GH42">
        <v>0.102515</v>
      </c>
      <c r="GI42">
        <v>25838.799999999999</v>
      </c>
      <c r="GJ42">
        <v>20416.400000000001</v>
      </c>
      <c r="GK42">
        <v>28884.3</v>
      </c>
      <c r="GL42">
        <v>24123.4</v>
      </c>
      <c r="GM42">
        <v>31932.799999999999</v>
      </c>
      <c r="GN42">
        <v>31645.200000000001</v>
      </c>
      <c r="GO42">
        <v>39600.6</v>
      </c>
      <c r="GP42">
        <v>39391</v>
      </c>
      <c r="GQ42">
        <v>2.1451199999999999</v>
      </c>
      <c r="GR42">
        <v>1.78067</v>
      </c>
      <c r="GS42">
        <v>0.100039</v>
      </c>
      <c r="GT42">
        <v>0</v>
      </c>
      <c r="GU42">
        <v>28.177900000000001</v>
      </c>
      <c r="GV42">
        <v>999.9</v>
      </c>
      <c r="GW42">
        <v>52.3</v>
      </c>
      <c r="GX42">
        <v>37.9</v>
      </c>
      <c r="GY42">
        <v>34.2545</v>
      </c>
      <c r="GZ42">
        <v>62.080100000000002</v>
      </c>
      <c r="HA42">
        <v>41.334099999999999</v>
      </c>
      <c r="HB42">
        <v>1</v>
      </c>
      <c r="HC42">
        <v>0.221329</v>
      </c>
      <c r="HD42">
        <v>-0.73973900000000004</v>
      </c>
      <c r="HE42">
        <v>20.258700000000001</v>
      </c>
      <c r="HF42">
        <v>5.22403</v>
      </c>
      <c r="HG42">
        <v>11.908099999999999</v>
      </c>
      <c r="HH42">
        <v>4.9636500000000003</v>
      </c>
      <c r="HI42">
        <v>3.2919999999999998</v>
      </c>
      <c r="HJ42">
        <v>9999</v>
      </c>
      <c r="HK42">
        <v>9999</v>
      </c>
      <c r="HL42">
        <v>9999</v>
      </c>
      <c r="HM42">
        <v>999.9</v>
      </c>
      <c r="HN42">
        <v>1.8774299999999999</v>
      </c>
      <c r="HO42">
        <v>1.87574</v>
      </c>
      <c r="HP42">
        <v>1.87439</v>
      </c>
      <c r="HQ42">
        <v>1.8736999999999999</v>
      </c>
      <c r="HR42">
        <v>1.87507</v>
      </c>
      <c r="HS42">
        <v>1.8700300000000001</v>
      </c>
      <c r="HT42">
        <v>1.8741399999999999</v>
      </c>
      <c r="HU42">
        <v>1.87927</v>
      </c>
      <c r="HV42">
        <v>0</v>
      </c>
      <c r="HW42">
        <v>0</v>
      </c>
      <c r="HX42">
        <v>0</v>
      </c>
      <c r="HY42">
        <v>0</v>
      </c>
      <c r="HZ42" t="s">
        <v>426</v>
      </c>
      <c r="IA42" t="s">
        <v>427</v>
      </c>
      <c r="IB42" t="s">
        <v>428</v>
      </c>
      <c r="IC42" t="s">
        <v>429</v>
      </c>
      <c r="ID42" t="s">
        <v>429</v>
      </c>
      <c r="IE42" t="s">
        <v>428</v>
      </c>
      <c r="IF42">
        <v>0</v>
      </c>
      <c r="IG42">
        <v>100</v>
      </c>
      <c r="IH42">
        <v>100</v>
      </c>
      <c r="II42">
        <v>36.664000000000001</v>
      </c>
      <c r="IJ42">
        <v>4.1284999999999998</v>
      </c>
      <c r="IK42">
        <v>19.878884827864219</v>
      </c>
      <c r="IL42">
        <v>2.7347142005463381E-2</v>
      </c>
      <c r="IM42">
        <v>-9.102273539874442E-6</v>
      </c>
      <c r="IN42">
        <v>1.1788313641869339E-9</v>
      </c>
      <c r="IO42">
        <v>4.128450727725582</v>
      </c>
      <c r="IP42">
        <v>0</v>
      </c>
      <c r="IQ42">
        <v>0</v>
      </c>
      <c r="IR42">
        <v>0</v>
      </c>
      <c r="IS42">
        <v>-12</v>
      </c>
      <c r="IT42">
        <v>1956</v>
      </c>
      <c r="IU42">
        <v>-1</v>
      </c>
      <c r="IV42">
        <v>21</v>
      </c>
      <c r="IW42">
        <v>1.7</v>
      </c>
      <c r="IX42">
        <v>9.9</v>
      </c>
      <c r="IY42">
        <v>1.9140600000000001</v>
      </c>
      <c r="IZ42">
        <v>2.4389599999999998</v>
      </c>
      <c r="JA42">
        <v>1.42578</v>
      </c>
      <c r="JB42">
        <v>2.2790499999999998</v>
      </c>
      <c r="JC42">
        <v>1.5478499999999999</v>
      </c>
      <c r="JD42">
        <v>2.3095699999999999</v>
      </c>
      <c r="JE42">
        <v>40.07</v>
      </c>
      <c r="JF42">
        <v>15.0602</v>
      </c>
      <c r="JG42">
        <v>18</v>
      </c>
      <c r="JH42">
        <v>639.28300000000002</v>
      </c>
      <c r="JI42">
        <v>391.00400000000002</v>
      </c>
      <c r="JJ42">
        <v>29.8245</v>
      </c>
      <c r="JK42">
        <v>30.0749</v>
      </c>
      <c r="JL42">
        <v>30.000299999999999</v>
      </c>
      <c r="JM42">
        <v>29.879200000000001</v>
      </c>
      <c r="JN42">
        <v>29.807700000000001</v>
      </c>
      <c r="JO42">
        <v>38.338099999999997</v>
      </c>
      <c r="JP42">
        <v>41.709200000000003</v>
      </c>
      <c r="JQ42">
        <v>0</v>
      </c>
      <c r="JR42">
        <v>29.823699999999999</v>
      </c>
      <c r="JS42">
        <v>847.27099999999996</v>
      </c>
      <c r="JT42">
        <v>19.2624</v>
      </c>
      <c r="JU42">
        <v>93.780799999999999</v>
      </c>
      <c r="JV42">
        <v>100.18600000000001</v>
      </c>
    </row>
    <row r="43" spans="1:282" x14ac:dyDescent="0.2">
      <c r="A43">
        <v>27</v>
      </c>
      <c r="B43">
        <v>1658937237</v>
      </c>
      <c r="C43">
        <v>4030.5</v>
      </c>
      <c r="D43" t="s">
        <v>536</v>
      </c>
      <c r="E43" t="s">
        <v>537</v>
      </c>
      <c r="F43" t="s">
        <v>413</v>
      </c>
      <c r="G43" t="s">
        <v>489</v>
      </c>
      <c r="H43" t="s">
        <v>490</v>
      </c>
      <c r="I43" t="s">
        <v>416</v>
      </c>
      <c r="J43" t="s">
        <v>417</v>
      </c>
      <c r="L43" t="s">
        <v>418</v>
      </c>
      <c r="M43" t="s">
        <v>491</v>
      </c>
      <c r="N43" t="s">
        <v>492</v>
      </c>
      <c r="O43">
        <v>1658937237</v>
      </c>
      <c r="P43">
        <f t="shared" si="0"/>
        <v>6.9584282855799416E-3</v>
      </c>
      <c r="Q43">
        <f t="shared" si="1"/>
        <v>6.9584282855799415</v>
      </c>
      <c r="R43">
        <f t="shared" si="2"/>
        <v>42.803843945539519</v>
      </c>
      <c r="S43">
        <f t="shared" si="3"/>
        <v>999.91800000000001</v>
      </c>
      <c r="T43">
        <f t="shared" si="4"/>
        <v>817.62883707592766</v>
      </c>
      <c r="U43">
        <f t="shared" si="5"/>
        <v>82.741638571447055</v>
      </c>
      <c r="V43">
        <f t="shared" si="6"/>
        <v>101.18876684067</v>
      </c>
      <c r="W43">
        <f t="shared" si="7"/>
        <v>0.46329142164831993</v>
      </c>
      <c r="X43">
        <f t="shared" si="8"/>
        <v>2.9449785152410399</v>
      </c>
      <c r="Y43">
        <f t="shared" si="9"/>
        <v>0.42627910394046026</v>
      </c>
      <c r="Z43">
        <f t="shared" si="10"/>
        <v>0.2695030127860093</v>
      </c>
      <c r="AA43">
        <f t="shared" si="11"/>
        <v>241.73959907547425</v>
      </c>
      <c r="AB43">
        <f t="shared" si="12"/>
        <v>29.577687154595242</v>
      </c>
      <c r="AC43">
        <f t="shared" si="13"/>
        <v>29.577687154595242</v>
      </c>
      <c r="AD43">
        <f t="shared" si="14"/>
        <v>4.1581886833624147</v>
      </c>
      <c r="AE43">
        <f t="shared" si="15"/>
        <v>60.25538516303429</v>
      </c>
      <c r="AF43">
        <f t="shared" si="16"/>
        <v>2.5611256801394999</v>
      </c>
      <c r="AG43">
        <f t="shared" si="17"/>
        <v>4.2504510977895285</v>
      </c>
      <c r="AH43">
        <f t="shared" si="18"/>
        <v>1.5970630032229147</v>
      </c>
      <c r="AI43">
        <f t="shared" si="19"/>
        <v>-306.86668739407543</v>
      </c>
      <c r="AJ43">
        <f t="shared" si="20"/>
        <v>60.556796066420375</v>
      </c>
      <c r="AK43">
        <f t="shared" si="21"/>
        <v>4.5616687832924985</v>
      </c>
      <c r="AL43">
        <f t="shared" si="22"/>
        <v>-8.6234688883024546E-3</v>
      </c>
      <c r="AM43">
        <v>0</v>
      </c>
      <c r="AN43">
        <v>0</v>
      </c>
      <c r="AO43">
        <f t="shared" si="23"/>
        <v>1</v>
      </c>
      <c r="AP43">
        <f t="shared" si="24"/>
        <v>0</v>
      </c>
      <c r="AQ43">
        <f t="shared" si="25"/>
        <v>52827.176890540068</v>
      </c>
      <c r="AR43" t="s">
        <v>421</v>
      </c>
      <c r="AS43">
        <v>0</v>
      </c>
      <c r="AT43">
        <v>0</v>
      </c>
      <c r="AU43">
        <v>0</v>
      </c>
      <c r="AV43" t="e">
        <f t="shared" si="26"/>
        <v>#DIV/0!</v>
      </c>
      <c r="AW43">
        <v>-1</v>
      </c>
      <c r="AX43" t="s">
        <v>538</v>
      </c>
      <c r="AY43">
        <v>10414.1</v>
      </c>
      <c r="AZ43">
        <v>818.45963999999992</v>
      </c>
      <c r="BA43">
        <v>1248.04</v>
      </c>
      <c r="BB43">
        <f t="shared" si="27"/>
        <v>0.34420399987179906</v>
      </c>
      <c r="BC43">
        <v>0.5</v>
      </c>
      <c r="BD43">
        <f t="shared" si="28"/>
        <v>1261.2198005572404</v>
      </c>
      <c r="BE43">
        <f t="shared" si="29"/>
        <v>42.803843945539519</v>
      </c>
      <c r="BF43">
        <f t="shared" si="30"/>
        <v>217.0584500346574</v>
      </c>
      <c r="BG43">
        <f t="shared" si="31"/>
        <v>3.4731332259599651E-2</v>
      </c>
      <c r="BH43">
        <f t="shared" si="32"/>
        <v>-1</v>
      </c>
      <c r="BI43" t="e">
        <f t="shared" si="33"/>
        <v>#DIV/0!</v>
      </c>
      <c r="BJ43" t="s">
        <v>421</v>
      </c>
      <c r="BK43">
        <v>0</v>
      </c>
      <c r="BL43" t="e">
        <f t="shared" si="34"/>
        <v>#DIV/0!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>
        <f t="shared" si="38"/>
        <v>0.344203999871799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s">
        <v>421</v>
      </c>
      <c r="BU43" t="s">
        <v>421</v>
      </c>
      <c r="BV43" t="s">
        <v>421</v>
      </c>
      <c r="BW43" t="s">
        <v>421</v>
      </c>
      <c r="BX43" t="s">
        <v>421</v>
      </c>
      <c r="BY43" t="s">
        <v>421</v>
      </c>
      <c r="BZ43" t="s">
        <v>421</v>
      </c>
      <c r="CA43" t="s">
        <v>421</v>
      </c>
      <c r="CB43" t="s">
        <v>421</v>
      </c>
      <c r="CC43" t="s">
        <v>421</v>
      </c>
      <c r="CD43" t="s">
        <v>421</v>
      </c>
      <c r="CE43" t="s">
        <v>421</v>
      </c>
      <c r="CF43" t="s">
        <v>421</v>
      </c>
      <c r="CG43" t="s">
        <v>421</v>
      </c>
      <c r="CH43" t="s">
        <v>421</v>
      </c>
      <c r="CI43" t="s">
        <v>421</v>
      </c>
      <c r="CJ43" t="s">
        <v>421</v>
      </c>
      <c r="CK43" t="s">
        <v>421</v>
      </c>
      <c r="CL43">
        <f t="shared" si="42"/>
        <v>1500.01</v>
      </c>
      <c r="CM43">
        <f t="shared" si="43"/>
        <v>1261.2198005572404</v>
      </c>
      <c r="CN43">
        <f t="shared" si="44"/>
        <v>0.84080759498752711</v>
      </c>
      <c r="CO43">
        <f t="shared" si="45"/>
        <v>0.16115865832592732</v>
      </c>
      <c r="CP43">
        <v>6</v>
      </c>
      <c r="CQ43">
        <v>0.5</v>
      </c>
      <c r="CR43" t="s">
        <v>423</v>
      </c>
      <c r="CS43">
        <v>2</v>
      </c>
      <c r="CT43">
        <v>1658937237</v>
      </c>
      <c r="CU43">
        <v>999.91800000000001</v>
      </c>
      <c r="CV43">
        <v>1049.67</v>
      </c>
      <c r="CW43">
        <v>25.308299999999999</v>
      </c>
      <c r="CX43">
        <v>18.5273</v>
      </c>
      <c r="CY43">
        <v>960.17</v>
      </c>
      <c r="CZ43">
        <v>21.712299999999999</v>
      </c>
      <c r="DA43">
        <v>600.11699999999996</v>
      </c>
      <c r="DB43">
        <v>101.09699999999999</v>
      </c>
      <c r="DC43">
        <v>0.100065</v>
      </c>
      <c r="DD43">
        <v>29.959099999999999</v>
      </c>
      <c r="DE43">
        <v>29.636199999999999</v>
      </c>
      <c r="DF43">
        <v>999.9</v>
      </c>
      <c r="DG43">
        <v>0</v>
      </c>
      <c r="DH43">
        <v>0</v>
      </c>
      <c r="DI43">
        <v>9978.75</v>
      </c>
      <c r="DJ43">
        <v>0</v>
      </c>
      <c r="DK43">
        <v>1555.17</v>
      </c>
      <c r="DL43">
        <v>-50.56</v>
      </c>
      <c r="DM43">
        <v>1025.6099999999999</v>
      </c>
      <c r="DN43">
        <v>1069.48</v>
      </c>
      <c r="DO43">
        <v>7.31351</v>
      </c>
      <c r="DP43">
        <v>1049.67</v>
      </c>
      <c r="DQ43">
        <v>18.5273</v>
      </c>
      <c r="DR43">
        <v>2.6124200000000002</v>
      </c>
      <c r="DS43">
        <v>1.8730500000000001</v>
      </c>
      <c r="DT43">
        <v>21.744399999999999</v>
      </c>
      <c r="DU43">
        <v>16.4101</v>
      </c>
      <c r="DV43">
        <v>1500.01</v>
      </c>
      <c r="DW43">
        <v>0.97299100000000005</v>
      </c>
      <c r="DX43">
        <v>2.7008999999999998E-2</v>
      </c>
      <c r="DY43">
        <v>0</v>
      </c>
      <c r="DZ43">
        <v>820.98199999999997</v>
      </c>
      <c r="EA43">
        <v>4.9993100000000004</v>
      </c>
      <c r="EB43">
        <v>19261.7</v>
      </c>
      <c r="EC43">
        <v>13259.3</v>
      </c>
      <c r="ED43">
        <v>38.625</v>
      </c>
      <c r="EE43">
        <v>40.561999999999998</v>
      </c>
      <c r="EF43">
        <v>39</v>
      </c>
      <c r="EG43">
        <v>40</v>
      </c>
      <c r="EH43">
        <v>40.311999999999998</v>
      </c>
      <c r="EI43">
        <v>1454.63</v>
      </c>
      <c r="EJ43">
        <v>40.380000000000003</v>
      </c>
      <c r="EK43">
        <v>0</v>
      </c>
      <c r="EL43">
        <v>146.9000000953674</v>
      </c>
      <c r="EM43">
        <v>0</v>
      </c>
      <c r="EN43">
        <v>818.45963999999992</v>
      </c>
      <c r="EO43">
        <v>-0.13876925240386889</v>
      </c>
      <c r="EP43">
        <v>318.47692361573593</v>
      </c>
      <c r="EQ43">
        <v>19190.527999999998</v>
      </c>
      <c r="ER43">
        <v>15</v>
      </c>
      <c r="ES43">
        <v>1658937274</v>
      </c>
      <c r="ET43" t="s">
        <v>539</v>
      </c>
      <c r="EU43">
        <v>1658937269.5</v>
      </c>
      <c r="EV43">
        <v>1658937274</v>
      </c>
      <c r="EW43">
        <v>28</v>
      </c>
      <c r="EX43">
        <v>0.16700000000000001</v>
      </c>
      <c r="EY43">
        <v>-2E-3</v>
      </c>
      <c r="EZ43">
        <v>39.747999999999998</v>
      </c>
      <c r="FA43">
        <v>3.5960000000000001</v>
      </c>
      <c r="FB43">
        <v>1050</v>
      </c>
      <c r="FC43">
        <v>18</v>
      </c>
      <c r="FD43">
        <v>0.06</v>
      </c>
      <c r="FE43">
        <v>0.01</v>
      </c>
      <c r="FF43">
        <v>-49.960699999999989</v>
      </c>
      <c r="FG43">
        <v>2.4692320557490852</v>
      </c>
      <c r="FH43">
        <v>0.54883410839395286</v>
      </c>
      <c r="FI43">
        <v>1</v>
      </c>
      <c r="FJ43">
        <v>999.28532258064536</v>
      </c>
      <c r="FK43">
        <v>-1.55777419354841</v>
      </c>
      <c r="FL43">
        <v>0.14399941467102129</v>
      </c>
      <c r="FM43">
        <v>1</v>
      </c>
      <c r="FN43">
        <v>7.3994636585365861</v>
      </c>
      <c r="FO43">
        <v>-0.49070759581879608</v>
      </c>
      <c r="FP43">
        <v>5.2974580685553593E-2</v>
      </c>
      <c r="FQ43">
        <v>1</v>
      </c>
      <c r="FR43">
        <v>25.906745161290321</v>
      </c>
      <c r="FS43">
        <v>-0.7083193548387261</v>
      </c>
      <c r="FT43">
        <v>5.4180956294384491E-2</v>
      </c>
      <c r="FU43">
        <v>1</v>
      </c>
      <c r="FV43">
        <v>29.6252</v>
      </c>
      <c r="FW43">
        <v>-6.6638709677397712E-2</v>
      </c>
      <c r="FX43">
        <v>7.122431625369431E-3</v>
      </c>
      <c r="FY43">
        <v>1</v>
      </c>
      <c r="FZ43">
        <v>5</v>
      </c>
      <c r="GA43">
        <v>5</v>
      </c>
      <c r="GB43" t="s">
        <v>425</v>
      </c>
      <c r="GC43">
        <v>3.17448</v>
      </c>
      <c r="GD43">
        <v>2.7968500000000001</v>
      </c>
      <c r="GE43">
        <v>0.18587799999999999</v>
      </c>
      <c r="GF43">
        <v>0.19766300000000001</v>
      </c>
      <c r="GG43">
        <v>0.112195</v>
      </c>
      <c r="GH43">
        <v>0.100462</v>
      </c>
      <c r="GI43">
        <v>25034</v>
      </c>
      <c r="GJ43">
        <v>19782.5</v>
      </c>
      <c r="GK43">
        <v>28884.799999999999</v>
      </c>
      <c r="GL43">
        <v>24124.5</v>
      </c>
      <c r="GM43">
        <v>31990.400000000001</v>
      </c>
      <c r="GN43">
        <v>31720.7</v>
      </c>
      <c r="GO43">
        <v>39601.4</v>
      </c>
      <c r="GP43">
        <v>39392.9</v>
      </c>
      <c r="GQ43">
        <v>2.14412</v>
      </c>
      <c r="GR43">
        <v>1.77765</v>
      </c>
      <c r="GS43">
        <v>6.7058999999999994E-2</v>
      </c>
      <c r="GT43">
        <v>0</v>
      </c>
      <c r="GU43">
        <v>28.543299999999999</v>
      </c>
      <c r="GV43">
        <v>999.9</v>
      </c>
      <c r="GW43">
        <v>52.4</v>
      </c>
      <c r="GX43">
        <v>38</v>
      </c>
      <c r="GY43">
        <v>34.506100000000004</v>
      </c>
      <c r="GZ43">
        <v>62.490099999999998</v>
      </c>
      <c r="HA43">
        <v>40.901400000000002</v>
      </c>
      <c r="HB43">
        <v>1</v>
      </c>
      <c r="HC43">
        <v>0.22359000000000001</v>
      </c>
      <c r="HD43">
        <v>-0.37054500000000001</v>
      </c>
      <c r="HE43">
        <v>20.260000000000002</v>
      </c>
      <c r="HF43">
        <v>5.2258300000000002</v>
      </c>
      <c r="HG43">
        <v>11.908300000000001</v>
      </c>
      <c r="HH43">
        <v>4.9636500000000003</v>
      </c>
      <c r="HI43">
        <v>3.2919999999999998</v>
      </c>
      <c r="HJ43">
        <v>9999</v>
      </c>
      <c r="HK43">
        <v>9999</v>
      </c>
      <c r="HL43">
        <v>9999</v>
      </c>
      <c r="HM43">
        <v>999.9</v>
      </c>
      <c r="HN43">
        <v>1.8774299999999999</v>
      </c>
      <c r="HO43">
        <v>1.8757200000000001</v>
      </c>
      <c r="HP43">
        <v>1.87439</v>
      </c>
      <c r="HQ43">
        <v>1.87365</v>
      </c>
      <c r="HR43">
        <v>1.8751</v>
      </c>
      <c r="HS43">
        <v>1.87</v>
      </c>
      <c r="HT43">
        <v>1.8742000000000001</v>
      </c>
      <c r="HU43">
        <v>1.87927</v>
      </c>
      <c r="HV43">
        <v>0</v>
      </c>
      <c r="HW43">
        <v>0</v>
      </c>
      <c r="HX43">
        <v>0</v>
      </c>
      <c r="HY43">
        <v>0</v>
      </c>
      <c r="HZ43" t="s">
        <v>426</v>
      </c>
      <c r="IA43" t="s">
        <v>427</v>
      </c>
      <c r="IB43" t="s">
        <v>428</v>
      </c>
      <c r="IC43" t="s">
        <v>429</v>
      </c>
      <c r="ID43" t="s">
        <v>429</v>
      </c>
      <c r="IE43" t="s">
        <v>428</v>
      </c>
      <c r="IF43">
        <v>0</v>
      </c>
      <c r="IG43">
        <v>100</v>
      </c>
      <c r="IH43">
        <v>100</v>
      </c>
      <c r="II43">
        <v>39.747999999999998</v>
      </c>
      <c r="IJ43">
        <v>3.5960000000000001</v>
      </c>
      <c r="IK43">
        <v>20.027573235368308</v>
      </c>
      <c r="IL43">
        <v>2.7347142005463381E-2</v>
      </c>
      <c r="IM43">
        <v>-9.102273539874442E-6</v>
      </c>
      <c r="IN43">
        <v>1.1788313641869339E-9</v>
      </c>
      <c r="IO43">
        <v>4.128450727725582</v>
      </c>
      <c r="IP43">
        <v>0</v>
      </c>
      <c r="IQ43">
        <v>0</v>
      </c>
      <c r="IR43">
        <v>0</v>
      </c>
      <c r="IS43">
        <v>-12</v>
      </c>
      <c r="IT43">
        <v>1956</v>
      </c>
      <c r="IU43">
        <v>-1</v>
      </c>
      <c r="IV43">
        <v>21</v>
      </c>
      <c r="IW43">
        <v>1.8</v>
      </c>
      <c r="IX43">
        <v>12.3</v>
      </c>
      <c r="IY43">
        <v>2.2863799999999999</v>
      </c>
      <c r="IZ43">
        <v>2.4279799999999998</v>
      </c>
      <c r="JA43">
        <v>1.42578</v>
      </c>
      <c r="JB43">
        <v>2.2790499999999998</v>
      </c>
      <c r="JC43">
        <v>1.5478499999999999</v>
      </c>
      <c r="JD43">
        <v>2.3132299999999999</v>
      </c>
      <c r="JE43">
        <v>40.222000000000001</v>
      </c>
      <c r="JF43">
        <v>15.033899999999999</v>
      </c>
      <c r="JG43">
        <v>18</v>
      </c>
      <c r="JH43">
        <v>639.28700000000003</v>
      </c>
      <c r="JI43">
        <v>389.85399999999998</v>
      </c>
      <c r="JJ43">
        <v>28.521000000000001</v>
      </c>
      <c r="JK43">
        <v>30.149699999999999</v>
      </c>
      <c r="JL43">
        <v>30.0002</v>
      </c>
      <c r="JM43">
        <v>29.9528</v>
      </c>
      <c r="JN43">
        <v>29.882899999999999</v>
      </c>
      <c r="JO43">
        <v>45.778700000000001</v>
      </c>
      <c r="JP43">
        <v>44.974499999999999</v>
      </c>
      <c r="JQ43">
        <v>0</v>
      </c>
      <c r="JR43">
        <v>28.594999999999999</v>
      </c>
      <c r="JS43">
        <v>1049.81</v>
      </c>
      <c r="JT43">
        <v>18.450800000000001</v>
      </c>
      <c r="JU43">
        <v>93.782499999999999</v>
      </c>
      <c r="JV43">
        <v>100.191</v>
      </c>
    </row>
    <row r="44" spans="1:282" x14ac:dyDescent="0.2">
      <c r="A44">
        <v>28</v>
      </c>
      <c r="B44">
        <v>1658937395.0999999</v>
      </c>
      <c r="C44">
        <v>4188.5999999046326</v>
      </c>
      <c r="D44" t="s">
        <v>540</v>
      </c>
      <c r="E44" t="s">
        <v>541</v>
      </c>
      <c r="F44" t="s">
        <v>413</v>
      </c>
      <c r="G44" t="s">
        <v>489</v>
      </c>
      <c r="H44" t="s">
        <v>490</v>
      </c>
      <c r="I44" t="s">
        <v>416</v>
      </c>
      <c r="J44" t="s">
        <v>417</v>
      </c>
      <c r="L44" t="s">
        <v>418</v>
      </c>
      <c r="M44" t="s">
        <v>491</v>
      </c>
      <c r="N44" t="s">
        <v>492</v>
      </c>
      <c r="O44">
        <v>1658937395.0999999</v>
      </c>
      <c r="P44">
        <f t="shared" si="0"/>
        <v>7.2448116156512126E-3</v>
      </c>
      <c r="Q44">
        <f t="shared" si="1"/>
        <v>7.244811615651213</v>
      </c>
      <c r="R44">
        <f t="shared" si="2"/>
        <v>43.290925379617107</v>
      </c>
      <c r="S44">
        <f t="shared" si="3"/>
        <v>1199.673</v>
      </c>
      <c r="T44">
        <f t="shared" si="4"/>
        <v>1028.8428702158046</v>
      </c>
      <c r="U44">
        <f t="shared" si="5"/>
        <v>104.11485819988809</v>
      </c>
      <c r="V44">
        <f t="shared" si="6"/>
        <v>121.40219648412901</v>
      </c>
      <c r="W44">
        <f t="shared" si="7"/>
        <v>0.52128827428858504</v>
      </c>
      <c r="X44">
        <f t="shared" si="8"/>
        <v>2.94760396514324</v>
      </c>
      <c r="Y44">
        <f t="shared" si="9"/>
        <v>0.47496283632235442</v>
      </c>
      <c r="Z44">
        <f t="shared" si="10"/>
        <v>0.30067011173968139</v>
      </c>
      <c r="AA44">
        <f t="shared" si="11"/>
        <v>241.76934407507176</v>
      </c>
      <c r="AB44">
        <f t="shared" si="12"/>
        <v>29.727645005479559</v>
      </c>
      <c r="AC44">
        <f t="shared" si="13"/>
        <v>29.727645005479559</v>
      </c>
      <c r="AD44">
        <f t="shared" si="14"/>
        <v>4.1942525506248671</v>
      </c>
      <c r="AE44">
        <f t="shared" si="15"/>
        <v>62.789514318019791</v>
      </c>
      <c r="AF44">
        <f t="shared" si="16"/>
        <v>2.7032709372635999</v>
      </c>
      <c r="AG44">
        <f t="shared" si="17"/>
        <v>4.3052904081594328</v>
      </c>
      <c r="AH44">
        <f t="shared" si="18"/>
        <v>1.4909816133612672</v>
      </c>
      <c r="AI44">
        <f t="shared" si="19"/>
        <v>-319.49619225021848</v>
      </c>
      <c r="AJ44">
        <f t="shared" si="20"/>
        <v>72.265673239924496</v>
      </c>
      <c r="AK44">
        <f t="shared" si="21"/>
        <v>5.4489000763556286</v>
      </c>
      <c r="AL44">
        <f t="shared" si="22"/>
        <v>-1.2274858866589966E-2</v>
      </c>
      <c r="AM44">
        <v>0</v>
      </c>
      <c r="AN44">
        <v>0</v>
      </c>
      <c r="AO44">
        <f t="shared" si="23"/>
        <v>1</v>
      </c>
      <c r="AP44">
        <f t="shared" si="24"/>
        <v>0</v>
      </c>
      <c r="AQ44">
        <f t="shared" si="25"/>
        <v>52863.877405022075</v>
      </c>
      <c r="AR44" t="s">
        <v>421</v>
      </c>
      <c r="AS44">
        <v>0</v>
      </c>
      <c r="AT44">
        <v>0</v>
      </c>
      <c r="AU44">
        <v>0</v>
      </c>
      <c r="AV44" t="e">
        <f t="shared" si="26"/>
        <v>#DIV/0!</v>
      </c>
      <c r="AW44">
        <v>-1</v>
      </c>
      <c r="AX44" t="s">
        <v>542</v>
      </c>
      <c r="AY44">
        <v>10413.9</v>
      </c>
      <c r="AZ44">
        <v>823.93035999999995</v>
      </c>
      <c r="BA44">
        <v>1230.57</v>
      </c>
      <c r="BB44">
        <f t="shared" si="27"/>
        <v>0.33044819880218113</v>
      </c>
      <c r="BC44">
        <v>0.5</v>
      </c>
      <c r="BD44">
        <f t="shared" si="28"/>
        <v>1261.3791005570322</v>
      </c>
      <c r="BE44">
        <f t="shared" si="29"/>
        <v>43.290925379617107</v>
      </c>
      <c r="BF44">
        <f t="shared" si="30"/>
        <v>208.41022589289329</v>
      </c>
      <c r="BG44">
        <f t="shared" si="31"/>
        <v>3.5113095944001277E-2</v>
      </c>
      <c r="BH44">
        <f t="shared" si="32"/>
        <v>-1</v>
      </c>
      <c r="BI44" t="e">
        <f t="shared" si="33"/>
        <v>#DIV/0!</v>
      </c>
      <c r="BJ44" t="s">
        <v>421</v>
      </c>
      <c r="BK44">
        <v>0</v>
      </c>
      <c r="BL44" t="e">
        <f t="shared" si="34"/>
        <v>#DIV/0!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>
        <f t="shared" si="38"/>
        <v>0.33044819880218113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s">
        <v>421</v>
      </c>
      <c r="BU44" t="s">
        <v>421</v>
      </c>
      <c r="BV44" t="s">
        <v>421</v>
      </c>
      <c r="BW44" t="s">
        <v>421</v>
      </c>
      <c r="BX44" t="s">
        <v>421</v>
      </c>
      <c r="BY44" t="s">
        <v>421</v>
      </c>
      <c r="BZ44" t="s">
        <v>421</v>
      </c>
      <c r="CA44" t="s">
        <v>421</v>
      </c>
      <c r="CB44" t="s">
        <v>421</v>
      </c>
      <c r="CC44" t="s">
        <v>421</v>
      </c>
      <c r="CD44" t="s">
        <v>421</v>
      </c>
      <c r="CE44" t="s">
        <v>421</v>
      </c>
      <c r="CF44" t="s">
        <v>421</v>
      </c>
      <c r="CG44" t="s">
        <v>421</v>
      </c>
      <c r="CH44" t="s">
        <v>421</v>
      </c>
      <c r="CI44" t="s">
        <v>421</v>
      </c>
      <c r="CJ44" t="s">
        <v>421</v>
      </c>
      <c r="CK44" t="s">
        <v>421</v>
      </c>
      <c r="CL44">
        <f t="shared" si="42"/>
        <v>1500.2</v>
      </c>
      <c r="CM44">
        <f t="shared" si="43"/>
        <v>1261.3791005570322</v>
      </c>
      <c r="CN44">
        <f t="shared" si="44"/>
        <v>0.8408072927323238</v>
      </c>
      <c r="CO44">
        <f t="shared" si="45"/>
        <v>0.16115807497338472</v>
      </c>
      <c r="CP44">
        <v>6</v>
      </c>
      <c r="CQ44">
        <v>0.5</v>
      </c>
      <c r="CR44" t="s">
        <v>423</v>
      </c>
      <c r="CS44">
        <v>2</v>
      </c>
      <c r="CT44">
        <v>1658937395.0999999</v>
      </c>
      <c r="CU44">
        <v>1199.673</v>
      </c>
      <c r="CV44">
        <v>1251.6400000000001</v>
      </c>
      <c r="CW44">
        <v>26.713200000000001</v>
      </c>
      <c r="CX44">
        <v>19.664000000000001</v>
      </c>
      <c r="CY44">
        <v>1158.78</v>
      </c>
      <c r="CZ44">
        <v>22.454699999999999</v>
      </c>
      <c r="DA44">
        <v>600.17700000000002</v>
      </c>
      <c r="DB44">
        <v>101.096</v>
      </c>
      <c r="DC44">
        <v>0.100073</v>
      </c>
      <c r="DD44">
        <v>30.182400000000001</v>
      </c>
      <c r="DE44">
        <v>29.906500000000001</v>
      </c>
      <c r="DF44">
        <v>999.9</v>
      </c>
      <c r="DG44">
        <v>0</v>
      </c>
      <c r="DH44">
        <v>0</v>
      </c>
      <c r="DI44">
        <v>9993.75</v>
      </c>
      <c r="DJ44">
        <v>0</v>
      </c>
      <c r="DK44">
        <v>1559.71</v>
      </c>
      <c r="DL44">
        <v>-51.369599999999998</v>
      </c>
      <c r="DM44">
        <v>1233.22</v>
      </c>
      <c r="DN44">
        <v>1276.75</v>
      </c>
      <c r="DO44">
        <v>7.04922</v>
      </c>
      <c r="DP44">
        <v>1251.6400000000001</v>
      </c>
      <c r="DQ44">
        <v>19.664000000000001</v>
      </c>
      <c r="DR44">
        <v>2.7006100000000002</v>
      </c>
      <c r="DS44">
        <v>1.9879599999999999</v>
      </c>
      <c r="DT44">
        <v>22.288799999999998</v>
      </c>
      <c r="DU44">
        <v>17.348800000000001</v>
      </c>
      <c r="DV44">
        <v>1500.2</v>
      </c>
      <c r="DW44">
        <v>0.973001</v>
      </c>
      <c r="DX44">
        <v>2.69988E-2</v>
      </c>
      <c r="DY44">
        <v>0</v>
      </c>
      <c r="DZ44">
        <v>825.36</v>
      </c>
      <c r="EA44">
        <v>4.9993100000000004</v>
      </c>
      <c r="EB44">
        <v>19301</v>
      </c>
      <c r="EC44">
        <v>13261.1</v>
      </c>
      <c r="ED44">
        <v>38.561999999999998</v>
      </c>
      <c r="EE44">
        <v>40.5</v>
      </c>
      <c r="EF44">
        <v>38.936999999999998</v>
      </c>
      <c r="EG44">
        <v>39.936999999999998</v>
      </c>
      <c r="EH44">
        <v>40.186999999999998</v>
      </c>
      <c r="EI44">
        <v>1454.83</v>
      </c>
      <c r="EJ44">
        <v>40.369999999999997</v>
      </c>
      <c r="EK44">
        <v>0</v>
      </c>
      <c r="EL44">
        <v>157.70000004768369</v>
      </c>
      <c r="EM44">
        <v>0</v>
      </c>
      <c r="EN44">
        <v>823.93035999999995</v>
      </c>
      <c r="EO44">
        <v>52.735846249905009</v>
      </c>
      <c r="EP44">
        <v>780.15384731279732</v>
      </c>
      <c r="EQ44">
        <v>19272.82</v>
      </c>
      <c r="ER44">
        <v>15</v>
      </c>
      <c r="ES44">
        <v>1658937428.0999999</v>
      </c>
      <c r="ET44" t="s">
        <v>543</v>
      </c>
      <c r="EU44">
        <v>1658937428.0999999</v>
      </c>
      <c r="EV44">
        <v>1658937274</v>
      </c>
      <c r="EW44">
        <v>29</v>
      </c>
      <c r="EX44">
        <v>-0.98099999999999998</v>
      </c>
      <c r="EY44">
        <v>-2E-3</v>
      </c>
      <c r="EZ44">
        <v>40.893000000000001</v>
      </c>
      <c r="FA44">
        <v>3.5960000000000001</v>
      </c>
      <c r="FB44">
        <v>1234</v>
      </c>
      <c r="FC44">
        <v>18</v>
      </c>
      <c r="FD44">
        <v>7.0000000000000007E-2</v>
      </c>
      <c r="FE44">
        <v>0.01</v>
      </c>
      <c r="FF44">
        <v>-52.113563414634143</v>
      </c>
      <c r="FG44">
        <v>-6.8148773519164294</v>
      </c>
      <c r="FH44">
        <v>1.0557916804767651</v>
      </c>
      <c r="FI44">
        <v>0</v>
      </c>
      <c r="FJ44">
        <v>1198.9725806451611</v>
      </c>
      <c r="FK44">
        <v>8.0714516129045037</v>
      </c>
      <c r="FL44">
        <v>0.64080074776414031</v>
      </c>
      <c r="FM44">
        <v>0</v>
      </c>
      <c r="FN44">
        <v>7.0325121951219502</v>
      </c>
      <c r="FO44">
        <v>0.11671358885017991</v>
      </c>
      <c r="FP44">
        <v>1.196524163469175E-2</v>
      </c>
      <c r="FQ44">
        <v>1</v>
      </c>
      <c r="FR44">
        <v>26.687180645161291</v>
      </c>
      <c r="FS44">
        <v>0.207367741935474</v>
      </c>
      <c r="FT44">
        <v>1.5507426303274849E-2</v>
      </c>
      <c r="FU44">
        <v>1</v>
      </c>
      <c r="FV44">
        <v>29.893322580645169</v>
      </c>
      <c r="FW44">
        <v>0.1132016129032484</v>
      </c>
      <c r="FX44">
        <v>9.116971401392851E-3</v>
      </c>
      <c r="FY44">
        <v>1</v>
      </c>
      <c r="FZ44">
        <v>3</v>
      </c>
      <c r="GA44">
        <v>5</v>
      </c>
      <c r="GB44" t="s">
        <v>519</v>
      </c>
      <c r="GC44">
        <v>3.1746099999999999</v>
      </c>
      <c r="GD44">
        <v>2.79698</v>
      </c>
      <c r="GE44">
        <v>0.209644</v>
      </c>
      <c r="GF44">
        <v>0.22091</v>
      </c>
      <c r="GG44">
        <v>0.114873</v>
      </c>
      <c r="GH44">
        <v>0.10476199999999999</v>
      </c>
      <c r="GI44">
        <v>24304</v>
      </c>
      <c r="GJ44">
        <v>19210.7</v>
      </c>
      <c r="GK44">
        <v>28886.9</v>
      </c>
      <c r="GL44">
        <v>24127.4</v>
      </c>
      <c r="GM44">
        <v>31895.4</v>
      </c>
      <c r="GN44">
        <v>31572.3</v>
      </c>
      <c r="GO44">
        <v>39604</v>
      </c>
      <c r="GP44">
        <v>39397.599999999999</v>
      </c>
      <c r="GQ44">
        <v>2.1433300000000002</v>
      </c>
      <c r="GR44">
        <v>1.7795700000000001</v>
      </c>
      <c r="GS44">
        <v>5.7794199999999997E-2</v>
      </c>
      <c r="GT44">
        <v>0</v>
      </c>
      <c r="GU44">
        <v>28.9651</v>
      </c>
      <c r="GV44">
        <v>999.9</v>
      </c>
      <c r="GW44">
        <v>52.4</v>
      </c>
      <c r="GX44">
        <v>38.299999999999997</v>
      </c>
      <c r="GY44">
        <v>35.069099999999999</v>
      </c>
      <c r="GZ44">
        <v>62.2547</v>
      </c>
      <c r="HA44">
        <v>41.001600000000003</v>
      </c>
      <c r="HB44">
        <v>1</v>
      </c>
      <c r="HC44">
        <v>0.22322700000000001</v>
      </c>
      <c r="HD44">
        <v>1.3209500000000001</v>
      </c>
      <c r="HE44">
        <v>20.2547</v>
      </c>
      <c r="HF44">
        <v>5.2276199999999999</v>
      </c>
      <c r="HG44">
        <v>11.908300000000001</v>
      </c>
      <c r="HH44">
        <v>4.9638</v>
      </c>
      <c r="HI44">
        <v>3.2919999999999998</v>
      </c>
      <c r="HJ44">
        <v>9999</v>
      </c>
      <c r="HK44">
        <v>9999</v>
      </c>
      <c r="HL44">
        <v>9999</v>
      </c>
      <c r="HM44">
        <v>999.9</v>
      </c>
      <c r="HN44">
        <v>1.87744</v>
      </c>
      <c r="HO44">
        <v>1.8757299999999999</v>
      </c>
      <c r="HP44">
        <v>1.8744000000000001</v>
      </c>
      <c r="HQ44">
        <v>1.8736999999999999</v>
      </c>
      <c r="HR44">
        <v>1.87514</v>
      </c>
      <c r="HS44">
        <v>1.87009</v>
      </c>
      <c r="HT44">
        <v>1.87419</v>
      </c>
      <c r="HU44">
        <v>1.8792899999999999</v>
      </c>
      <c r="HV44">
        <v>0</v>
      </c>
      <c r="HW44">
        <v>0</v>
      </c>
      <c r="HX44">
        <v>0</v>
      </c>
      <c r="HY44">
        <v>0</v>
      </c>
      <c r="HZ44" t="s">
        <v>426</v>
      </c>
      <c r="IA44" t="s">
        <v>427</v>
      </c>
      <c r="IB44" t="s">
        <v>428</v>
      </c>
      <c r="IC44" t="s">
        <v>429</v>
      </c>
      <c r="ID44" t="s">
        <v>429</v>
      </c>
      <c r="IE44" t="s">
        <v>428</v>
      </c>
      <c r="IF44">
        <v>0</v>
      </c>
      <c r="IG44">
        <v>100</v>
      </c>
      <c r="IH44">
        <v>100</v>
      </c>
      <c r="II44">
        <v>40.893000000000001</v>
      </c>
      <c r="IJ44">
        <v>4.2584999999999997</v>
      </c>
      <c r="IK44">
        <v>20.194344586311939</v>
      </c>
      <c r="IL44">
        <v>2.7347142005463381E-2</v>
      </c>
      <c r="IM44">
        <v>-9.102273539874442E-6</v>
      </c>
      <c r="IN44">
        <v>1.1788313641869339E-9</v>
      </c>
      <c r="IO44">
        <v>1.8412630047165099</v>
      </c>
      <c r="IP44">
        <v>0.1776524872094373</v>
      </c>
      <c r="IQ44">
        <v>-5.8072362935419758E-3</v>
      </c>
      <c r="IR44">
        <v>1.1978801796637771E-4</v>
      </c>
      <c r="IS44">
        <v>-12</v>
      </c>
      <c r="IT44">
        <v>1956</v>
      </c>
      <c r="IU44">
        <v>-1</v>
      </c>
      <c r="IV44">
        <v>21</v>
      </c>
      <c r="IW44">
        <v>2.1</v>
      </c>
      <c r="IX44">
        <v>2</v>
      </c>
      <c r="IY44">
        <v>2.6464799999999999</v>
      </c>
      <c r="IZ44">
        <v>2.4194300000000002</v>
      </c>
      <c r="JA44">
        <v>1.42578</v>
      </c>
      <c r="JB44">
        <v>2.2827099999999998</v>
      </c>
      <c r="JC44">
        <v>1.5478499999999999</v>
      </c>
      <c r="JD44">
        <v>2.3278799999999999</v>
      </c>
      <c r="JE44">
        <v>40.374499999999998</v>
      </c>
      <c r="JF44">
        <v>14.998900000000001</v>
      </c>
      <c r="JG44">
        <v>18</v>
      </c>
      <c r="JH44">
        <v>638.95500000000004</v>
      </c>
      <c r="JI44">
        <v>391.04700000000003</v>
      </c>
      <c r="JJ44">
        <v>27.639600000000002</v>
      </c>
      <c r="JK44">
        <v>30.154900000000001</v>
      </c>
      <c r="JL44">
        <v>30.0001</v>
      </c>
      <c r="JM44">
        <v>29.979299999999999</v>
      </c>
      <c r="JN44">
        <v>29.9069</v>
      </c>
      <c r="JO44">
        <v>52.970500000000001</v>
      </c>
      <c r="JP44">
        <v>42.722299999999997</v>
      </c>
      <c r="JQ44">
        <v>0</v>
      </c>
      <c r="JR44">
        <v>27.615300000000001</v>
      </c>
      <c r="JS44">
        <v>1250.82</v>
      </c>
      <c r="JT44">
        <v>19.510000000000002</v>
      </c>
      <c r="JU44">
        <v>93.789000000000001</v>
      </c>
      <c r="JV44">
        <v>100.203</v>
      </c>
    </row>
    <row r="45" spans="1:282" x14ac:dyDescent="0.2">
      <c r="A45">
        <v>29</v>
      </c>
      <c r="B45">
        <v>1658937549.0999999</v>
      </c>
      <c r="C45">
        <v>4342.5999999046326</v>
      </c>
      <c r="D45" t="s">
        <v>544</v>
      </c>
      <c r="E45" t="s">
        <v>545</v>
      </c>
      <c r="F45" t="s">
        <v>413</v>
      </c>
      <c r="G45" t="s">
        <v>489</v>
      </c>
      <c r="H45" t="s">
        <v>490</v>
      </c>
      <c r="I45" t="s">
        <v>416</v>
      </c>
      <c r="J45" t="s">
        <v>417</v>
      </c>
      <c r="L45" t="s">
        <v>418</v>
      </c>
      <c r="M45" t="s">
        <v>491</v>
      </c>
      <c r="N45" t="s">
        <v>492</v>
      </c>
      <c r="O45">
        <v>1658937549.0999999</v>
      </c>
      <c r="P45">
        <f t="shared" si="0"/>
        <v>7.4116895617544693E-3</v>
      </c>
      <c r="Q45">
        <f t="shared" si="1"/>
        <v>7.4116895617544696</v>
      </c>
      <c r="R45">
        <f t="shared" si="2"/>
        <v>42.324975243678097</v>
      </c>
      <c r="S45">
        <f t="shared" si="3"/>
        <v>1499.87</v>
      </c>
      <c r="T45">
        <f t="shared" si="4"/>
        <v>1320.8559545473001</v>
      </c>
      <c r="U45">
        <f t="shared" si="5"/>
        <v>133.67049355256</v>
      </c>
      <c r="V45">
        <f t="shared" si="6"/>
        <v>151.78669746270097</v>
      </c>
      <c r="W45">
        <f t="shared" si="7"/>
        <v>0.51028623937274487</v>
      </c>
      <c r="X45">
        <f t="shared" si="8"/>
        <v>2.9509733353869296</v>
      </c>
      <c r="Y45">
        <f t="shared" si="9"/>
        <v>0.465852405968953</v>
      </c>
      <c r="Z45">
        <f t="shared" si="10"/>
        <v>0.29482685376532347</v>
      </c>
      <c r="AA45">
        <f t="shared" si="11"/>
        <v>241.71667607530827</v>
      </c>
      <c r="AB45">
        <f t="shared" si="12"/>
        <v>29.567668215231325</v>
      </c>
      <c r="AC45">
        <f t="shared" si="13"/>
        <v>29.567668215231325</v>
      </c>
      <c r="AD45">
        <f t="shared" si="14"/>
        <v>4.1557888577916859</v>
      </c>
      <c r="AE45">
        <f t="shared" si="15"/>
        <v>60.784934548976686</v>
      </c>
      <c r="AF45">
        <f t="shared" si="16"/>
        <v>2.5994409304582597</v>
      </c>
      <c r="AG45">
        <f t="shared" si="17"/>
        <v>4.276455917483621</v>
      </c>
      <c r="AH45">
        <f t="shared" si="18"/>
        <v>1.5563479273334262</v>
      </c>
      <c r="AI45">
        <f t="shared" si="19"/>
        <v>-326.85550967337207</v>
      </c>
      <c r="AJ45">
        <f t="shared" si="20"/>
        <v>79.169671060204848</v>
      </c>
      <c r="AK45">
        <f t="shared" si="21"/>
        <v>5.9544766201487302</v>
      </c>
      <c r="AL45">
        <f t="shared" si="22"/>
        <v>-1.4685917710210106E-2</v>
      </c>
      <c r="AM45">
        <v>0</v>
      </c>
      <c r="AN45">
        <v>0</v>
      </c>
      <c r="AO45">
        <f t="shared" si="23"/>
        <v>1</v>
      </c>
      <c r="AP45">
        <f t="shared" si="24"/>
        <v>0</v>
      </c>
      <c r="AQ45">
        <f t="shared" si="25"/>
        <v>52981.553018883416</v>
      </c>
      <c r="AR45" t="s">
        <v>421</v>
      </c>
      <c r="AS45">
        <v>0</v>
      </c>
      <c r="AT45">
        <v>0</v>
      </c>
      <c r="AU45">
        <v>0</v>
      </c>
      <c r="AV45" t="e">
        <f t="shared" si="26"/>
        <v>#DIV/0!</v>
      </c>
      <c r="AW45">
        <v>-1</v>
      </c>
      <c r="AX45" t="s">
        <v>546</v>
      </c>
      <c r="AY45">
        <v>10413.299999999999</v>
      </c>
      <c r="AZ45">
        <v>813.22695999999996</v>
      </c>
      <c r="BA45">
        <v>1217.1300000000001</v>
      </c>
      <c r="BB45">
        <f t="shared" si="27"/>
        <v>0.3318487261015669</v>
      </c>
      <c r="BC45">
        <v>0.5</v>
      </c>
      <c r="BD45">
        <f t="shared" si="28"/>
        <v>1261.1019005571547</v>
      </c>
      <c r="BE45">
        <f t="shared" si="29"/>
        <v>42.324975243678097</v>
      </c>
      <c r="BF45">
        <f t="shared" si="30"/>
        <v>209.24752959207837</v>
      </c>
      <c r="BG45">
        <f t="shared" si="31"/>
        <v>3.4354856831582861E-2</v>
      </c>
      <c r="BH45">
        <f t="shared" si="32"/>
        <v>-1</v>
      </c>
      <c r="BI45" t="e">
        <f t="shared" si="33"/>
        <v>#DIV/0!</v>
      </c>
      <c r="BJ45" t="s">
        <v>421</v>
      </c>
      <c r="BK45">
        <v>0</v>
      </c>
      <c r="BL45" t="e">
        <f t="shared" si="34"/>
        <v>#DIV/0!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>
        <f t="shared" si="38"/>
        <v>0.3318487261015669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s">
        <v>421</v>
      </c>
      <c r="BU45" t="s">
        <v>421</v>
      </c>
      <c r="BV45" t="s">
        <v>421</v>
      </c>
      <c r="BW45" t="s">
        <v>421</v>
      </c>
      <c r="BX45" t="s">
        <v>421</v>
      </c>
      <c r="BY45" t="s">
        <v>421</v>
      </c>
      <c r="BZ45" t="s">
        <v>421</v>
      </c>
      <c r="CA45" t="s">
        <v>421</v>
      </c>
      <c r="CB45" t="s">
        <v>421</v>
      </c>
      <c r="CC45" t="s">
        <v>421</v>
      </c>
      <c r="CD45" t="s">
        <v>421</v>
      </c>
      <c r="CE45" t="s">
        <v>421</v>
      </c>
      <c r="CF45" t="s">
        <v>421</v>
      </c>
      <c r="CG45" t="s">
        <v>421</v>
      </c>
      <c r="CH45" t="s">
        <v>421</v>
      </c>
      <c r="CI45" t="s">
        <v>421</v>
      </c>
      <c r="CJ45" t="s">
        <v>421</v>
      </c>
      <c r="CK45" t="s">
        <v>421</v>
      </c>
      <c r="CL45">
        <f t="shared" si="42"/>
        <v>1499.87</v>
      </c>
      <c r="CM45">
        <f t="shared" si="43"/>
        <v>1261.1019005571547</v>
      </c>
      <c r="CN45">
        <f t="shared" si="44"/>
        <v>0.84080747035220038</v>
      </c>
      <c r="CO45">
        <f t="shared" si="45"/>
        <v>0.16115841777974643</v>
      </c>
      <c r="CP45">
        <v>6</v>
      </c>
      <c r="CQ45">
        <v>0.5</v>
      </c>
      <c r="CR45" t="s">
        <v>423</v>
      </c>
      <c r="CS45">
        <v>2</v>
      </c>
      <c r="CT45">
        <v>1658937549.0999999</v>
      </c>
      <c r="CU45">
        <v>1499.87</v>
      </c>
      <c r="CV45">
        <v>1553.29</v>
      </c>
      <c r="CW45">
        <v>25.686199999999999</v>
      </c>
      <c r="CX45">
        <v>18.4678</v>
      </c>
      <c r="CY45">
        <v>1454.95</v>
      </c>
      <c r="CZ45">
        <v>21.559799999999999</v>
      </c>
      <c r="DA45">
        <v>600.24199999999996</v>
      </c>
      <c r="DB45">
        <v>101.1</v>
      </c>
      <c r="DC45">
        <v>9.9902299999999999E-2</v>
      </c>
      <c r="DD45">
        <v>30.065300000000001</v>
      </c>
      <c r="DE45">
        <v>29.8169</v>
      </c>
      <c r="DF45">
        <v>999.9</v>
      </c>
      <c r="DG45">
        <v>0</v>
      </c>
      <c r="DH45">
        <v>0</v>
      </c>
      <c r="DI45">
        <v>10012.5</v>
      </c>
      <c r="DJ45">
        <v>0</v>
      </c>
      <c r="DK45">
        <v>1573.16</v>
      </c>
      <c r="DL45">
        <v>-54.975999999999999</v>
      </c>
      <c r="DM45">
        <v>1537.82</v>
      </c>
      <c r="DN45">
        <v>1582.52</v>
      </c>
      <c r="DO45">
        <v>7.2183999999999999</v>
      </c>
      <c r="DP45">
        <v>1553.29</v>
      </c>
      <c r="DQ45">
        <v>18.4678</v>
      </c>
      <c r="DR45">
        <v>2.59687</v>
      </c>
      <c r="DS45">
        <v>1.8671</v>
      </c>
      <c r="DT45">
        <v>21.646699999999999</v>
      </c>
      <c r="DU45">
        <v>16.360099999999999</v>
      </c>
      <c r="DV45">
        <v>1499.87</v>
      </c>
      <c r="DW45">
        <v>0.97299599999999997</v>
      </c>
      <c r="DX45">
        <v>2.7003900000000001E-2</v>
      </c>
      <c r="DY45">
        <v>0</v>
      </c>
      <c r="DZ45">
        <v>822.58299999999997</v>
      </c>
      <c r="EA45">
        <v>4.9993100000000004</v>
      </c>
      <c r="EB45">
        <v>19318.3</v>
      </c>
      <c r="EC45">
        <v>13258</v>
      </c>
      <c r="ED45">
        <v>38.686999999999998</v>
      </c>
      <c r="EE45">
        <v>40.811999999999998</v>
      </c>
      <c r="EF45">
        <v>39.125</v>
      </c>
      <c r="EG45">
        <v>40.125</v>
      </c>
      <c r="EH45">
        <v>40.311999999999998</v>
      </c>
      <c r="EI45">
        <v>1454.5</v>
      </c>
      <c r="EJ45">
        <v>40.369999999999997</v>
      </c>
      <c r="EK45">
        <v>0</v>
      </c>
      <c r="EL45">
        <v>153.70000004768369</v>
      </c>
      <c r="EM45">
        <v>0</v>
      </c>
      <c r="EN45">
        <v>813.22695999999996</v>
      </c>
      <c r="EO45">
        <v>31.60069227279164</v>
      </c>
      <c r="EP45">
        <v>549.16922995261598</v>
      </c>
      <c r="EQ45">
        <v>19183.256000000001</v>
      </c>
      <c r="ER45">
        <v>15</v>
      </c>
      <c r="ES45">
        <v>1658937576.0999999</v>
      </c>
      <c r="ET45" t="s">
        <v>547</v>
      </c>
      <c r="EU45">
        <v>1658937576.0999999</v>
      </c>
      <c r="EV45">
        <v>1658937274</v>
      </c>
      <c r="EW45">
        <v>30</v>
      </c>
      <c r="EX45">
        <v>1.1160000000000001</v>
      </c>
      <c r="EY45">
        <v>-2E-3</v>
      </c>
      <c r="EZ45">
        <v>44.92</v>
      </c>
      <c r="FA45">
        <v>3.5960000000000001</v>
      </c>
      <c r="FB45">
        <v>1554</v>
      </c>
      <c r="FC45">
        <v>18</v>
      </c>
      <c r="FD45">
        <v>0.08</v>
      </c>
      <c r="FE45">
        <v>0.01</v>
      </c>
      <c r="FF45">
        <v>-51.996060975609772</v>
      </c>
      <c r="FG45">
        <v>-13.32314425087109</v>
      </c>
      <c r="FH45">
        <v>1.416397771896438</v>
      </c>
      <c r="FI45">
        <v>0</v>
      </c>
      <c r="FJ45">
        <v>1499.1464516129031</v>
      </c>
      <c r="FK45">
        <v>-9.0953225806428488</v>
      </c>
      <c r="FL45">
        <v>0.68481477781714628</v>
      </c>
      <c r="FM45">
        <v>0</v>
      </c>
      <c r="FN45">
        <v>7.300573902439023</v>
      </c>
      <c r="FO45">
        <v>-0.56258299651568355</v>
      </c>
      <c r="FP45">
        <v>5.7002989817952557E-2</v>
      </c>
      <c r="FQ45">
        <v>0</v>
      </c>
      <c r="FR45">
        <v>25.520887096774199</v>
      </c>
      <c r="FS45">
        <v>1.2266467741935121</v>
      </c>
      <c r="FT45">
        <v>9.1457748898093827E-2</v>
      </c>
      <c r="FU45">
        <v>0</v>
      </c>
      <c r="FV45">
        <v>29.747738709677421</v>
      </c>
      <c r="FW45">
        <v>0.53824838709671463</v>
      </c>
      <c r="FX45">
        <v>4.0231408669052719E-2</v>
      </c>
      <c r="FY45">
        <v>1</v>
      </c>
      <c r="FZ45">
        <v>1</v>
      </c>
      <c r="GA45">
        <v>5</v>
      </c>
      <c r="GB45" t="s">
        <v>548</v>
      </c>
      <c r="GC45">
        <v>3.1746300000000001</v>
      </c>
      <c r="GD45">
        <v>2.79697</v>
      </c>
      <c r="GE45">
        <v>0.241372</v>
      </c>
      <c r="GF45">
        <v>0.25206600000000001</v>
      </c>
      <c r="GG45">
        <v>0.111613</v>
      </c>
      <c r="GH45">
        <v>0.10021099999999999</v>
      </c>
      <c r="GI45">
        <v>23323.1</v>
      </c>
      <c r="GJ45">
        <v>18438.2</v>
      </c>
      <c r="GK45">
        <v>28883.3</v>
      </c>
      <c r="GL45">
        <v>24124.2</v>
      </c>
      <c r="GM45">
        <v>32011.1</v>
      </c>
      <c r="GN45">
        <v>31731.9</v>
      </c>
      <c r="GO45">
        <v>39597.9</v>
      </c>
      <c r="GP45">
        <v>39393.199999999997</v>
      </c>
      <c r="GQ45">
        <v>2.1425000000000001</v>
      </c>
      <c r="GR45">
        <v>1.7750699999999999</v>
      </c>
      <c r="GS45">
        <v>4.9695400000000001E-2</v>
      </c>
      <c r="GT45">
        <v>0</v>
      </c>
      <c r="GU45">
        <v>29.007400000000001</v>
      </c>
      <c r="GV45">
        <v>999.9</v>
      </c>
      <c r="GW45">
        <v>52.4</v>
      </c>
      <c r="GX45">
        <v>38.5</v>
      </c>
      <c r="GY45">
        <v>35.450400000000002</v>
      </c>
      <c r="GZ45">
        <v>62.124699999999997</v>
      </c>
      <c r="HA45">
        <v>40.480800000000002</v>
      </c>
      <c r="HB45">
        <v>1</v>
      </c>
      <c r="HC45">
        <v>0.229268</v>
      </c>
      <c r="HD45">
        <v>-0.19562399999999999</v>
      </c>
      <c r="HE45">
        <v>20.259599999999999</v>
      </c>
      <c r="HF45">
        <v>5.2193899999999998</v>
      </c>
      <c r="HG45">
        <v>11.9087</v>
      </c>
      <c r="HH45">
        <v>4.96305</v>
      </c>
      <c r="HI45">
        <v>3.2911999999999999</v>
      </c>
      <c r="HJ45">
        <v>9999</v>
      </c>
      <c r="HK45">
        <v>9999</v>
      </c>
      <c r="HL45">
        <v>9999</v>
      </c>
      <c r="HM45">
        <v>999.9</v>
      </c>
      <c r="HN45">
        <v>1.87744</v>
      </c>
      <c r="HO45">
        <v>1.87575</v>
      </c>
      <c r="HP45">
        <v>1.8744099999999999</v>
      </c>
      <c r="HQ45">
        <v>1.87375</v>
      </c>
      <c r="HR45">
        <v>1.87514</v>
      </c>
      <c r="HS45">
        <v>1.8700699999999999</v>
      </c>
      <c r="HT45">
        <v>1.8742399999999999</v>
      </c>
      <c r="HU45">
        <v>1.8792899999999999</v>
      </c>
      <c r="HV45">
        <v>0</v>
      </c>
      <c r="HW45">
        <v>0</v>
      </c>
      <c r="HX45">
        <v>0</v>
      </c>
      <c r="HY45">
        <v>0</v>
      </c>
      <c r="HZ45" t="s">
        <v>426</v>
      </c>
      <c r="IA45" t="s">
        <v>427</v>
      </c>
      <c r="IB45" t="s">
        <v>428</v>
      </c>
      <c r="IC45" t="s">
        <v>429</v>
      </c>
      <c r="ID45" t="s">
        <v>429</v>
      </c>
      <c r="IE45" t="s">
        <v>428</v>
      </c>
      <c r="IF45">
        <v>0</v>
      </c>
      <c r="IG45">
        <v>100</v>
      </c>
      <c r="IH45">
        <v>100</v>
      </c>
      <c r="II45">
        <v>44.92</v>
      </c>
      <c r="IJ45">
        <v>4.1264000000000003</v>
      </c>
      <c r="IK45">
        <v>19.213155423223299</v>
      </c>
      <c r="IL45">
        <v>2.7347142005463381E-2</v>
      </c>
      <c r="IM45">
        <v>-9.102273539874442E-6</v>
      </c>
      <c r="IN45">
        <v>1.1788313641869339E-9</v>
      </c>
      <c r="IO45">
        <v>4.1264232201748463</v>
      </c>
      <c r="IP45">
        <v>0</v>
      </c>
      <c r="IQ45">
        <v>0</v>
      </c>
      <c r="IR45">
        <v>0</v>
      </c>
      <c r="IS45">
        <v>-12</v>
      </c>
      <c r="IT45">
        <v>1956</v>
      </c>
      <c r="IU45">
        <v>-1</v>
      </c>
      <c r="IV45">
        <v>21</v>
      </c>
      <c r="IW45">
        <v>2</v>
      </c>
      <c r="IX45">
        <v>4.5999999999999996</v>
      </c>
      <c r="IY45">
        <v>3.1628400000000001</v>
      </c>
      <c r="IZ45">
        <v>2.3925800000000002</v>
      </c>
      <c r="JA45">
        <v>1.42578</v>
      </c>
      <c r="JB45">
        <v>2.2802699999999998</v>
      </c>
      <c r="JC45">
        <v>1.5478499999999999</v>
      </c>
      <c r="JD45">
        <v>2.3962400000000001</v>
      </c>
      <c r="JE45">
        <v>40.629800000000003</v>
      </c>
      <c r="JF45">
        <v>14.963800000000001</v>
      </c>
      <c r="JG45">
        <v>18</v>
      </c>
      <c r="JH45">
        <v>639.23099999999999</v>
      </c>
      <c r="JI45">
        <v>389.2</v>
      </c>
      <c r="JJ45">
        <v>28.994700000000002</v>
      </c>
      <c r="JK45">
        <v>30.2607</v>
      </c>
      <c r="JL45">
        <v>30.000499999999999</v>
      </c>
      <c r="JM45">
        <v>30.066600000000001</v>
      </c>
      <c r="JN45">
        <v>29.997900000000001</v>
      </c>
      <c r="JO45">
        <v>63.3384</v>
      </c>
      <c r="JP45">
        <v>44.692500000000003</v>
      </c>
      <c r="JQ45">
        <v>0</v>
      </c>
      <c r="JR45">
        <v>28.977399999999999</v>
      </c>
      <c r="JS45">
        <v>1554.41</v>
      </c>
      <c r="JT45">
        <v>18.742999999999999</v>
      </c>
      <c r="JU45">
        <v>93.775599999999997</v>
      </c>
      <c r="JV45">
        <v>100.191</v>
      </c>
    </row>
    <row r="46" spans="1:282" x14ac:dyDescent="0.2">
      <c r="A46">
        <v>30</v>
      </c>
      <c r="B46">
        <v>1658937697.0999999</v>
      </c>
      <c r="C46">
        <v>4490.5999999046326</v>
      </c>
      <c r="D46" t="s">
        <v>549</v>
      </c>
      <c r="E46" t="s">
        <v>550</v>
      </c>
      <c r="F46" t="s">
        <v>413</v>
      </c>
      <c r="G46" t="s">
        <v>489</v>
      </c>
      <c r="H46" t="s">
        <v>490</v>
      </c>
      <c r="I46" t="s">
        <v>416</v>
      </c>
      <c r="J46" t="s">
        <v>417</v>
      </c>
      <c r="L46" t="s">
        <v>418</v>
      </c>
      <c r="M46" t="s">
        <v>491</v>
      </c>
      <c r="N46" t="s">
        <v>492</v>
      </c>
      <c r="O46">
        <v>1658937697.0999999</v>
      </c>
      <c r="P46">
        <f t="shared" si="0"/>
        <v>9.4063769642225268E-4</v>
      </c>
      <c r="Q46">
        <f t="shared" si="1"/>
        <v>0.9406376964222527</v>
      </c>
      <c r="R46">
        <f t="shared" si="2"/>
        <v>45.540082257323192</v>
      </c>
      <c r="S46">
        <f t="shared" si="3"/>
        <v>1998.51</v>
      </c>
      <c r="T46">
        <f t="shared" si="4"/>
        <v>1165.8881775185096</v>
      </c>
      <c r="U46">
        <f t="shared" si="5"/>
        <v>117.98681094774986</v>
      </c>
      <c r="V46">
        <f t="shared" si="6"/>
        <v>202.24737337080003</v>
      </c>
      <c r="W46">
        <f t="shared" si="7"/>
        <v>9.1706262272522668E-2</v>
      </c>
      <c r="X46">
        <f t="shared" si="8"/>
        <v>2.9504106587679049</v>
      </c>
      <c r="Y46">
        <f t="shared" si="9"/>
        <v>9.0151637948913593E-2</v>
      </c>
      <c r="Z46">
        <f t="shared" si="10"/>
        <v>5.6482255321263261E-2</v>
      </c>
      <c r="AA46">
        <f t="shared" si="11"/>
        <v>241.74163307492722</v>
      </c>
      <c r="AB46">
        <f t="shared" si="12"/>
        <v>31.34492476250367</v>
      </c>
      <c r="AC46">
        <f t="shared" si="13"/>
        <v>31.34492476250367</v>
      </c>
      <c r="AD46">
        <f t="shared" si="14"/>
        <v>4.6008661423911077</v>
      </c>
      <c r="AE46">
        <f t="shared" si="15"/>
        <v>83.370608498525939</v>
      </c>
      <c r="AF46">
        <f t="shared" si="16"/>
        <v>3.5876794244360006</v>
      </c>
      <c r="AG46">
        <f t="shared" si="17"/>
        <v>4.303290438979384</v>
      </c>
      <c r="AH46">
        <f t="shared" si="18"/>
        <v>1.0131867179551071</v>
      </c>
      <c r="AI46">
        <f t="shared" si="19"/>
        <v>-41.482122412221344</v>
      </c>
      <c r="AJ46">
        <f t="shared" si="20"/>
        <v>-186.20254744990748</v>
      </c>
      <c r="AK46">
        <f t="shared" si="21"/>
        <v>-14.138588678128238</v>
      </c>
      <c r="AL46">
        <f t="shared" si="22"/>
        <v>-8.1625465329835833E-2</v>
      </c>
      <c r="AM46">
        <v>0</v>
      </c>
      <c r="AN46">
        <v>0</v>
      </c>
      <c r="AO46">
        <f t="shared" si="23"/>
        <v>1</v>
      </c>
      <c r="AP46">
        <f t="shared" si="24"/>
        <v>0</v>
      </c>
      <c r="AQ46">
        <f t="shared" si="25"/>
        <v>52946.257465940558</v>
      </c>
      <c r="AR46" t="s">
        <v>421</v>
      </c>
      <c r="AS46">
        <v>0</v>
      </c>
      <c r="AT46">
        <v>0</v>
      </c>
      <c r="AU46">
        <v>0</v>
      </c>
      <c r="AV46" t="e">
        <f t="shared" si="26"/>
        <v>#DIV/0!</v>
      </c>
      <c r="AW46">
        <v>-1</v>
      </c>
      <c r="AX46" t="s">
        <v>551</v>
      </c>
      <c r="AY46">
        <v>10410.5</v>
      </c>
      <c r="AZ46">
        <v>837.33516000000009</v>
      </c>
      <c r="BA46">
        <v>1239.9100000000001</v>
      </c>
      <c r="BB46">
        <f t="shared" si="27"/>
        <v>0.32468069456654114</v>
      </c>
      <c r="BC46">
        <v>0.5</v>
      </c>
      <c r="BD46">
        <f t="shared" si="28"/>
        <v>1261.2360005569572</v>
      </c>
      <c r="BE46">
        <f t="shared" si="29"/>
        <v>45.540082257323192</v>
      </c>
      <c r="BF46">
        <f t="shared" si="30"/>
        <v>204.74949033657967</v>
      </c>
      <c r="BG46">
        <f t="shared" si="31"/>
        <v>3.6900375692393225E-2</v>
      </c>
      <c r="BH46">
        <f t="shared" si="32"/>
        <v>-1</v>
      </c>
      <c r="BI46" t="e">
        <f t="shared" si="33"/>
        <v>#DIV/0!</v>
      </c>
      <c r="BJ46" t="s">
        <v>421</v>
      </c>
      <c r="BK46">
        <v>0</v>
      </c>
      <c r="BL46" t="e">
        <f t="shared" si="34"/>
        <v>#DIV/0!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>
        <f t="shared" si="38"/>
        <v>0.32468069456654108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s">
        <v>421</v>
      </c>
      <c r="BU46" t="s">
        <v>421</v>
      </c>
      <c r="BV46" t="s">
        <v>421</v>
      </c>
      <c r="BW46" t="s">
        <v>421</v>
      </c>
      <c r="BX46" t="s">
        <v>421</v>
      </c>
      <c r="BY46" t="s">
        <v>421</v>
      </c>
      <c r="BZ46" t="s">
        <v>421</v>
      </c>
      <c r="CA46" t="s">
        <v>421</v>
      </c>
      <c r="CB46" t="s">
        <v>421</v>
      </c>
      <c r="CC46" t="s">
        <v>421</v>
      </c>
      <c r="CD46" t="s">
        <v>421</v>
      </c>
      <c r="CE46" t="s">
        <v>421</v>
      </c>
      <c r="CF46" t="s">
        <v>421</v>
      </c>
      <c r="CG46" t="s">
        <v>421</v>
      </c>
      <c r="CH46" t="s">
        <v>421</v>
      </c>
      <c r="CI46" t="s">
        <v>421</v>
      </c>
      <c r="CJ46" t="s">
        <v>421</v>
      </c>
      <c r="CK46" t="s">
        <v>421</v>
      </c>
      <c r="CL46">
        <f t="shared" si="42"/>
        <v>1500.03</v>
      </c>
      <c r="CM46">
        <f t="shared" si="43"/>
        <v>1261.2360005569572</v>
      </c>
      <c r="CN46">
        <f t="shared" si="44"/>
        <v>0.84080718422762024</v>
      </c>
      <c r="CO46">
        <f t="shared" si="45"/>
        <v>0.16115786555930697</v>
      </c>
      <c r="CP46">
        <v>6</v>
      </c>
      <c r="CQ46">
        <v>0.5</v>
      </c>
      <c r="CR46" t="s">
        <v>423</v>
      </c>
      <c r="CS46">
        <v>2</v>
      </c>
      <c r="CT46">
        <v>1658937697.0999999</v>
      </c>
      <c r="CU46">
        <v>1998.51</v>
      </c>
      <c r="CV46">
        <v>2045.92</v>
      </c>
      <c r="CW46">
        <v>35.451700000000002</v>
      </c>
      <c r="CX46">
        <v>34.544600000000003</v>
      </c>
      <c r="CY46">
        <v>1951.31</v>
      </c>
      <c r="CZ46">
        <v>30.678699999999999</v>
      </c>
      <c r="DA46">
        <v>600.12599999999998</v>
      </c>
      <c r="DB46">
        <v>101.099</v>
      </c>
      <c r="DC46">
        <v>0.10008</v>
      </c>
      <c r="DD46">
        <v>30.174299999999999</v>
      </c>
      <c r="DE46">
        <v>30.479700000000001</v>
      </c>
      <c r="DF46">
        <v>999.9</v>
      </c>
      <c r="DG46">
        <v>0</v>
      </c>
      <c r="DH46">
        <v>0</v>
      </c>
      <c r="DI46">
        <v>10009.4</v>
      </c>
      <c r="DJ46">
        <v>0</v>
      </c>
      <c r="DK46">
        <v>1597.5</v>
      </c>
      <c r="DL46">
        <v>-46.819200000000002</v>
      </c>
      <c r="DM46">
        <v>2071.19</v>
      </c>
      <c r="DN46">
        <v>2119.13</v>
      </c>
      <c r="DO46">
        <v>0.26051299999999999</v>
      </c>
      <c r="DP46">
        <v>2045.92</v>
      </c>
      <c r="DQ46">
        <v>34.544600000000003</v>
      </c>
      <c r="DR46">
        <v>3.51877</v>
      </c>
      <c r="DS46">
        <v>3.4924400000000002</v>
      </c>
      <c r="DT46">
        <v>26.710599999999999</v>
      </c>
      <c r="DU46">
        <v>26.582999999999998</v>
      </c>
      <c r="DV46">
        <v>1500.03</v>
      </c>
      <c r="DW46">
        <v>0.97300600000000004</v>
      </c>
      <c r="DX46">
        <v>2.6993799999999998E-2</v>
      </c>
      <c r="DY46">
        <v>0</v>
      </c>
      <c r="DZ46">
        <v>857.84500000000003</v>
      </c>
      <c r="EA46">
        <v>4.9993100000000004</v>
      </c>
      <c r="EB46">
        <v>19921.400000000001</v>
      </c>
      <c r="EC46">
        <v>13259.5</v>
      </c>
      <c r="ED46">
        <v>38.936999999999998</v>
      </c>
      <c r="EE46">
        <v>41</v>
      </c>
      <c r="EF46">
        <v>39.311999999999998</v>
      </c>
      <c r="EG46">
        <v>40.375</v>
      </c>
      <c r="EH46">
        <v>40.5</v>
      </c>
      <c r="EI46">
        <v>1454.67</v>
      </c>
      <c r="EJ46">
        <v>40.36</v>
      </c>
      <c r="EK46">
        <v>0</v>
      </c>
      <c r="EL46">
        <v>147.70000004768369</v>
      </c>
      <c r="EM46">
        <v>0</v>
      </c>
      <c r="EN46">
        <v>837.33516000000009</v>
      </c>
      <c r="EO46">
        <v>211.56192271882841</v>
      </c>
      <c r="EP46">
        <v>3062.0615329790012</v>
      </c>
      <c r="EQ46">
        <v>19615.292000000001</v>
      </c>
      <c r="ER46">
        <v>15</v>
      </c>
      <c r="ES46">
        <v>1658937726.0999999</v>
      </c>
      <c r="ET46" t="s">
        <v>552</v>
      </c>
      <c r="EU46">
        <v>1658937726.0999999</v>
      </c>
      <c r="EV46">
        <v>1658937723.0999999</v>
      </c>
      <c r="EW46">
        <v>31</v>
      </c>
      <c r="EX46">
        <v>-0.83499999999999996</v>
      </c>
      <c r="EY46">
        <v>0.64700000000000002</v>
      </c>
      <c r="EZ46">
        <v>47.2</v>
      </c>
      <c r="FA46">
        <v>4.7729999999999997</v>
      </c>
      <c r="FB46">
        <v>2045</v>
      </c>
      <c r="FC46">
        <v>35</v>
      </c>
      <c r="FD46">
        <v>0.11</v>
      </c>
      <c r="FE46">
        <v>0.22</v>
      </c>
      <c r="FF46">
        <v>-45.68432</v>
      </c>
      <c r="FG46">
        <v>-26.64391744840513</v>
      </c>
      <c r="FH46">
        <v>2.8014966317309749</v>
      </c>
      <c r="FI46">
        <v>0</v>
      </c>
      <c r="FJ46">
        <v>1997.288333333333</v>
      </c>
      <c r="FK46">
        <v>4.9171968854297781</v>
      </c>
      <c r="FL46">
        <v>0.58768519539707786</v>
      </c>
      <c r="FM46">
        <v>1</v>
      </c>
      <c r="FN46">
        <v>-3.5604072224999998E-2</v>
      </c>
      <c r="FO46">
        <v>1.4176221590881799</v>
      </c>
      <c r="FP46">
        <v>0.13774260273571309</v>
      </c>
      <c r="FQ46">
        <v>0</v>
      </c>
      <c r="FR46">
        <v>34.561073333333333</v>
      </c>
      <c r="FS46">
        <v>1.812397775305969</v>
      </c>
      <c r="FT46">
        <v>0.13073103159625971</v>
      </c>
      <c r="FU46">
        <v>0</v>
      </c>
      <c r="FV46">
        <v>30.462530000000001</v>
      </c>
      <c r="FW46">
        <v>0.14338865405992199</v>
      </c>
      <c r="FX46">
        <v>1.047301771219715E-2</v>
      </c>
      <c r="FY46">
        <v>1</v>
      </c>
      <c r="FZ46">
        <v>2</v>
      </c>
      <c r="GA46">
        <v>5</v>
      </c>
      <c r="GB46" t="s">
        <v>553</v>
      </c>
      <c r="GC46">
        <v>3.1743999999999999</v>
      </c>
      <c r="GD46">
        <v>2.7971200000000001</v>
      </c>
      <c r="GE46">
        <v>0.28759899999999999</v>
      </c>
      <c r="GF46">
        <v>0.29685299999999998</v>
      </c>
      <c r="GG46">
        <v>0.14249200000000001</v>
      </c>
      <c r="GH46">
        <v>0.15390999999999999</v>
      </c>
      <c r="GI46">
        <v>21883.8</v>
      </c>
      <c r="GJ46">
        <v>17313.8</v>
      </c>
      <c r="GK46">
        <v>28864.6</v>
      </c>
      <c r="GL46">
        <v>24100.6</v>
      </c>
      <c r="GM46">
        <v>30866.9</v>
      </c>
      <c r="GN46">
        <v>29793.7</v>
      </c>
      <c r="GO46">
        <v>39577.699999999997</v>
      </c>
      <c r="GP46">
        <v>39360.6</v>
      </c>
      <c r="GQ46">
        <v>2.1360800000000002</v>
      </c>
      <c r="GR46">
        <v>1.8110999999999999</v>
      </c>
      <c r="GS46">
        <v>6.2033499999999998E-2</v>
      </c>
      <c r="GT46">
        <v>0</v>
      </c>
      <c r="GU46">
        <v>29.470099999999999</v>
      </c>
      <c r="GV46">
        <v>999.9</v>
      </c>
      <c r="GW46">
        <v>51.9</v>
      </c>
      <c r="GX46">
        <v>38.799999999999997</v>
      </c>
      <c r="GY46">
        <v>35.683700000000002</v>
      </c>
      <c r="GZ46">
        <v>61.904699999999998</v>
      </c>
      <c r="HA46">
        <v>39.979999999999997</v>
      </c>
      <c r="HB46">
        <v>1</v>
      </c>
      <c r="HC46">
        <v>0.24071100000000001</v>
      </c>
      <c r="HD46">
        <v>1.0678799999999999</v>
      </c>
      <c r="HE46">
        <v>20.2562</v>
      </c>
      <c r="HF46">
        <v>5.2243300000000001</v>
      </c>
      <c r="HG46">
        <v>11.9095</v>
      </c>
      <c r="HH46">
        <v>4.9637000000000002</v>
      </c>
      <c r="HI46">
        <v>3.2919999999999998</v>
      </c>
      <c r="HJ46">
        <v>9999</v>
      </c>
      <c r="HK46">
        <v>9999</v>
      </c>
      <c r="HL46">
        <v>9999</v>
      </c>
      <c r="HM46">
        <v>999.9</v>
      </c>
      <c r="HN46">
        <v>1.87744</v>
      </c>
      <c r="HO46">
        <v>1.8757600000000001</v>
      </c>
      <c r="HP46">
        <v>1.8744499999999999</v>
      </c>
      <c r="HQ46">
        <v>1.87378</v>
      </c>
      <c r="HR46">
        <v>1.87514</v>
      </c>
      <c r="HS46">
        <v>1.8701099999999999</v>
      </c>
      <c r="HT46">
        <v>1.8742399999999999</v>
      </c>
      <c r="HU46">
        <v>1.8793599999999999</v>
      </c>
      <c r="HV46">
        <v>0</v>
      </c>
      <c r="HW46">
        <v>0</v>
      </c>
      <c r="HX46">
        <v>0</v>
      </c>
      <c r="HY46">
        <v>0</v>
      </c>
      <c r="HZ46" t="s">
        <v>426</v>
      </c>
      <c r="IA46" t="s">
        <v>427</v>
      </c>
      <c r="IB46" t="s">
        <v>428</v>
      </c>
      <c r="IC46" t="s">
        <v>429</v>
      </c>
      <c r="ID46" t="s">
        <v>429</v>
      </c>
      <c r="IE46" t="s">
        <v>428</v>
      </c>
      <c r="IF46">
        <v>0</v>
      </c>
      <c r="IG46">
        <v>100</v>
      </c>
      <c r="IH46">
        <v>100</v>
      </c>
      <c r="II46">
        <v>47.2</v>
      </c>
      <c r="IJ46">
        <v>4.7729999999999997</v>
      </c>
      <c r="IK46">
        <v>20.32891874494943</v>
      </c>
      <c r="IL46">
        <v>2.7347142005463381E-2</v>
      </c>
      <c r="IM46">
        <v>-9.102273539874442E-6</v>
      </c>
      <c r="IN46">
        <v>1.1788313641869339E-9</v>
      </c>
      <c r="IO46">
        <v>4.1264232201748463</v>
      </c>
      <c r="IP46">
        <v>0</v>
      </c>
      <c r="IQ46">
        <v>0</v>
      </c>
      <c r="IR46">
        <v>0</v>
      </c>
      <c r="IS46">
        <v>-12</v>
      </c>
      <c r="IT46">
        <v>1956</v>
      </c>
      <c r="IU46">
        <v>-1</v>
      </c>
      <c r="IV46">
        <v>21</v>
      </c>
      <c r="IW46">
        <v>2</v>
      </c>
      <c r="IX46">
        <v>7.1</v>
      </c>
      <c r="IY46">
        <v>3.9953599999999998</v>
      </c>
      <c r="IZ46">
        <v>2.36938</v>
      </c>
      <c r="JA46">
        <v>1.42578</v>
      </c>
      <c r="JB46">
        <v>2.2839399999999999</v>
      </c>
      <c r="JC46">
        <v>1.5478499999999999</v>
      </c>
      <c r="JD46">
        <v>2.33887</v>
      </c>
      <c r="JE46">
        <v>40.886499999999998</v>
      </c>
      <c r="JF46">
        <v>14.9376</v>
      </c>
      <c r="JG46">
        <v>18</v>
      </c>
      <c r="JH46">
        <v>635.70299999999997</v>
      </c>
      <c r="JI46">
        <v>409.78500000000003</v>
      </c>
      <c r="JJ46">
        <v>27.1723</v>
      </c>
      <c r="JK46">
        <v>30.380099999999999</v>
      </c>
      <c r="JL46">
        <v>30.000599999999999</v>
      </c>
      <c r="JM46">
        <v>30.1965</v>
      </c>
      <c r="JN46">
        <v>30.118400000000001</v>
      </c>
      <c r="JO46">
        <v>79.994</v>
      </c>
      <c r="JP46">
        <v>-30</v>
      </c>
      <c r="JQ46">
        <v>-30</v>
      </c>
      <c r="JR46">
        <v>27.220199999999998</v>
      </c>
      <c r="JS46">
        <v>2044.37</v>
      </c>
      <c r="JT46">
        <v>19.651599999999998</v>
      </c>
      <c r="JU46">
        <v>93.722399999999993</v>
      </c>
      <c r="JV46">
        <v>100.102</v>
      </c>
    </row>
    <row r="47" spans="1:282" x14ac:dyDescent="0.2">
      <c r="A47">
        <v>31</v>
      </c>
      <c r="B47">
        <v>1658938441.0999999</v>
      </c>
      <c r="C47">
        <v>5234.5999999046326</v>
      </c>
      <c r="D47" t="s">
        <v>554</v>
      </c>
      <c r="E47" t="s">
        <v>555</v>
      </c>
      <c r="F47" t="s">
        <v>413</v>
      </c>
      <c r="G47" t="s">
        <v>556</v>
      </c>
      <c r="H47" t="s">
        <v>557</v>
      </c>
      <c r="I47" t="s">
        <v>416</v>
      </c>
      <c r="J47" t="s">
        <v>417</v>
      </c>
      <c r="L47" t="s">
        <v>418</v>
      </c>
      <c r="M47" t="s">
        <v>558</v>
      </c>
      <c r="N47" t="s">
        <v>559</v>
      </c>
      <c r="O47">
        <v>1658938441.0999999</v>
      </c>
      <c r="P47">
        <f t="shared" si="0"/>
        <v>7.6252207517115509E-3</v>
      </c>
      <c r="Q47">
        <f t="shared" si="1"/>
        <v>7.6252207517115513</v>
      </c>
      <c r="R47">
        <f t="shared" si="2"/>
        <v>28.315940535340342</v>
      </c>
      <c r="S47">
        <f t="shared" si="3"/>
        <v>410.822</v>
      </c>
      <c r="T47">
        <f t="shared" si="4"/>
        <v>298.54820315070924</v>
      </c>
      <c r="U47">
        <f t="shared" si="5"/>
        <v>30.209221513163477</v>
      </c>
      <c r="V47">
        <f t="shared" si="6"/>
        <v>41.569879401404002</v>
      </c>
      <c r="W47">
        <f t="shared" si="7"/>
        <v>0.47576177388315943</v>
      </c>
      <c r="X47">
        <f t="shared" si="8"/>
        <v>2.9522764580884333</v>
      </c>
      <c r="Y47">
        <f t="shared" si="9"/>
        <v>0.4369076363517429</v>
      </c>
      <c r="Z47">
        <f t="shared" si="10"/>
        <v>0.27629325455017439</v>
      </c>
      <c r="AA47">
        <f t="shared" si="11"/>
        <v>241.72944407525097</v>
      </c>
      <c r="AB47">
        <f t="shared" si="12"/>
        <v>29.667488650730665</v>
      </c>
      <c r="AC47">
        <f t="shared" si="13"/>
        <v>29.667488650730665</v>
      </c>
      <c r="AD47">
        <f t="shared" si="14"/>
        <v>4.1797527330795141</v>
      </c>
      <c r="AE47">
        <f t="shared" si="15"/>
        <v>57.290251723654208</v>
      </c>
      <c r="AF47">
        <f t="shared" si="16"/>
        <v>2.4718081578042002</v>
      </c>
      <c r="AG47">
        <f t="shared" si="17"/>
        <v>4.3145353414176588</v>
      </c>
      <c r="AH47">
        <f t="shared" si="18"/>
        <v>1.707944575275314</v>
      </c>
      <c r="AI47">
        <f t="shared" si="19"/>
        <v>-336.27223515047939</v>
      </c>
      <c r="AJ47">
        <f t="shared" si="20"/>
        <v>87.907602205206928</v>
      </c>
      <c r="AK47">
        <f t="shared" si="21"/>
        <v>6.6170819949913069</v>
      </c>
      <c r="AL47">
        <f t="shared" si="22"/>
        <v>-1.810687503018471E-2</v>
      </c>
      <c r="AM47">
        <v>0</v>
      </c>
      <c r="AN47">
        <v>0</v>
      </c>
      <c r="AO47">
        <f t="shared" si="23"/>
        <v>1</v>
      </c>
      <c r="AP47">
        <f t="shared" si="24"/>
        <v>0</v>
      </c>
      <c r="AQ47">
        <f t="shared" si="25"/>
        <v>52991.855227657725</v>
      </c>
      <c r="AR47" t="s">
        <v>421</v>
      </c>
      <c r="AS47">
        <v>0</v>
      </c>
      <c r="AT47">
        <v>0</v>
      </c>
      <c r="AU47">
        <v>0</v>
      </c>
      <c r="AV47" t="e">
        <f t="shared" si="26"/>
        <v>#DIV/0!</v>
      </c>
      <c r="AW47">
        <v>-1</v>
      </c>
      <c r="AX47" t="s">
        <v>560</v>
      </c>
      <c r="AY47">
        <v>10439.5</v>
      </c>
      <c r="AZ47">
        <v>855.83276923076914</v>
      </c>
      <c r="BA47">
        <v>1302.26</v>
      </c>
      <c r="BB47">
        <f t="shared" si="27"/>
        <v>0.34280960082412948</v>
      </c>
      <c r="BC47">
        <v>0.5</v>
      </c>
      <c r="BD47">
        <f t="shared" si="28"/>
        <v>1261.1691005571249</v>
      </c>
      <c r="BE47">
        <f t="shared" si="29"/>
        <v>28.315940535340342</v>
      </c>
      <c r="BF47">
        <f t="shared" si="30"/>
        <v>216.17043796685721</v>
      </c>
      <c r="BG47">
        <f t="shared" si="31"/>
        <v>2.3245051375259625E-2</v>
      </c>
      <c r="BH47">
        <f t="shared" si="32"/>
        <v>-1</v>
      </c>
      <c r="BI47" t="e">
        <f t="shared" si="33"/>
        <v>#DIV/0!</v>
      </c>
      <c r="BJ47" t="s">
        <v>421</v>
      </c>
      <c r="BK47">
        <v>0</v>
      </c>
      <c r="BL47" t="e">
        <f t="shared" si="34"/>
        <v>#DIV/0!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>
        <f t="shared" si="38"/>
        <v>0.34280960082412948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s">
        <v>421</v>
      </c>
      <c r="BU47" t="s">
        <v>421</v>
      </c>
      <c r="BV47" t="s">
        <v>421</v>
      </c>
      <c r="BW47" t="s">
        <v>421</v>
      </c>
      <c r="BX47" t="s">
        <v>421</v>
      </c>
      <c r="BY47" t="s">
        <v>421</v>
      </c>
      <c r="BZ47" t="s">
        <v>421</v>
      </c>
      <c r="CA47" t="s">
        <v>421</v>
      </c>
      <c r="CB47" t="s">
        <v>421</v>
      </c>
      <c r="CC47" t="s">
        <v>421</v>
      </c>
      <c r="CD47" t="s">
        <v>421</v>
      </c>
      <c r="CE47" t="s">
        <v>421</v>
      </c>
      <c r="CF47" t="s">
        <v>421</v>
      </c>
      <c r="CG47" t="s">
        <v>421</v>
      </c>
      <c r="CH47" t="s">
        <v>421</v>
      </c>
      <c r="CI47" t="s">
        <v>421</v>
      </c>
      <c r="CJ47" t="s">
        <v>421</v>
      </c>
      <c r="CK47" t="s">
        <v>421</v>
      </c>
      <c r="CL47">
        <f t="shared" si="42"/>
        <v>1499.95</v>
      </c>
      <c r="CM47">
        <f t="shared" si="43"/>
        <v>1261.1691005571249</v>
      </c>
      <c r="CN47">
        <f t="shared" si="44"/>
        <v>0.84080742728565949</v>
      </c>
      <c r="CO47">
        <f t="shared" si="45"/>
        <v>0.16115833466132268</v>
      </c>
      <c r="CP47">
        <v>6</v>
      </c>
      <c r="CQ47">
        <v>0.5</v>
      </c>
      <c r="CR47" t="s">
        <v>423</v>
      </c>
      <c r="CS47">
        <v>2</v>
      </c>
      <c r="CT47">
        <v>1658938441.0999999</v>
      </c>
      <c r="CU47">
        <v>410.822</v>
      </c>
      <c r="CV47">
        <v>442.25299999999999</v>
      </c>
      <c r="CW47">
        <v>24.428100000000001</v>
      </c>
      <c r="CX47">
        <v>16.993300000000001</v>
      </c>
      <c r="CY47">
        <v>381.07600000000002</v>
      </c>
      <c r="CZ47">
        <v>20.9481</v>
      </c>
      <c r="DA47">
        <v>600.33500000000004</v>
      </c>
      <c r="DB47">
        <v>101.087</v>
      </c>
      <c r="DC47">
        <v>0.100082</v>
      </c>
      <c r="DD47">
        <v>30.219799999999999</v>
      </c>
      <c r="DE47">
        <v>29.6614</v>
      </c>
      <c r="DF47">
        <v>999.9</v>
      </c>
      <c r="DG47">
        <v>0</v>
      </c>
      <c r="DH47">
        <v>0</v>
      </c>
      <c r="DI47">
        <v>10021.200000000001</v>
      </c>
      <c r="DJ47">
        <v>0</v>
      </c>
      <c r="DK47">
        <v>1545.44</v>
      </c>
      <c r="DL47">
        <v>-32.300199999999997</v>
      </c>
      <c r="DM47">
        <v>420.77100000000002</v>
      </c>
      <c r="DN47">
        <v>449.89800000000002</v>
      </c>
      <c r="DO47">
        <v>8.7169100000000004</v>
      </c>
      <c r="DP47">
        <v>442.25299999999999</v>
      </c>
      <c r="DQ47">
        <v>16.993300000000001</v>
      </c>
      <c r="DR47">
        <v>2.5989800000000001</v>
      </c>
      <c r="DS47">
        <v>1.7178100000000001</v>
      </c>
      <c r="DT47">
        <v>21.66</v>
      </c>
      <c r="DU47">
        <v>15.058299999999999</v>
      </c>
      <c r="DV47">
        <v>1499.95</v>
      </c>
      <c r="DW47">
        <v>0.97299599999999997</v>
      </c>
      <c r="DX47">
        <v>2.7003800000000001E-2</v>
      </c>
      <c r="DY47">
        <v>0</v>
      </c>
      <c r="DZ47">
        <v>855.44500000000005</v>
      </c>
      <c r="EA47">
        <v>4.9993100000000004</v>
      </c>
      <c r="EB47">
        <v>18875</v>
      </c>
      <c r="EC47">
        <v>13258.8</v>
      </c>
      <c r="ED47">
        <v>38.25</v>
      </c>
      <c r="EE47">
        <v>39.625</v>
      </c>
      <c r="EF47">
        <v>38.625</v>
      </c>
      <c r="EG47">
        <v>39.625</v>
      </c>
      <c r="EH47">
        <v>39.936999999999998</v>
      </c>
      <c r="EI47">
        <v>1454.58</v>
      </c>
      <c r="EJ47">
        <v>40.369999999999997</v>
      </c>
      <c r="EK47">
        <v>0</v>
      </c>
      <c r="EL47">
        <v>743.5</v>
      </c>
      <c r="EM47">
        <v>0</v>
      </c>
      <c r="EN47">
        <v>855.83276923076914</v>
      </c>
      <c r="EO47">
        <v>-2.2620170833502051</v>
      </c>
      <c r="EP47">
        <v>-93.097435440570223</v>
      </c>
      <c r="EQ47">
        <v>18891.25</v>
      </c>
      <c r="ER47">
        <v>15</v>
      </c>
      <c r="ES47">
        <v>1658938478.0999999</v>
      </c>
      <c r="ET47" t="s">
        <v>561</v>
      </c>
      <c r="EU47">
        <v>1658938469.0999999</v>
      </c>
      <c r="EV47">
        <v>1658938478.0999999</v>
      </c>
      <c r="EW47">
        <v>32</v>
      </c>
      <c r="EX47">
        <v>0.217</v>
      </c>
      <c r="EY47">
        <v>-0.63800000000000001</v>
      </c>
      <c r="EZ47">
        <v>29.745999999999999</v>
      </c>
      <c r="FA47">
        <v>3.48</v>
      </c>
      <c r="FB47">
        <v>442</v>
      </c>
      <c r="FC47">
        <v>17</v>
      </c>
      <c r="FD47">
        <v>0.05</v>
      </c>
      <c r="FE47">
        <v>0.01</v>
      </c>
      <c r="FF47">
        <v>-32.201251219512187</v>
      </c>
      <c r="FG47">
        <v>-0.1512188153310432</v>
      </c>
      <c r="FH47">
        <v>5.6700893105845959E-2</v>
      </c>
      <c r="FI47">
        <v>1</v>
      </c>
      <c r="FJ47">
        <v>409.9399677419355</v>
      </c>
      <c r="FK47">
        <v>-0.4366935483876116</v>
      </c>
      <c r="FL47">
        <v>4.0453464998498292E-2</v>
      </c>
      <c r="FM47">
        <v>1</v>
      </c>
      <c r="FN47">
        <v>8.711556829268293</v>
      </c>
      <c r="FO47">
        <v>-6.008090592332134E-2</v>
      </c>
      <c r="FP47">
        <v>1.792060463361278E-2</v>
      </c>
      <c r="FQ47">
        <v>1</v>
      </c>
      <c r="FR47">
        <v>25.70192258064516</v>
      </c>
      <c r="FS47">
        <v>0.1376322580645335</v>
      </c>
      <c r="FT47">
        <v>1.0995357075204E-2</v>
      </c>
      <c r="FU47">
        <v>1</v>
      </c>
      <c r="FV47">
        <v>29.63270967741936</v>
      </c>
      <c r="FW47">
        <v>0.13097903225804089</v>
      </c>
      <c r="FX47">
        <v>1.1334570437061851E-2</v>
      </c>
      <c r="FY47">
        <v>1</v>
      </c>
      <c r="FZ47">
        <v>5</v>
      </c>
      <c r="GA47">
        <v>5</v>
      </c>
      <c r="GB47" t="s">
        <v>425</v>
      </c>
      <c r="GC47">
        <v>3.1745999999999999</v>
      </c>
      <c r="GD47">
        <v>2.79725</v>
      </c>
      <c r="GE47">
        <v>9.6677799999999994E-2</v>
      </c>
      <c r="GF47">
        <v>0.108843</v>
      </c>
      <c r="GG47">
        <v>0.109303</v>
      </c>
      <c r="GH47">
        <v>9.4403200000000007E-2</v>
      </c>
      <c r="GI47">
        <v>27763.4</v>
      </c>
      <c r="GJ47">
        <v>21967.9</v>
      </c>
      <c r="GK47">
        <v>28869.7</v>
      </c>
      <c r="GL47">
        <v>24118.400000000001</v>
      </c>
      <c r="GM47">
        <v>32078.2</v>
      </c>
      <c r="GN47">
        <v>31926.2</v>
      </c>
      <c r="GO47">
        <v>39582.699999999997</v>
      </c>
      <c r="GP47">
        <v>39384.1</v>
      </c>
      <c r="GQ47">
        <v>2.1399300000000001</v>
      </c>
      <c r="GR47">
        <v>1.7536799999999999</v>
      </c>
      <c r="GS47">
        <v>2.01724E-2</v>
      </c>
      <c r="GT47">
        <v>0</v>
      </c>
      <c r="GU47">
        <v>29.332899999999999</v>
      </c>
      <c r="GV47">
        <v>999.9</v>
      </c>
      <c r="GW47">
        <v>52.1</v>
      </c>
      <c r="GX47">
        <v>39.6</v>
      </c>
      <c r="GY47">
        <v>37.3964</v>
      </c>
      <c r="GZ47">
        <v>62.444600000000001</v>
      </c>
      <c r="HA47">
        <v>40.697099999999999</v>
      </c>
      <c r="HB47">
        <v>1</v>
      </c>
      <c r="HC47">
        <v>0.24487</v>
      </c>
      <c r="HD47">
        <v>-0.302429</v>
      </c>
      <c r="HE47">
        <v>20.261099999999999</v>
      </c>
      <c r="HF47">
        <v>5.2232799999999999</v>
      </c>
      <c r="HG47">
        <v>11.9087</v>
      </c>
      <c r="HH47">
        <v>4.9637500000000001</v>
      </c>
      <c r="HI47">
        <v>3.2919999999999998</v>
      </c>
      <c r="HJ47">
        <v>9999</v>
      </c>
      <c r="HK47">
        <v>9999</v>
      </c>
      <c r="HL47">
        <v>9999</v>
      </c>
      <c r="HM47">
        <v>999.9</v>
      </c>
      <c r="HN47">
        <v>1.8774500000000001</v>
      </c>
      <c r="HO47">
        <v>1.8757600000000001</v>
      </c>
      <c r="HP47">
        <v>1.8745400000000001</v>
      </c>
      <c r="HQ47">
        <v>1.87378</v>
      </c>
      <c r="HR47">
        <v>1.8751500000000001</v>
      </c>
      <c r="HS47">
        <v>1.87012</v>
      </c>
      <c r="HT47">
        <v>1.8742399999999999</v>
      </c>
      <c r="HU47">
        <v>1.8794</v>
      </c>
      <c r="HV47">
        <v>0</v>
      </c>
      <c r="HW47">
        <v>0</v>
      </c>
      <c r="HX47">
        <v>0</v>
      </c>
      <c r="HY47">
        <v>0</v>
      </c>
      <c r="HZ47" t="s">
        <v>426</v>
      </c>
      <c r="IA47" t="s">
        <v>427</v>
      </c>
      <c r="IB47" t="s">
        <v>428</v>
      </c>
      <c r="IC47" t="s">
        <v>429</v>
      </c>
      <c r="ID47" t="s">
        <v>429</v>
      </c>
      <c r="IE47" t="s">
        <v>428</v>
      </c>
      <c r="IF47">
        <v>0</v>
      </c>
      <c r="IG47">
        <v>100</v>
      </c>
      <c r="IH47">
        <v>100</v>
      </c>
      <c r="II47">
        <v>29.745999999999999</v>
      </c>
      <c r="IJ47">
        <v>3.48</v>
      </c>
      <c r="IK47">
        <v>19.712148892467411</v>
      </c>
      <c r="IL47">
        <v>2.7347142005463381E-2</v>
      </c>
      <c r="IM47">
        <v>-9.102273539874442E-6</v>
      </c>
      <c r="IN47">
        <v>1.1788313641869339E-9</v>
      </c>
      <c r="IO47">
        <v>2.487869784541656</v>
      </c>
      <c r="IP47">
        <v>0.1776524872094373</v>
      </c>
      <c r="IQ47">
        <v>-5.8072362935419758E-3</v>
      </c>
      <c r="IR47">
        <v>1.1978801796637771E-4</v>
      </c>
      <c r="IS47">
        <v>-12</v>
      </c>
      <c r="IT47">
        <v>1956</v>
      </c>
      <c r="IU47">
        <v>-1</v>
      </c>
      <c r="IV47">
        <v>21</v>
      </c>
      <c r="IW47">
        <v>11.9</v>
      </c>
      <c r="IX47">
        <v>12</v>
      </c>
      <c r="IY47">
        <v>1.11938</v>
      </c>
      <c r="IZ47">
        <v>2.4291999999999998</v>
      </c>
      <c r="JA47">
        <v>1.42578</v>
      </c>
      <c r="JB47">
        <v>2.2802699999999998</v>
      </c>
      <c r="JC47">
        <v>1.5478499999999999</v>
      </c>
      <c r="JD47">
        <v>2.4133300000000002</v>
      </c>
      <c r="JE47">
        <v>41.534399999999998</v>
      </c>
      <c r="JF47">
        <v>14.8062</v>
      </c>
      <c r="JG47">
        <v>18</v>
      </c>
      <c r="JH47">
        <v>639.29399999999998</v>
      </c>
      <c r="JI47">
        <v>379.01100000000002</v>
      </c>
      <c r="JJ47">
        <v>29.2347</v>
      </c>
      <c r="JK47">
        <v>30.465900000000001</v>
      </c>
      <c r="JL47">
        <v>30.000599999999999</v>
      </c>
      <c r="JM47">
        <v>30.2624</v>
      </c>
      <c r="JN47">
        <v>30.1938</v>
      </c>
      <c r="JO47">
        <v>22.419599999999999</v>
      </c>
      <c r="JP47">
        <v>50.083300000000001</v>
      </c>
      <c r="JQ47">
        <v>0</v>
      </c>
      <c r="JR47">
        <v>29.331900000000001</v>
      </c>
      <c r="JS47">
        <v>442.22300000000001</v>
      </c>
      <c r="JT47">
        <v>16.989699999999999</v>
      </c>
      <c r="JU47">
        <v>93.736099999999993</v>
      </c>
      <c r="JV47">
        <v>100.167</v>
      </c>
    </row>
    <row r="48" spans="1:282" x14ac:dyDescent="0.2">
      <c r="A48">
        <v>32</v>
      </c>
      <c r="B48">
        <v>1658938630.0999999</v>
      </c>
      <c r="C48">
        <v>5423.5999999046326</v>
      </c>
      <c r="D48" t="s">
        <v>562</v>
      </c>
      <c r="E48" t="s">
        <v>563</v>
      </c>
      <c r="F48" t="s">
        <v>413</v>
      </c>
      <c r="G48" t="s">
        <v>556</v>
      </c>
      <c r="H48" t="s">
        <v>557</v>
      </c>
      <c r="I48" t="s">
        <v>416</v>
      </c>
      <c r="J48" t="s">
        <v>417</v>
      </c>
      <c r="L48" t="s">
        <v>418</v>
      </c>
      <c r="M48" t="s">
        <v>558</v>
      </c>
      <c r="N48" t="s">
        <v>559</v>
      </c>
      <c r="O48">
        <v>1658938630.0999999</v>
      </c>
      <c r="P48">
        <f t="shared" si="0"/>
        <v>7.5326968075204925E-3</v>
      </c>
      <c r="Q48">
        <f t="shared" si="1"/>
        <v>7.5326968075204928</v>
      </c>
      <c r="R48">
        <f t="shared" si="2"/>
        <v>27.872031796658653</v>
      </c>
      <c r="S48">
        <f t="shared" si="3"/>
        <v>400.18799999999999</v>
      </c>
      <c r="T48">
        <f t="shared" si="4"/>
        <v>301.8269069032786</v>
      </c>
      <c r="U48">
        <f t="shared" si="5"/>
        <v>30.539087751085802</v>
      </c>
      <c r="V48">
        <f t="shared" si="6"/>
        <v>40.491341790306002</v>
      </c>
      <c r="W48">
        <f t="shared" si="7"/>
        <v>0.5392091868410589</v>
      </c>
      <c r="X48">
        <f t="shared" si="8"/>
        <v>2.9543854619305865</v>
      </c>
      <c r="Y48">
        <f t="shared" si="9"/>
        <v>0.4899075897146174</v>
      </c>
      <c r="Z48">
        <f t="shared" si="10"/>
        <v>0.31024527645989408</v>
      </c>
      <c r="AA48">
        <f t="shared" si="11"/>
        <v>241.7661520750861</v>
      </c>
      <c r="AB48">
        <f t="shared" si="12"/>
        <v>29.939581325910162</v>
      </c>
      <c r="AC48">
        <f t="shared" si="13"/>
        <v>29.939581325910162</v>
      </c>
      <c r="AD48">
        <f t="shared" si="14"/>
        <v>4.2456866512942479</v>
      </c>
      <c r="AE48">
        <f t="shared" si="15"/>
        <v>62.696029043146382</v>
      </c>
      <c r="AF48">
        <f t="shared" si="16"/>
        <v>2.74368938580165</v>
      </c>
      <c r="AG48">
        <f t="shared" si="17"/>
        <v>4.3761772917284567</v>
      </c>
      <c r="AH48">
        <f t="shared" si="18"/>
        <v>1.5019972654925979</v>
      </c>
      <c r="AI48">
        <f t="shared" si="19"/>
        <v>-332.1919292116537</v>
      </c>
      <c r="AJ48">
        <f t="shared" si="20"/>
        <v>84.069284708471628</v>
      </c>
      <c r="AK48">
        <f t="shared" si="21"/>
        <v>6.3399279464191656</v>
      </c>
      <c r="AL48">
        <f t="shared" si="22"/>
        <v>-1.6564481676823561E-2</v>
      </c>
      <c r="AM48">
        <v>0</v>
      </c>
      <c r="AN48">
        <v>0</v>
      </c>
      <c r="AO48">
        <f t="shared" si="23"/>
        <v>1</v>
      </c>
      <c r="AP48">
        <f t="shared" si="24"/>
        <v>0</v>
      </c>
      <c r="AQ48">
        <f t="shared" si="25"/>
        <v>53009.279852202737</v>
      </c>
      <c r="AR48" t="s">
        <v>421</v>
      </c>
      <c r="AS48">
        <v>0</v>
      </c>
      <c r="AT48">
        <v>0</v>
      </c>
      <c r="AU48">
        <v>0</v>
      </c>
      <c r="AV48" t="e">
        <f t="shared" si="26"/>
        <v>#DIV/0!</v>
      </c>
      <c r="AW48">
        <v>-1</v>
      </c>
      <c r="AX48" t="s">
        <v>564</v>
      </c>
      <c r="AY48">
        <v>10438.4</v>
      </c>
      <c r="AZ48">
        <v>822.75907692307692</v>
      </c>
      <c r="BA48">
        <v>1254.57</v>
      </c>
      <c r="BB48">
        <f t="shared" si="27"/>
        <v>0.34419037843796918</v>
      </c>
      <c r="BC48">
        <v>0.5</v>
      </c>
      <c r="BD48">
        <f t="shared" si="28"/>
        <v>1261.3623005570396</v>
      </c>
      <c r="BE48">
        <f t="shared" si="29"/>
        <v>27.872031796658653</v>
      </c>
      <c r="BF48">
        <f t="shared" si="30"/>
        <v>217.07438378805745</v>
      </c>
      <c r="BG48">
        <f t="shared" si="31"/>
        <v>2.2889562962130912E-2</v>
      </c>
      <c r="BH48">
        <f t="shared" si="32"/>
        <v>-1</v>
      </c>
      <c r="BI48" t="e">
        <f t="shared" si="33"/>
        <v>#DIV/0!</v>
      </c>
      <c r="BJ48" t="s">
        <v>421</v>
      </c>
      <c r="BK48">
        <v>0</v>
      </c>
      <c r="BL48" t="e">
        <f t="shared" si="34"/>
        <v>#DIV/0!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>
        <f t="shared" si="38"/>
        <v>0.34419037843796924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s">
        <v>421</v>
      </c>
      <c r="BU48" t="s">
        <v>421</v>
      </c>
      <c r="BV48" t="s">
        <v>421</v>
      </c>
      <c r="BW48" t="s">
        <v>421</v>
      </c>
      <c r="BX48" t="s">
        <v>421</v>
      </c>
      <c r="BY48" t="s">
        <v>421</v>
      </c>
      <c r="BZ48" t="s">
        <v>421</v>
      </c>
      <c r="CA48" t="s">
        <v>421</v>
      </c>
      <c r="CB48" t="s">
        <v>421</v>
      </c>
      <c r="CC48" t="s">
        <v>421</v>
      </c>
      <c r="CD48" t="s">
        <v>421</v>
      </c>
      <c r="CE48" t="s">
        <v>421</v>
      </c>
      <c r="CF48" t="s">
        <v>421</v>
      </c>
      <c r="CG48" t="s">
        <v>421</v>
      </c>
      <c r="CH48" t="s">
        <v>421</v>
      </c>
      <c r="CI48" t="s">
        <v>421</v>
      </c>
      <c r="CJ48" t="s">
        <v>421</v>
      </c>
      <c r="CK48" t="s">
        <v>421</v>
      </c>
      <c r="CL48">
        <f t="shared" si="42"/>
        <v>1500.18</v>
      </c>
      <c r="CM48">
        <f t="shared" si="43"/>
        <v>1261.3623005570396</v>
      </c>
      <c r="CN48">
        <f t="shared" si="44"/>
        <v>0.84080730349494026</v>
      </c>
      <c r="CO48">
        <f t="shared" si="45"/>
        <v>0.16115809574523463</v>
      </c>
      <c r="CP48">
        <v>6</v>
      </c>
      <c r="CQ48">
        <v>0.5</v>
      </c>
      <c r="CR48" t="s">
        <v>423</v>
      </c>
      <c r="CS48">
        <v>2</v>
      </c>
      <c r="CT48">
        <v>1658938630.0999999</v>
      </c>
      <c r="CU48">
        <v>400.18799999999999</v>
      </c>
      <c r="CV48">
        <v>431.06299999999999</v>
      </c>
      <c r="CW48">
        <v>27.116700000000002</v>
      </c>
      <c r="CX48">
        <v>19.791</v>
      </c>
      <c r="CY48">
        <v>371.26499999999999</v>
      </c>
      <c r="CZ48">
        <v>22.8139</v>
      </c>
      <c r="DA48">
        <v>600.22400000000005</v>
      </c>
      <c r="DB48">
        <v>101.081</v>
      </c>
      <c r="DC48">
        <v>9.9799499999999999E-2</v>
      </c>
      <c r="DD48">
        <v>30.467400000000001</v>
      </c>
      <c r="DE48">
        <v>29.947299999999998</v>
      </c>
      <c r="DF48">
        <v>999.9</v>
      </c>
      <c r="DG48">
        <v>0</v>
      </c>
      <c r="DH48">
        <v>0</v>
      </c>
      <c r="DI48">
        <v>10033.799999999999</v>
      </c>
      <c r="DJ48">
        <v>0</v>
      </c>
      <c r="DK48">
        <v>1158.23</v>
      </c>
      <c r="DL48">
        <v>-30.909199999999998</v>
      </c>
      <c r="DM48">
        <v>411.30700000000002</v>
      </c>
      <c r="DN48">
        <v>439.76600000000002</v>
      </c>
      <c r="DO48">
        <v>7.3256199999999998</v>
      </c>
      <c r="DP48">
        <v>431.06299999999999</v>
      </c>
      <c r="DQ48">
        <v>19.791</v>
      </c>
      <c r="DR48">
        <v>2.7409699999999999</v>
      </c>
      <c r="DS48">
        <v>2.0004900000000001</v>
      </c>
      <c r="DT48">
        <v>22.532800000000002</v>
      </c>
      <c r="DU48">
        <v>17.4482</v>
      </c>
      <c r="DV48">
        <v>1500.18</v>
      </c>
      <c r="DW48">
        <v>0.973001</v>
      </c>
      <c r="DX48">
        <v>2.69987E-2</v>
      </c>
      <c r="DY48">
        <v>0</v>
      </c>
      <c r="DZ48">
        <v>822.08699999999999</v>
      </c>
      <c r="EA48">
        <v>4.9993100000000004</v>
      </c>
      <c r="EB48">
        <v>18282</v>
      </c>
      <c r="EC48">
        <v>13260.8</v>
      </c>
      <c r="ED48">
        <v>38.375</v>
      </c>
      <c r="EE48">
        <v>39.561999999999998</v>
      </c>
      <c r="EF48">
        <v>38.686999999999998</v>
      </c>
      <c r="EG48">
        <v>39.5</v>
      </c>
      <c r="EH48">
        <v>40.061999999999998</v>
      </c>
      <c r="EI48">
        <v>1454.81</v>
      </c>
      <c r="EJ48">
        <v>40.369999999999997</v>
      </c>
      <c r="EK48">
        <v>0</v>
      </c>
      <c r="EL48">
        <v>188.29999995231631</v>
      </c>
      <c r="EM48">
        <v>0</v>
      </c>
      <c r="EN48">
        <v>822.75907692307692</v>
      </c>
      <c r="EO48">
        <v>-7.7009914423694124</v>
      </c>
      <c r="EP48">
        <v>316.76239206109739</v>
      </c>
      <c r="EQ48">
        <v>18241.188461538459</v>
      </c>
      <c r="ER48">
        <v>15</v>
      </c>
      <c r="ES48">
        <v>1658938669.0999999</v>
      </c>
      <c r="ET48" t="s">
        <v>565</v>
      </c>
      <c r="EU48">
        <v>1658938669.0999999</v>
      </c>
      <c r="EV48">
        <v>1658938478.0999999</v>
      </c>
      <c r="EW48">
        <v>33</v>
      </c>
      <c r="EX48">
        <v>-0.47599999999999998</v>
      </c>
      <c r="EY48">
        <v>-0.63800000000000001</v>
      </c>
      <c r="EZ48">
        <v>28.922999999999998</v>
      </c>
      <c r="FA48">
        <v>3.48</v>
      </c>
      <c r="FB48">
        <v>425</v>
      </c>
      <c r="FC48">
        <v>17</v>
      </c>
      <c r="FD48">
        <v>0.04</v>
      </c>
      <c r="FE48">
        <v>0.01</v>
      </c>
      <c r="FF48">
        <v>-30.922699999999999</v>
      </c>
      <c r="FG48">
        <v>4.732908067539799E-2</v>
      </c>
      <c r="FH48">
        <v>5.0889694438068719E-2</v>
      </c>
      <c r="FI48">
        <v>1</v>
      </c>
      <c r="FJ48">
        <v>400.21906666666678</v>
      </c>
      <c r="FK48">
        <v>-1.0104560622912679</v>
      </c>
      <c r="FL48">
        <v>7.8605739117589071E-2</v>
      </c>
      <c r="FM48">
        <v>1</v>
      </c>
      <c r="FN48">
        <v>7.3207454999999992</v>
      </c>
      <c r="FO48">
        <v>-0.21756247654785099</v>
      </c>
      <c r="FP48">
        <v>3.3053543074079102E-2</v>
      </c>
      <c r="FQ48">
        <v>1</v>
      </c>
      <c r="FR48">
        <v>27.068820000000009</v>
      </c>
      <c r="FS48">
        <v>0.44098598442709219</v>
      </c>
      <c r="FT48">
        <v>3.2230445234280959E-2</v>
      </c>
      <c r="FU48">
        <v>1</v>
      </c>
      <c r="FV48">
        <v>29.961739999999999</v>
      </c>
      <c r="FW48">
        <v>-8.8637152391532359E-2</v>
      </c>
      <c r="FX48">
        <v>7.9482325079229272E-3</v>
      </c>
      <c r="FY48">
        <v>1</v>
      </c>
      <c r="FZ48">
        <v>5</v>
      </c>
      <c r="GA48">
        <v>5</v>
      </c>
      <c r="GB48" t="s">
        <v>425</v>
      </c>
      <c r="GC48">
        <v>3.1741799999999998</v>
      </c>
      <c r="GD48">
        <v>2.79705</v>
      </c>
      <c r="GE48">
        <v>9.4709199999999993E-2</v>
      </c>
      <c r="GF48">
        <v>0.106754</v>
      </c>
      <c r="GG48">
        <v>0.116033</v>
      </c>
      <c r="GH48">
        <v>0.10512199999999999</v>
      </c>
      <c r="GI48">
        <v>27810.2</v>
      </c>
      <c r="GJ48">
        <v>22011.200000000001</v>
      </c>
      <c r="GK48">
        <v>28856.1</v>
      </c>
      <c r="GL48">
        <v>24110</v>
      </c>
      <c r="GM48">
        <v>31818.1</v>
      </c>
      <c r="GN48">
        <v>31534</v>
      </c>
      <c r="GO48">
        <v>39564.5</v>
      </c>
      <c r="GP48">
        <v>39370.400000000001</v>
      </c>
      <c r="GQ48">
        <v>2.1376200000000001</v>
      </c>
      <c r="GR48">
        <v>1.75905</v>
      </c>
      <c r="GS48">
        <v>6.1951600000000002E-2</v>
      </c>
      <c r="GT48">
        <v>0</v>
      </c>
      <c r="GU48">
        <v>28.938300000000002</v>
      </c>
      <c r="GV48">
        <v>999.9</v>
      </c>
      <c r="GW48">
        <v>50.4</v>
      </c>
      <c r="GX48">
        <v>39.700000000000003</v>
      </c>
      <c r="GY48">
        <v>36.375799999999998</v>
      </c>
      <c r="GZ48">
        <v>62.054699999999997</v>
      </c>
      <c r="HA48">
        <v>40.837299999999999</v>
      </c>
      <c r="HB48">
        <v>1</v>
      </c>
      <c r="HC48">
        <v>0.26122200000000001</v>
      </c>
      <c r="HD48">
        <v>1.1262000000000001</v>
      </c>
      <c r="HE48">
        <v>20.256399999999999</v>
      </c>
      <c r="HF48">
        <v>5.2258300000000002</v>
      </c>
      <c r="HG48">
        <v>11.9095</v>
      </c>
      <c r="HH48">
        <v>4.9638</v>
      </c>
      <c r="HI48">
        <v>3.2919999999999998</v>
      </c>
      <c r="HJ48">
        <v>9999</v>
      </c>
      <c r="HK48">
        <v>9999</v>
      </c>
      <c r="HL48">
        <v>9999</v>
      </c>
      <c r="HM48">
        <v>999.9</v>
      </c>
      <c r="HN48">
        <v>1.87744</v>
      </c>
      <c r="HO48">
        <v>1.8757600000000001</v>
      </c>
      <c r="HP48">
        <v>1.87453</v>
      </c>
      <c r="HQ48">
        <v>1.87378</v>
      </c>
      <c r="HR48">
        <v>1.8751599999999999</v>
      </c>
      <c r="HS48">
        <v>1.87012</v>
      </c>
      <c r="HT48">
        <v>1.87425</v>
      </c>
      <c r="HU48">
        <v>1.8794200000000001</v>
      </c>
      <c r="HV48">
        <v>0</v>
      </c>
      <c r="HW48">
        <v>0</v>
      </c>
      <c r="HX48">
        <v>0</v>
      </c>
      <c r="HY48">
        <v>0</v>
      </c>
      <c r="HZ48" t="s">
        <v>426</v>
      </c>
      <c r="IA48" t="s">
        <v>427</v>
      </c>
      <c r="IB48" t="s">
        <v>428</v>
      </c>
      <c r="IC48" t="s">
        <v>429</v>
      </c>
      <c r="ID48" t="s">
        <v>429</v>
      </c>
      <c r="IE48" t="s">
        <v>428</v>
      </c>
      <c r="IF48">
        <v>0</v>
      </c>
      <c r="IG48">
        <v>100</v>
      </c>
      <c r="IH48">
        <v>100</v>
      </c>
      <c r="II48">
        <v>28.922999999999998</v>
      </c>
      <c r="IJ48">
        <v>4.3028000000000004</v>
      </c>
      <c r="IK48">
        <v>19.929509002228759</v>
      </c>
      <c r="IL48">
        <v>2.7347142005463381E-2</v>
      </c>
      <c r="IM48">
        <v>-9.102273539874442E-6</v>
      </c>
      <c r="IN48">
        <v>1.1788313641869339E-9</v>
      </c>
      <c r="IO48">
        <v>1.849998497742094</v>
      </c>
      <c r="IP48">
        <v>0.1776524872094373</v>
      </c>
      <c r="IQ48">
        <v>-5.8072362935419758E-3</v>
      </c>
      <c r="IR48">
        <v>1.1978801796637771E-4</v>
      </c>
      <c r="IS48">
        <v>-12</v>
      </c>
      <c r="IT48">
        <v>1956</v>
      </c>
      <c r="IU48">
        <v>-1</v>
      </c>
      <c r="IV48">
        <v>21</v>
      </c>
      <c r="IW48">
        <v>2.7</v>
      </c>
      <c r="IX48">
        <v>2.5</v>
      </c>
      <c r="IY48">
        <v>1.09985</v>
      </c>
      <c r="IZ48">
        <v>2.4597199999999999</v>
      </c>
      <c r="JA48">
        <v>1.42578</v>
      </c>
      <c r="JB48">
        <v>2.2778299999999998</v>
      </c>
      <c r="JC48">
        <v>1.5478499999999999</v>
      </c>
      <c r="JD48">
        <v>2.2973599999999998</v>
      </c>
      <c r="JE48">
        <v>41.378100000000003</v>
      </c>
      <c r="JF48">
        <v>14.762499999999999</v>
      </c>
      <c r="JG48">
        <v>18</v>
      </c>
      <c r="JH48">
        <v>638.82299999999998</v>
      </c>
      <c r="JI48">
        <v>382.59500000000003</v>
      </c>
      <c r="JJ48">
        <v>28.861999999999998</v>
      </c>
      <c r="JK48">
        <v>30.5867</v>
      </c>
      <c r="JL48">
        <v>30.0002</v>
      </c>
      <c r="JM48">
        <v>30.386399999999998</v>
      </c>
      <c r="JN48">
        <v>30.3123</v>
      </c>
      <c r="JO48">
        <v>22.040800000000001</v>
      </c>
      <c r="JP48">
        <v>42.2684</v>
      </c>
      <c r="JQ48">
        <v>0</v>
      </c>
      <c r="JR48">
        <v>28.726600000000001</v>
      </c>
      <c r="JS48">
        <v>431.00799999999998</v>
      </c>
      <c r="JT48">
        <v>19.741599999999998</v>
      </c>
      <c r="JU48">
        <v>93.692700000000002</v>
      </c>
      <c r="JV48">
        <v>100.13200000000001</v>
      </c>
    </row>
    <row r="49" spans="1:282" x14ac:dyDescent="0.2">
      <c r="A49">
        <v>33</v>
      </c>
      <c r="B49">
        <v>1658938790.0999999</v>
      </c>
      <c r="C49">
        <v>5583.5999999046326</v>
      </c>
      <c r="D49" t="s">
        <v>566</v>
      </c>
      <c r="E49" t="s">
        <v>567</v>
      </c>
      <c r="F49" t="s">
        <v>413</v>
      </c>
      <c r="G49" t="s">
        <v>556</v>
      </c>
      <c r="H49" t="s">
        <v>557</v>
      </c>
      <c r="I49" t="s">
        <v>416</v>
      </c>
      <c r="J49" t="s">
        <v>417</v>
      </c>
      <c r="L49" t="s">
        <v>418</v>
      </c>
      <c r="M49" t="s">
        <v>558</v>
      </c>
      <c r="N49" t="s">
        <v>559</v>
      </c>
      <c r="O49">
        <v>1658938790.0999999</v>
      </c>
      <c r="P49">
        <f t="shared" ref="P49:P80" si="46">(Q49)/1000</f>
        <v>7.9554156580395746E-3</v>
      </c>
      <c r="Q49">
        <f t="shared" ref="Q49:Q76" si="47">1000*DA49*AO49*(CW49-CX49)/(100*CP49*(1000-AO49*CW49))</f>
        <v>7.9554156580395752</v>
      </c>
      <c r="R49">
        <f t="shared" ref="R49:R76" si="48">DA49*AO49*(CV49-CU49*(1000-AO49*CX49)/(1000-AO49*CW49))/(100*CP49)</f>
        <v>20.095136782240996</v>
      </c>
      <c r="S49">
        <f t="shared" ref="S49:S80" si="49">CU49 - IF(AO49&gt;1, R49*CP49*100/(AQ49*DI49), 0)</f>
        <v>300.06900000000002</v>
      </c>
      <c r="T49">
        <f t="shared" ref="T49:T80" si="50">((Z49-P49/2)*S49-R49)/(Z49+P49/2)</f>
        <v>230.54589802596993</v>
      </c>
      <c r="U49">
        <f t="shared" ref="U49:U80" si="51">T49*(DB49+DC49)/1000</f>
        <v>23.325366882012087</v>
      </c>
      <c r="V49">
        <f t="shared" ref="V49:V76" si="52">(CU49 - IF(AO49&gt;1, R49*CP49*100/(AQ49*DI49), 0))*(DB49+DC49)/1000</f>
        <v>30.359332240776002</v>
      </c>
      <c r="W49">
        <f t="shared" ref="W49:W80" si="53">2/((1/Y49-1/X49)+SIGN(Y49)*SQRT((1/Y49-1/X49)*(1/Y49-1/X49) + 4*CQ49/((CQ49+1)*(CQ49+1))*(2*1/Y49*1/X49-1/X49*1/X49)))</f>
        <v>0.55674886149925096</v>
      </c>
      <c r="X49">
        <f t="shared" ref="X49:X76" si="54">IF(LEFT(CR49,1)&lt;&gt;"0",IF(LEFT(CR49,1)="1",3,CS49),$D$5+$E$5*(DI49*DB49/($K$5*1000))+$F$5*(DI49*DB49/($K$5*1000))*MAX(MIN(CP49,$J$5),$I$5)*MAX(MIN(CP49,$J$5),$I$5)+$G$5*MAX(MIN(CP49,$J$5),$I$5)*(DI49*DB49/($K$5*1000))+$H$5*(DI49*DB49/($K$5*1000))*(DI49*DB49/($K$5*1000)))</f>
        <v>2.9412710843698289</v>
      </c>
      <c r="Y49">
        <f t="shared" ref="Y49:Y76" si="55">P49*(1000-(1000*0.61365*EXP(17.502*AC49/(240.97+AC49))/(DB49+DC49)+CW49)/2)/(1000*0.61365*EXP(17.502*AC49/(240.97+AC49))/(DB49+DC49)-CW49)</f>
        <v>0.50414430317133152</v>
      </c>
      <c r="Z49">
        <f t="shared" ref="Z49:Z76" si="56">1/((CQ49+1)/(W49/1.6)+1/(X49/1.37)) + CQ49/((CQ49+1)/(W49/1.6) + CQ49/(X49/1.37))</f>
        <v>0.31940128080890684</v>
      </c>
      <c r="AA49">
        <f t="shared" ref="AA49:AA76" si="57">(CL49*CO49)</f>
        <v>241.7352490749559</v>
      </c>
      <c r="AB49">
        <f t="shared" ref="AB49:AB80" si="58">(DD49+(AA49+2*0.95*0.0000000567*(((DD49+$B$7)+273)^4-(DD49+273)^4)-44100*P49)/(1.84*29.3*X49+8*0.95*0.0000000567*(DD49+273)^3))</f>
        <v>29.566732073682648</v>
      </c>
      <c r="AC49">
        <f t="shared" ref="AC49:AC80" si="59">($C$7*DE49+$D$7*DF49+$E$7*AB49)</f>
        <v>29.566732073682648</v>
      </c>
      <c r="AD49">
        <f t="shared" ref="AD49:AD80" si="60">0.61365*EXP(17.502*AC49/(240.97+AC49))</f>
        <v>4.1555646865194174</v>
      </c>
      <c r="AE49">
        <f t="shared" ref="AE49:AE80" si="61">(AF49/AG49*100)</f>
        <v>60.596333410103618</v>
      </c>
      <c r="AF49">
        <f t="shared" ref="AF49:AF76" si="62">CW49*(DB49+DC49)/1000</f>
        <v>2.6124268677839999</v>
      </c>
      <c r="AG49">
        <f t="shared" ref="AG49:AG76" si="63">0.61365*EXP(17.502*DD49/(240.97+DD49))</f>
        <v>4.3111962733844438</v>
      </c>
      <c r="AH49">
        <f t="shared" ref="AH49:AH76" si="64">(AD49-CW49*(DB49+DC49)/1000)</f>
        <v>1.5431378187354174</v>
      </c>
      <c r="AI49">
        <f t="shared" ref="AI49:AI76" si="65">(-P49*44100)</f>
        <v>-350.83383051954524</v>
      </c>
      <c r="AJ49">
        <f t="shared" ref="AJ49:AJ76" si="66">2*29.3*X49*0.92*(DD49-AC49)</f>
        <v>101.41616244801158</v>
      </c>
      <c r="AK49">
        <f t="shared" ref="AK49:AK76" si="67">2*0.95*0.0000000567*(((DD49+$B$7)+273)^4-(AC49+273)^4)</f>
        <v>7.6581458053245646</v>
      </c>
      <c r="AL49">
        <f t="shared" ref="AL49:AL80" si="68">AA49+AK49+AI49+AJ49</f>
        <v>-2.4273191253215032E-2</v>
      </c>
      <c r="AM49">
        <v>0</v>
      </c>
      <c r="AN49">
        <v>0</v>
      </c>
      <c r="AO49">
        <f t="shared" ref="AO49:AO76" si="69">IF(AM49*$H$13&gt;=AQ49,1,(AQ49/(AQ49-AM49*$H$13)))</f>
        <v>1</v>
      </c>
      <c r="AP49">
        <f t="shared" ref="AP49:AP80" si="70">(AO49-1)*100</f>
        <v>0</v>
      </c>
      <c r="AQ49">
        <f t="shared" ref="AQ49:AQ76" si="71">MAX(0,($B$13+$C$13*DI49)/(1+$D$13*DI49)*DB49/(DD49+273)*$E$13)</f>
        <v>52676.916615627684</v>
      </c>
      <c r="AR49" t="s">
        <v>421</v>
      </c>
      <c r="AS49">
        <v>0</v>
      </c>
      <c r="AT49">
        <v>0</v>
      </c>
      <c r="AU49">
        <v>0</v>
      </c>
      <c r="AV49" t="e">
        <f t="shared" ref="AV49:AV80" si="72">1-AT49/AU49</f>
        <v>#DIV/0!</v>
      </c>
      <c r="AW49">
        <v>-1</v>
      </c>
      <c r="AX49" t="s">
        <v>568</v>
      </c>
      <c r="AY49">
        <v>10437.1</v>
      </c>
      <c r="AZ49">
        <v>748.4419230769231</v>
      </c>
      <c r="BA49">
        <v>1068.3800000000001</v>
      </c>
      <c r="BB49">
        <f t="shared" ref="BB49:BB80" si="73">1-AZ49/BA49</f>
        <v>0.29946093798374829</v>
      </c>
      <c r="BC49">
        <v>0.5</v>
      </c>
      <c r="BD49">
        <f t="shared" ref="BD49:BD76" si="74">CM49</f>
        <v>1261.202400556972</v>
      </c>
      <c r="BE49">
        <f t="shared" ref="BE49:BE76" si="75">R49</f>
        <v>20.095136782240996</v>
      </c>
      <c r="BF49">
        <f t="shared" ref="BF49:BF76" si="76">BB49*BC49*BD49</f>
        <v>188.84042692907292</v>
      </c>
      <c r="BG49">
        <f t="shared" ref="BG49:BG76" si="77">(BE49-AW49)/BD49</f>
        <v>1.6726210458309441E-2</v>
      </c>
      <c r="BH49">
        <f t="shared" ref="BH49:BH76" si="78">(AU49-BA49)/BA49</f>
        <v>-1</v>
      </c>
      <c r="BI49" t="e">
        <f t="shared" ref="BI49:BI76" si="79">AT49/(AV49+AT49/BA49)</f>
        <v>#DIV/0!</v>
      </c>
      <c r="BJ49" t="s">
        <v>421</v>
      </c>
      <c r="BK49">
        <v>0</v>
      </c>
      <c r="BL49" t="e">
        <f t="shared" ref="BL49:BL80" si="80">IF(BK49&lt;&gt;0, BK49, BI49)</f>
        <v>#DIV/0!</v>
      </c>
      <c r="BM49" t="e">
        <f t="shared" ref="BM49:BM80" si="81">1-BL49/BA49</f>
        <v>#DIV/0!</v>
      </c>
      <c r="BN49" t="e">
        <f t="shared" ref="BN49:BN76" si="82">(BA49-AZ49)/(BA49-BL49)</f>
        <v>#DIV/0!</v>
      </c>
      <c r="BO49" t="e">
        <f t="shared" ref="BO49:BO76" si="83">(AU49-BA49)/(AU49-BL49)</f>
        <v>#DIV/0!</v>
      </c>
      <c r="BP49">
        <f t="shared" ref="BP49:BP76" si="84">(BA49-AZ49)/(BA49-AT49)</f>
        <v>0.29946093798374829</v>
      </c>
      <c r="BQ49" t="e">
        <f t="shared" ref="BQ49:BQ76" si="85">(AU49-BA49)/(AU49-AT49)</f>
        <v>#DIV/0!</v>
      </c>
      <c r="BR49" t="e">
        <f t="shared" ref="BR49:BR76" si="86">(BN49*BL49/AZ49)</f>
        <v>#DIV/0!</v>
      </c>
      <c r="BS49" t="e">
        <f t="shared" ref="BS49:BS80" si="87">(1-BR49)</f>
        <v>#DIV/0!</v>
      </c>
      <c r="BT49" t="s">
        <v>421</v>
      </c>
      <c r="BU49" t="s">
        <v>421</v>
      </c>
      <c r="BV49" t="s">
        <v>421</v>
      </c>
      <c r="BW49" t="s">
        <v>421</v>
      </c>
      <c r="BX49" t="s">
        <v>421</v>
      </c>
      <c r="BY49" t="s">
        <v>421</v>
      </c>
      <c r="BZ49" t="s">
        <v>421</v>
      </c>
      <c r="CA49" t="s">
        <v>421</v>
      </c>
      <c r="CB49" t="s">
        <v>421</v>
      </c>
      <c r="CC49" t="s">
        <v>421</v>
      </c>
      <c r="CD49" t="s">
        <v>421</v>
      </c>
      <c r="CE49" t="s">
        <v>421</v>
      </c>
      <c r="CF49" t="s">
        <v>421</v>
      </c>
      <c r="CG49" t="s">
        <v>421</v>
      </c>
      <c r="CH49" t="s">
        <v>421</v>
      </c>
      <c r="CI49" t="s">
        <v>421</v>
      </c>
      <c r="CJ49" t="s">
        <v>421</v>
      </c>
      <c r="CK49" t="s">
        <v>421</v>
      </c>
      <c r="CL49">
        <f t="shared" ref="CL49:CL76" si="88">$B$11*DJ49+$C$11*DK49+$F$11*DV49*(1-DY49)</f>
        <v>1499.99</v>
      </c>
      <c r="CM49">
        <f t="shared" ref="CM49:CM80" si="89">CL49*CN49</f>
        <v>1261.202400556972</v>
      </c>
      <c r="CN49">
        <f t="shared" ref="CN49:CN76" si="90">($B$11*$D$9+$C$11*$D$9+$F$11*((EI49+EA49)/MAX(EI49+EA49+EJ49, 0.1)*$I$9+EJ49/MAX(EI49+EA49+EJ49, 0.1)*$J$9))/($B$11+$C$11+$F$11)</f>
        <v>0.8408072057526863</v>
      </c>
      <c r="CO49">
        <f t="shared" ref="CO49:CO76" si="91">($B$11*$K$9+$C$11*$K$9+$F$11*((EI49+EA49)/MAX(EI49+EA49+EJ49, 0.1)*$P$9+EJ49/MAX(EI49+EA49+EJ49, 0.1)*$Q$9))/($B$11+$C$11+$F$11)</f>
        <v>0.16115790710268463</v>
      </c>
      <c r="CP49">
        <v>6</v>
      </c>
      <c r="CQ49">
        <v>0.5</v>
      </c>
      <c r="CR49" t="s">
        <v>423</v>
      </c>
      <c r="CS49">
        <v>2</v>
      </c>
      <c r="CT49">
        <v>1658938790.0999999</v>
      </c>
      <c r="CU49">
        <v>300.06900000000002</v>
      </c>
      <c r="CV49">
        <v>322.54000000000002</v>
      </c>
      <c r="CW49">
        <v>25.821000000000002</v>
      </c>
      <c r="CX49">
        <v>18.0749</v>
      </c>
      <c r="CY49">
        <v>273.85599999999999</v>
      </c>
      <c r="CZ49">
        <v>21.6328</v>
      </c>
      <c r="DA49">
        <v>600.30200000000002</v>
      </c>
      <c r="DB49">
        <v>101.074</v>
      </c>
      <c r="DC49">
        <v>0.100504</v>
      </c>
      <c r="DD49">
        <v>30.206299999999999</v>
      </c>
      <c r="DE49">
        <v>29.792400000000001</v>
      </c>
      <c r="DF49">
        <v>999.9</v>
      </c>
      <c r="DG49">
        <v>0</v>
      </c>
      <c r="DH49">
        <v>0</v>
      </c>
      <c r="DI49">
        <v>9960</v>
      </c>
      <c r="DJ49">
        <v>0</v>
      </c>
      <c r="DK49">
        <v>1203.96</v>
      </c>
      <c r="DL49">
        <v>-22.3995</v>
      </c>
      <c r="DM49">
        <v>308.096</v>
      </c>
      <c r="DN49">
        <v>328.47699999999998</v>
      </c>
      <c r="DO49">
        <v>7.7460699999999996</v>
      </c>
      <c r="DP49">
        <v>322.54000000000002</v>
      </c>
      <c r="DQ49">
        <v>18.0749</v>
      </c>
      <c r="DR49">
        <v>2.6098300000000001</v>
      </c>
      <c r="DS49">
        <v>1.82691</v>
      </c>
      <c r="DT49">
        <v>21.728200000000001</v>
      </c>
      <c r="DU49">
        <v>16.018899999999999</v>
      </c>
      <c r="DV49">
        <v>1499.99</v>
      </c>
      <c r="DW49">
        <v>0.973001</v>
      </c>
      <c r="DX49">
        <v>2.69987E-2</v>
      </c>
      <c r="DY49">
        <v>0</v>
      </c>
      <c r="DZ49">
        <v>747.55899999999997</v>
      </c>
      <c r="EA49">
        <v>4.9993100000000004</v>
      </c>
      <c r="EB49">
        <v>17223.2</v>
      </c>
      <c r="EC49">
        <v>13259.1</v>
      </c>
      <c r="ED49">
        <v>38.25</v>
      </c>
      <c r="EE49">
        <v>39.5</v>
      </c>
      <c r="EF49">
        <v>38.561999999999998</v>
      </c>
      <c r="EG49">
        <v>39.561999999999998</v>
      </c>
      <c r="EH49">
        <v>39.875</v>
      </c>
      <c r="EI49">
        <v>1454.63</v>
      </c>
      <c r="EJ49">
        <v>40.36</v>
      </c>
      <c r="EK49">
        <v>0</v>
      </c>
      <c r="EL49">
        <v>159.29999995231631</v>
      </c>
      <c r="EM49">
        <v>0</v>
      </c>
      <c r="EN49">
        <v>748.4419230769231</v>
      </c>
      <c r="EO49">
        <v>-6.8867008291356351</v>
      </c>
      <c r="EP49">
        <v>-190.94017078269249</v>
      </c>
      <c r="EQ49">
        <v>17246.530769230769</v>
      </c>
      <c r="ER49">
        <v>15</v>
      </c>
      <c r="ES49">
        <v>1658938830.5999999</v>
      </c>
      <c r="ET49" t="s">
        <v>569</v>
      </c>
      <c r="EU49">
        <v>1658938830.5999999</v>
      </c>
      <c r="EV49">
        <v>1658938478.0999999</v>
      </c>
      <c r="EW49">
        <v>34</v>
      </c>
      <c r="EX49">
        <v>-0.45500000000000002</v>
      </c>
      <c r="EY49">
        <v>-0.63800000000000001</v>
      </c>
      <c r="EZ49">
        <v>26.213000000000001</v>
      </c>
      <c r="FA49">
        <v>3.48</v>
      </c>
      <c r="FB49">
        <v>317</v>
      </c>
      <c r="FC49">
        <v>17</v>
      </c>
      <c r="FD49">
        <v>0.2</v>
      </c>
      <c r="FE49">
        <v>0.01</v>
      </c>
      <c r="FF49">
        <v>-22.448382926829272</v>
      </c>
      <c r="FG49">
        <v>0.28993797909406488</v>
      </c>
      <c r="FH49">
        <v>5.9661692176680041E-2</v>
      </c>
      <c r="FI49">
        <v>1</v>
      </c>
      <c r="FJ49">
        <v>300.21512903225801</v>
      </c>
      <c r="FK49">
        <v>-0.21091935484002791</v>
      </c>
      <c r="FL49">
        <v>3.8991927978118908E-2</v>
      </c>
      <c r="FM49">
        <v>1</v>
      </c>
      <c r="FN49">
        <v>7.8000817073170721</v>
      </c>
      <c r="FO49">
        <v>-0.56882947735192291</v>
      </c>
      <c r="FP49">
        <v>6.377214285565555E-2</v>
      </c>
      <c r="FQ49">
        <v>0</v>
      </c>
      <c r="FR49">
        <v>25.635616129032261</v>
      </c>
      <c r="FS49">
        <v>1.4060225806451101</v>
      </c>
      <c r="FT49">
        <v>0.1049141741301084</v>
      </c>
      <c r="FU49">
        <v>0</v>
      </c>
      <c r="FV49">
        <v>29.728709677419349</v>
      </c>
      <c r="FW49">
        <v>0.55117741935482212</v>
      </c>
      <c r="FX49">
        <v>4.1333672556315711E-2</v>
      </c>
      <c r="FY49">
        <v>1</v>
      </c>
      <c r="FZ49">
        <v>3</v>
      </c>
      <c r="GA49">
        <v>5</v>
      </c>
      <c r="GB49" t="s">
        <v>519</v>
      </c>
      <c r="GC49">
        <v>3.1743000000000001</v>
      </c>
      <c r="GD49">
        <v>2.7971200000000001</v>
      </c>
      <c r="GE49">
        <v>7.3977399999999999E-2</v>
      </c>
      <c r="GF49">
        <v>8.5077600000000003E-2</v>
      </c>
      <c r="GG49">
        <v>0.111759</v>
      </c>
      <c r="GH49">
        <v>9.8590399999999995E-2</v>
      </c>
      <c r="GI49">
        <v>28448.1</v>
      </c>
      <c r="GJ49">
        <v>22546.7</v>
      </c>
      <c r="GK49">
        <v>28857.1</v>
      </c>
      <c r="GL49">
        <v>24111.4</v>
      </c>
      <c r="GM49">
        <v>31974.5</v>
      </c>
      <c r="GN49">
        <v>31767.3</v>
      </c>
      <c r="GO49">
        <v>39565.9</v>
      </c>
      <c r="GP49">
        <v>39372.6</v>
      </c>
      <c r="GQ49">
        <v>2.1381000000000001</v>
      </c>
      <c r="GR49">
        <v>1.7552000000000001</v>
      </c>
      <c r="GS49">
        <v>2.1729600000000002E-2</v>
      </c>
      <c r="GT49">
        <v>0</v>
      </c>
      <c r="GU49">
        <v>29.438600000000001</v>
      </c>
      <c r="GV49">
        <v>999.9</v>
      </c>
      <c r="GW49">
        <v>49.9</v>
      </c>
      <c r="GX49">
        <v>39.6</v>
      </c>
      <c r="GY49">
        <v>35.826500000000003</v>
      </c>
      <c r="GZ49">
        <v>62.554699999999997</v>
      </c>
      <c r="HA49">
        <v>40.448700000000002</v>
      </c>
      <c r="HB49">
        <v>1</v>
      </c>
      <c r="HC49">
        <v>0.25849800000000001</v>
      </c>
      <c r="HD49">
        <v>3.2889399999999999E-2</v>
      </c>
      <c r="HE49">
        <v>20.261600000000001</v>
      </c>
      <c r="HF49">
        <v>5.2234299999999996</v>
      </c>
      <c r="HG49">
        <v>11.911</v>
      </c>
      <c r="HH49">
        <v>4.9637000000000002</v>
      </c>
      <c r="HI49">
        <v>3.2919999999999998</v>
      </c>
      <c r="HJ49">
        <v>9999</v>
      </c>
      <c r="HK49">
        <v>9999</v>
      </c>
      <c r="HL49">
        <v>9999</v>
      </c>
      <c r="HM49">
        <v>999.9</v>
      </c>
      <c r="HN49">
        <v>1.8774500000000001</v>
      </c>
      <c r="HO49">
        <v>1.8757600000000001</v>
      </c>
      <c r="HP49">
        <v>1.8745400000000001</v>
      </c>
      <c r="HQ49">
        <v>1.87378</v>
      </c>
      <c r="HR49">
        <v>1.8751500000000001</v>
      </c>
      <c r="HS49">
        <v>1.87012</v>
      </c>
      <c r="HT49">
        <v>1.8742399999999999</v>
      </c>
      <c r="HU49">
        <v>1.87941</v>
      </c>
      <c r="HV49">
        <v>0</v>
      </c>
      <c r="HW49">
        <v>0</v>
      </c>
      <c r="HX49">
        <v>0</v>
      </c>
      <c r="HY49">
        <v>0</v>
      </c>
      <c r="HZ49" t="s">
        <v>426</v>
      </c>
      <c r="IA49" t="s">
        <v>427</v>
      </c>
      <c r="IB49" t="s">
        <v>428</v>
      </c>
      <c r="IC49" t="s">
        <v>429</v>
      </c>
      <c r="ID49" t="s">
        <v>429</v>
      </c>
      <c r="IE49" t="s">
        <v>428</v>
      </c>
      <c r="IF49">
        <v>0</v>
      </c>
      <c r="IG49">
        <v>100</v>
      </c>
      <c r="IH49">
        <v>100</v>
      </c>
      <c r="II49">
        <v>26.213000000000001</v>
      </c>
      <c r="IJ49">
        <v>4.1882000000000001</v>
      </c>
      <c r="IK49">
        <v>19.454020828009298</v>
      </c>
      <c r="IL49">
        <v>2.7347142005463381E-2</v>
      </c>
      <c r="IM49">
        <v>-9.102273539874442E-6</v>
      </c>
      <c r="IN49">
        <v>1.1788313641869339E-9</v>
      </c>
      <c r="IO49">
        <v>1.849998497742094</v>
      </c>
      <c r="IP49">
        <v>0.1776524872094373</v>
      </c>
      <c r="IQ49">
        <v>-5.8072362935419758E-3</v>
      </c>
      <c r="IR49">
        <v>1.1978801796637771E-4</v>
      </c>
      <c r="IS49">
        <v>-12</v>
      </c>
      <c r="IT49">
        <v>1956</v>
      </c>
      <c r="IU49">
        <v>-1</v>
      </c>
      <c r="IV49">
        <v>21</v>
      </c>
      <c r="IW49">
        <v>2</v>
      </c>
      <c r="IX49">
        <v>5.2</v>
      </c>
      <c r="IY49">
        <v>0.86792000000000002</v>
      </c>
      <c r="IZ49">
        <v>2.4560499999999998</v>
      </c>
      <c r="JA49">
        <v>1.42578</v>
      </c>
      <c r="JB49">
        <v>2.2778299999999998</v>
      </c>
      <c r="JC49">
        <v>1.5478499999999999</v>
      </c>
      <c r="JD49">
        <v>2.36694</v>
      </c>
      <c r="JE49">
        <v>41.3521</v>
      </c>
      <c r="JF49">
        <v>14.727399999999999</v>
      </c>
      <c r="JG49">
        <v>18</v>
      </c>
      <c r="JH49">
        <v>639.524</v>
      </c>
      <c r="JI49">
        <v>380.77699999999999</v>
      </c>
      <c r="JJ49">
        <v>29.1357</v>
      </c>
      <c r="JK49">
        <v>30.637</v>
      </c>
      <c r="JL49">
        <v>30.000299999999999</v>
      </c>
      <c r="JM49">
        <v>30.419699999999999</v>
      </c>
      <c r="JN49">
        <v>30.349499999999999</v>
      </c>
      <c r="JO49">
        <v>17.387499999999999</v>
      </c>
      <c r="JP49">
        <v>45.983400000000003</v>
      </c>
      <c r="JQ49">
        <v>0</v>
      </c>
      <c r="JR49">
        <v>29.133600000000001</v>
      </c>
      <c r="JS49">
        <v>322.589</v>
      </c>
      <c r="JT49">
        <v>18.1631</v>
      </c>
      <c r="JU49">
        <v>93.695999999999998</v>
      </c>
      <c r="JV49">
        <v>100.13800000000001</v>
      </c>
    </row>
    <row r="50" spans="1:282" x14ac:dyDescent="0.2">
      <c r="A50">
        <v>34</v>
      </c>
      <c r="B50">
        <v>1658938940.0999999</v>
      </c>
      <c r="C50">
        <v>5733.5999999046326</v>
      </c>
      <c r="D50" t="s">
        <v>570</v>
      </c>
      <c r="E50" t="s">
        <v>571</v>
      </c>
      <c r="F50" t="s">
        <v>413</v>
      </c>
      <c r="G50" t="s">
        <v>556</v>
      </c>
      <c r="H50" t="s">
        <v>557</v>
      </c>
      <c r="I50" t="s">
        <v>416</v>
      </c>
      <c r="J50" t="s">
        <v>417</v>
      </c>
      <c r="L50" t="s">
        <v>418</v>
      </c>
      <c r="M50" t="s">
        <v>558</v>
      </c>
      <c r="N50" t="s">
        <v>559</v>
      </c>
      <c r="O50">
        <v>1658938940.0999999</v>
      </c>
      <c r="P50">
        <f t="shared" si="46"/>
        <v>8.1316501479077909E-3</v>
      </c>
      <c r="Q50">
        <f t="shared" si="47"/>
        <v>8.1316501479077914</v>
      </c>
      <c r="R50">
        <f t="shared" si="48"/>
        <v>11.536131646218278</v>
      </c>
      <c r="S50">
        <f t="shared" si="49"/>
        <v>200.452</v>
      </c>
      <c r="T50">
        <f t="shared" si="50"/>
        <v>160.72642844737487</v>
      </c>
      <c r="U50">
        <f t="shared" si="51"/>
        <v>16.259860460283843</v>
      </c>
      <c r="V50">
        <f t="shared" si="52"/>
        <v>20.278690819363202</v>
      </c>
      <c r="W50">
        <f t="shared" si="53"/>
        <v>0.57166341755648398</v>
      </c>
      <c r="X50">
        <f t="shared" si="54"/>
        <v>2.9541065493008056</v>
      </c>
      <c r="Y50">
        <f t="shared" si="55"/>
        <v>0.51656792404890384</v>
      </c>
      <c r="Z50">
        <f t="shared" si="56"/>
        <v>0.32736143115130417</v>
      </c>
      <c r="AA50">
        <f t="shared" si="57"/>
        <v>241.73684507494875</v>
      </c>
      <c r="AB50">
        <f t="shared" si="58"/>
        <v>29.395087108246035</v>
      </c>
      <c r="AC50">
        <f t="shared" si="59"/>
        <v>29.395087108246035</v>
      </c>
      <c r="AD50">
        <f t="shared" si="60"/>
        <v>4.114639790522336</v>
      </c>
      <c r="AE50">
        <f t="shared" si="61"/>
        <v>60.166260797419632</v>
      </c>
      <c r="AF50">
        <f t="shared" si="62"/>
        <v>2.5747863404702396</v>
      </c>
      <c r="AG50">
        <f t="shared" si="63"/>
        <v>4.2794521486711119</v>
      </c>
      <c r="AH50">
        <f t="shared" si="64"/>
        <v>1.5398534500520964</v>
      </c>
      <c r="AI50">
        <f t="shared" si="65"/>
        <v>-358.60577152273356</v>
      </c>
      <c r="AJ50">
        <f t="shared" si="66"/>
        <v>108.68230021974394</v>
      </c>
      <c r="AK50">
        <f t="shared" si="67"/>
        <v>8.1590180518825886</v>
      </c>
      <c r="AL50">
        <f t="shared" si="68"/>
        <v>-2.7608176158295805E-2</v>
      </c>
      <c r="AM50">
        <v>0</v>
      </c>
      <c r="AN50">
        <v>0</v>
      </c>
      <c r="AO50">
        <f t="shared" si="69"/>
        <v>1</v>
      </c>
      <c r="AP50">
        <f t="shared" si="70"/>
        <v>0</v>
      </c>
      <c r="AQ50">
        <f t="shared" si="71"/>
        <v>53069.073106041571</v>
      </c>
      <c r="AR50" t="s">
        <v>421</v>
      </c>
      <c r="AS50">
        <v>0</v>
      </c>
      <c r="AT50">
        <v>0</v>
      </c>
      <c r="AU50">
        <v>0</v>
      </c>
      <c r="AV50" t="e">
        <f t="shared" si="72"/>
        <v>#DIV/0!</v>
      </c>
      <c r="AW50">
        <v>-1</v>
      </c>
      <c r="AX50" t="s">
        <v>572</v>
      </c>
      <c r="AY50">
        <v>10436.799999999999</v>
      </c>
      <c r="AZ50">
        <v>709.10738461538472</v>
      </c>
      <c r="BA50">
        <v>943.3</v>
      </c>
      <c r="BB50">
        <f t="shared" si="73"/>
        <v>0.24826949579626334</v>
      </c>
      <c r="BC50">
        <v>0.5</v>
      </c>
      <c r="BD50">
        <f t="shared" si="74"/>
        <v>1261.210800556968</v>
      </c>
      <c r="BE50">
        <f t="shared" si="75"/>
        <v>11.536131646218278</v>
      </c>
      <c r="BF50">
        <f t="shared" si="76"/>
        <v>156.56008477354004</v>
      </c>
      <c r="BG50">
        <f t="shared" si="77"/>
        <v>9.9397591906778392E-3</v>
      </c>
      <c r="BH50">
        <f t="shared" si="78"/>
        <v>-1</v>
      </c>
      <c r="BI50" t="e">
        <f t="shared" si="79"/>
        <v>#DIV/0!</v>
      </c>
      <c r="BJ50" t="s">
        <v>421</v>
      </c>
      <c r="BK50">
        <v>0</v>
      </c>
      <c r="BL50" t="e">
        <f t="shared" si="80"/>
        <v>#DIV/0!</v>
      </c>
      <c r="BM50" t="e">
        <f t="shared" si="81"/>
        <v>#DIV/0!</v>
      </c>
      <c r="BN50" t="e">
        <f t="shared" si="82"/>
        <v>#DIV/0!</v>
      </c>
      <c r="BO50" t="e">
        <f t="shared" si="83"/>
        <v>#DIV/0!</v>
      </c>
      <c r="BP50">
        <f t="shared" si="84"/>
        <v>0.2482694957962634</v>
      </c>
      <c r="BQ50" t="e">
        <f t="shared" si="85"/>
        <v>#DIV/0!</v>
      </c>
      <c r="BR50" t="e">
        <f t="shared" si="86"/>
        <v>#DIV/0!</v>
      </c>
      <c r="BS50" t="e">
        <f t="shared" si="87"/>
        <v>#DIV/0!</v>
      </c>
      <c r="BT50" t="s">
        <v>421</v>
      </c>
      <c r="BU50" t="s">
        <v>421</v>
      </c>
      <c r="BV50" t="s">
        <v>421</v>
      </c>
      <c r="BW50" t="s">
        <v>421</v>
      </c>
      <c r="BX50" t="s">
        <v>421</v>
      </c>
      <c r="BY50" t="s">
        <v>421</v>
      </c>
      <c r="BZ50" t="s">
        <v>421</v>
      </c>
      <c r="CA50" t="s">
        <v>421</v>
      </c>
      <c r="CB50" t="s">
        <v>421</v>
      </c>
      <c r="CC50" t="s">
        <v>421</v>
      </c>
      <c r="CD50" t="s">
        <v>421</v>
      </c>
      <c r="CE50" t="s">
        <v>421</v>
      </c>
      <c r="CF50" t="s">
        <v>421</v>
      </c>
      <c r="CG50" t="s">
        <v>421</v>
      </c>
      <c r="CH50" t="s">
        <v>421</v>
      </c>
      <c r="CI50" t="s">
        <v>421</v>
      </c>
      <c r="CJ50" t="s">
        <v>421</v>
      </c>
      <c r="CK50" t="s">
        <v>421</v>
      </c>
      <c r="CL50">
        <f t="shared" si="88"/>
        <v>1500</v>
      </c>
      <c r="CM50">
        <f t="shared" si="89"/>
        <v>1261.210800556968</v>
      </c>
      <c r="CN50">
        <f t="shared" si="90"/>
        <v>0.84080720037131207</v>
      </c>
      <c r="CO50">
        <f t="shared" si="91"/>
        <v>0.1611578967166325</v>
      </c>
      <c r="CP50">
        <v>6</v>
      </c>
      <c r="CQ50">
        <v>0.5</v>
      </c>
      <c r="CR50" t="s">
        <v>423</v>
      </c>
      <c r="CS50">
        <v>2</v>
      </c>
      <c r="CT50">
        <v>1658938940.0999999</v>
      </c>
      <c r="CU50">
        <v>200.452</v>
      </c>
      <c r="CV50">
        <v>213.61500000000001</v>
      </c>
      <c r="CW50">
        <v>25.4514</v>
      </c>
      <c r="CX50">
        <v>17.528600000000001</v>
      </c>
      <c r="CY50">
        <v>176.67500000000001</v>
      </c>
      <c r="CZ50">
        <v>21.295000000000002</v>
      </c>
      <c r="DA50">
        <v>600.14300000000003</v>
      </c>
      <c r="DB50">
        <v>101.065</v>
      </c>
      <c r="DC50">
        <v>9.9821599999999996E-2</v>
      </c>
      <c r="DD50">
        <v>30.077500000000001</v>
      </c>
      <c r="DE50">
        <v>29.667400000000001</v>
      </c>
      <c r="DF50">
        <v>999.9</v>
      </c>
      <c r="DG50">
        <v>0</v>
      </c>
      <c r="DH50">
        <v>0</v>
      </c>
      <c r="DI50">
        <v>10033.799999999999</v>
      </c>
      <c r="DJ50">
        <v>0</v>
      </c>
      <c r="DK50">
        <v>1601.69</v>
      </c>
      <c r="DL50">
        <v>-13.3866</v>
      </c>
      <c r="DM50">
        <v>205.45699999999999</v>
      </c>
      <c r="DN50">
        <v>217.42599999999999</v>
      </c>
      <c r="DO50">
        <v>7.9227999999999996</v>
      </c>
      <c r="DP50">
        <v>213.61500000000001</v>
      </c>
      <c r="DQ50">
        <v>17.528600000000001</v>
      </c>
      <c r="DR50">
        <v>2.5722299999999998</v>
      </c>
      <c r="DS50">
        <v>1.77152</v>
      </c>
      <c r="DT50">
        <v>21.4909</v>
      </c>
      <c r="DU50">
        <v>15.537699999999999</v>
      </c>
      <c r="DV50">
        <v>1500</v>
      </c>
      <c r="DW50">
        <v>0.973001</v>
      </c>
      <c r="DX50">
        <v>2.69987E-2</v>
      </c>
      <c r="DY50">
        <v>0</v>
      </c>
      <c r="DZ50">
        <v>708.34100000000001</v>
      </c>
      <c r="EA50">
        <v>4.9993100000000004</v>
      </c>
      <c r="EB50">
        <v>16604</v>
      </c>
      <c r="EC50">
        <v>13259.3</v>
      </c>
      <c r="ED50">
        <v>38.25</v>
      </c>
      <c r="EE50">
        <v>39.5</v>
      </c>
      <c r="EF50">
        <v>38.561999999999998</v>
      </c>
      <c r="EG50">
        <v>39.561999999999998</v>
      </c>
      <c r="EH50">
        <v>39.936999999999998</v>
      </c>
      <c r="EI50">
        <v>1454.64</v>
      </c>
      <c r="EJ50">
        <v>40.36</v>
      </c>
      <c r="EK50">
        <v>0</v>
      </c>
      <c r="EL50">
        <v>149.70000004768369</v>
      </c>
      <c r="EM50">
        <v>0</v>
      </c>
      <c r="EN50">
        <v>709.10738461538472</v>
      </c>
      <c r="EO50">
        <v>-7.6903931781609476</v>
      </c>
      <c r="EP50">
        <v>-476.42393126394148</v>
      </c>
      <c r="EQ50">
        <v>16654.676923076921</v>
      </c>
      <c r="ER50">
        <v>15</v>
      </c>
      <c r="ES50">
        <v>1658938967.5999999</v>
      </c>
      <c r="ET50" t="s">
        <v>573</v>
      </c>
      <c r="EU50">
        <v>1658938967.5999999</v>
      </c>
      <c r="EV50">
        <v>1658938478.0999999</v>
      </c>
      <c r="EW50">
        <v>35</v>
      </c>
      <c r="EX50">
        <v>-9.1999999999999998E-2</v>
      </c>
      <c r="EY50">
        <v>-0.63800000000000001</v>
      </c>
      <c r="EZ50">
        <v>23.777000000000001</v>
      </c>
      <c r="FA50">
        <v>3.48</v>
      </c>
      <c r="FB50">
        <v>214</v>
      </c>
      <c r="FC50">
        <v>17</v>
      </c>
      <c r="FD50">
        <v>0.12</v>
      </c>
      <c r="FE50">
        <v>0.01</v>
      </c>
      <c r="FF50">
        <v>-13.35332</v>
      </c>
      <c r="FG50">
        <v>-0.25614709193240048</v>
      </c>
      <c r="FH50">
        <v>0.13145854898027751</v>
      </c>
      <c r="FI50">
        <v>1</v>
      </c>
      <c r="FJ50">
        <v>200.32583333333329</v>
      </c>
      <c r="FK50">
        <v>-0.72963737486111946</v>
      </c>
      <c r="FL50">
        <v>6.2365098857900619E-2</v>
      </c>
      <c r="FM50">
        <v>1</v>
      </c>
      <c r="FN50">
        <v>7.9808622499999986</v>
      </c>
      <c r="FO50">
        <v>-0.24424311444653979</v>
      </c>
      <c r="FP50">
        <v>4.2246299985176192E-2</v>
      </c>
      <c r="FQ50">
        <v>1</v>
      </c>
      <c r="FR50">
        <v>25.348733333333328</v>
      </c>
      <c r="FS50">
        <v>0.91117241379302172</v>
      </c>
      <c r="FT50">
        <v>6.6944575749064344E-2</v>
      </c>
      <c r="FU50">
        <v>1</v>
      </c>
      <c r="FV50">
        <v>29.62753</v>
      </c>
      <c r="FW50">
        <v>0.32569254727469749</v>
      </c>
      <c r="FX50">
        <v>2.3706189768356249E-2</v>
      </c>
      <c r="FY50">
        <v>1</v>
      </c>
      <c r="FZ50">
        <v>5</v>
      </c>
      <c r="GA50">
        <v>5</v>
      </c>
      <c r="GB50" t="s">
        <v>425</v>
      </c>
      <c r="GC50">
        <v>3.1738300000000002</v>
      </c>
      <c r="GD50">
        <v>2.7970799999999998</v>
      </c>
      <c r="GE50">
        <v>5.0344899999999998E-2</v>
      </c>
      <c r="GF50">
        <v>6.0022600000000002E-2</v>
      </c>
      <c r="GG50">
        <v>0.11049200000000001</v>
      </c>
      <c r="GH50">
        <v>9.6436800000000003E-2</v>
      </c>
      <c r="GI50">
        <v>29170.2</v>
      </c>
      <c r="GJ50">
        <v>23160.6</v>
      </c>
      <c r="GK50">
        <v>28853.5</v>
      </c>
      <c r="GL50">
        <v>24107.9</v>
      </c>
      <c r="GM50">
        <v>32015.4</v>
      </c>
      <c r="GN50">
        <v>31839</v>
      </c>
      <c r="GO50">
        <v>39560.1</v>
      </c>
      <c r="GP50">
        <v>39367.699999999997</v>
      </c>
      <c r="GQ50">
        <v>2.1371000000000002</v>
      </c>
      <c r="GR50">
        <v>1.7527699999999999</v>
      </c>
      <c r="GS50">
        <v>1.06841E-2</v>
      </c>
      <c r="GT50">
        <v>0</v>
      </c>
      <c r="GU50">
        <v>29.493400000000001</v>
      </c>
      <c r="GV50">
        <v>999.9</v>
      </c>
      <c r="GW50">
        <v>49.4</v>
      </c>
      <c r="GX50">
        <v>39.700000000000003</v>
      </c>
      <c r="GY50">
        <v>35.661499999999997</v>
      </c>
      <c r="GZ50">
        <v>61.774700000000003</v>
      </c>
      <c r="HA50">
        <v>40.789299999999997</v>
      </c>
      <c r="HB50">
        <v>1</v>
      </c>
      <c r="HC50">
        <v>0.26700699999999999</v>
      </c>
      <c r="HD50">
        <v>-0.215332</v>
      </c>
      <c r="HE50">
        <v>20.260400000000001</v>
      </c>
      <c r="HF50">
        <v>5.2267200000000003</v>
      </c>
      <c r="HG50">
        <v>11.9101</v>
      </c>
      <c r="HH50">
        <v>4.9638</v>
      </c>
      <c r="HI50">
        <v>3.2919999999999998</v>
      </c>
      <c r="HJ50">
        <v>9999</v>
      </c>
      <c r="HK50">
        <v>9999</v>
      </c>
      <c r="HL50">
        <v>9999</v>
      </c>
      <c r="HM50">
        <v>999.9</v>
      </c>
      <c r="HN50">
        <v>1.87744</v>
      </c>
      <c r="HO50">
        <v>1.8757600000000001</v>
      </c>
      <c r="HP50">
        <v>1.87452</v>
      </c>
      <c r="HQ50">
        <v>1.87378</v>
      </c>
      <c r="HR50">
        <v>1.8751500000000001</v>
      </c>
      <c r="HS50">
        <v>1.87012</v>
      </c>
      <c r="HT50">
        <v>1.8742399999999999</v>
      </c>
      <c r="HU50">
        <v>1.8794200000000001</v>
      </c>
      <c r="HV50">
        <v>0</v>
      </c>
      <c r="HW50">
        <v>0</v>
      </c>
      <c r="HX50">
        <v>0</v>
      </c>
      <c r="HY50">
        <v>0</v>
      </c>
      <c r="HZ50" t="s">
        <v>426</v>
      </c>
      <c r="IA50" t="s">
        <v>427</v>
      </c>
      <c r="IB50" t="s">
        <v>428</v>
      </c>
      <c r="IC50" t="s">
        <v>429</v>
      </c>
      <c r="ID50" t="s">
        <v>429</v>
      </c>
      <c r="IE50" t="s">
        <v>428</v>
      </c>
      <c r="IF50">
        <v>0</v>
      </c>
      <c r="IG50">
        <v>100</v>
      </c>
      <c r="IH50">
        <v>100</v>
      </c>
      <c r="II50">
        <v>23.777000000000001</v>
      </c>
      <c r="IJ50">
        <v>4.1563999999999997</v>
      </c>
      <c r="IK50">
        <v>18.999332522637271</v>
      </c>
      <c r="IL50">
        <v>2.7347142005463381E-2</v>
      </c>
      <c r="IM50">
        <v>-9.102273539874442E-6</v>
      </c>
      <c r="IN50">
        <v>1.1788313641869339E-9</v>
      </c>
      <c r="IO50">
        <v>1.849998497742094</v>
      </c>
      <c r="IP50">
        <v>0.1776524872094373</v>
      </c>
      <c r="IQ50">
        <v>-5.8072362935419758E-3</v>
      </c>
      <c r="IR50">
        <v>1.1978801796637771E-4</v>
      </c>
      <c r="IS50">
        <v>-12</v>
      </c>
      <c r="IT50">
        <v>1956</v>
      </c>
      <c r="IU50">
        <v>-1</v>
      </c>
      <c r="IV50">
        <v>21</v>
      </c>
      <c r="IW50">
        <v>1.8</v>
      </c>
      <c r="IX50">
        <v>7.7</v>
      </c>
      <c r="IY50">
        <v>0.625</v>
      </c>
      <c r="IZ50">
        <v>2.4706999999999999</v>
      </c>
      <c r="JA50">
        <v>1.42578</v>
      </c>
      <c r="JB50">
        <v>2.2790499999999998</v>
      </c>
      <c r="JC50">
        <v>1.5478499999999999</v>
      </c>
      <c r="JD50">
        <v>2.4230999999999998</v>
      </c>
      <c r="JE50">
        <v>41.4041</v>
      </c>
      <c r="JF50">
        <v>14.7012</v>
      </c>
      <c r="JG50">
        <v>18</v>
      </c>
      <c r="JH50">
        <v>639.66600000000005</v>
      </c>
      <c r="JI50">
        <v>380.00700000000001</v>
      </c>
      <c r="JJ50">
        <v>29.190100000000001</v>
      </c>
      <c r="JK50">
        <v>30.745100000000001</v>
      </c>
      <c r="JL50">
        <v>30.0002</v>
      </c>
      <c r="JM50">
        <v>30.5076</v>
      </c>
      <c r="JN50">
        <v>30.433299999999999</v>
      </c>
      <c r="JO50">
        <v>12.510300000000001</v>
      </c>
      <c r="JP50">
        <v>47.129100000000001</v>
      </c>
      <c r="JQ50">
        <v>0</v>
      </c>
      <c r="JR50">
        <v>29.270800000000001</v>
      </c>
      <c r="JS50">
        <v>213.51</v>
      </c>
      <c r="JT50">
        <v>17.536000000000001</v>
      </c>
      <c r="JU50">
        <v>93.683199999999999</v>
      </c>
      <c r="JV50">
        <v>100.125</v>
      </c>
    </row>
    <row r="51" spans="1:282" x14ac:dyDescent="0.2">
      <c r="A51">
        <v>35</v>
      </c>
      <c r="B51">
        <v>1658939048</v>
      </c>
      <c r="C51">
        <v>5841.5</v>
      </c>
      <c r="D51" t="s">
        <v>574</v>
      </c>
      <c r="E51" t="s">
        <v>575</v>
      </c>
      <c r="F51" t="s">
        <v>413</v>
      </c>
      <c r="G51" t="s">
        <v>556</v>
      </c>
      <c r="H51" t="s">
        <v>557</v>
      </c>
      <c r="I51" t="s">
        <v>416</v>
      </c>
      <c r="J51" t="s">
        <v>417</v>
      </c>
      <c r="L51" t="s">
        <v>418</v>
      </c>
      <c r="M51" t="s">
        <v>558</v>
      </c>
      <c r="N51" t="s">
        <v>559</v>
      </c>
      <c r="O51">
        <v>1658939048</v>
      </c>
      <c r="P51">
        <f t="shared" si="46"/>
        <v>7.8749247346221376E-3</v>
      </c>
      <c r="Q51">
        <f t="shared" si="47"/>
        <v>7.8749247346221383</v>
      </c>
      <c r="R51">
        <f t="shared" si="48"/>
        <v>2.8516448396164948</v>
      </c>
      <c r="S51">
        <f t="shared" si="49"/>
        <v>101.50239999999999</v>
      </c>
      <c r="T51">
        <f t="shared" si="50"/>
        <v>90.449275971068261</v>
      </c>
      <c r="U51">
        <f t="shared" si="51"/>
        <v>9.1503090535986811</v>
      </c>
      <c r="V51">
        <f t="shared" si="52"/>
        <v>10.268499329713599</v>
      </c>
      <c r="W51">
        <f t="shared" si="53"/>
        <v>0.56990929865501916</v>
      </c>
      <c r="X51">
        <f t="shared" si="54"/>
        <v>2.9468441466577877</v>
      </c>
      <c r="Y51">
        <f t="shared" si="55"/>
        <v>0.51501299401244505</v>
      </c>
      <c r="Z51">
        <f t="shared" si="56"/>
        <v>0.32637355110214228</v>
      </c>
      <c r="AA51">
        <f t="shared" si="57"/>
        <v>241.75817207512191</v>
      </c>
      <c r="AB51">
        <f t="shared" si="58"/>
        <v>29.62627935344883</v>
      </c>
      <c r="AC51">
        <f t="shared" si="59"/>
        <v>29.62627935344883</v>
      </c>
      <c r="AD51">
        <f t="shared" si="60"/>
        <v>4.1698450650441377</v>
      </c>
      <c r="AE51">
        <f t="shared" si="61"/>
        <v>61.921184371254824</v>
      </c>
      <c r="AF51">
        <f t="shared" si="62"/>
        <v>2.6752905455872003</v>
      </c>
      <c r="AG51">
        <f t="shared" si="63"/>
        <v>4.3204770269690274</v>
      </c>
      <c r="AH51">
        <f t="shared" si="64"/>
        <v>1.4945545194569374</v>
      </c>
      <c r="AI51">
        <f t="shared" si="65"/>
        <v>-347.28418079683627</v>
      </c>
      <c r="AJ51">
        <f t="shared" si="66"/>
        <v>98.105666682360877</v>
      </c>
      <c r="AK51">
        <f t="shared" si="67"/>
        <v>7.3977068025388952</v>
      </c>
      <c r="AL51">
        <f t="shared" si="68"/>
        <v>-2.2635236814593895E-2</v>
      </c>
      <c r="AM51">
        <v>0</v>
      </c>
      <c r="AN51">
        <v>0</v>
      </c>
      <c r="AO51">
        <f t="shared" si="69"/>
        <v>1</v>
      </c>
      <c r="AP51">
        <f t="shared" si="70"/>
        <v>0</v>
      </c>
      <c r="AQ51">
        <f t="shared" si="71"/>
        <v>52830.627066433779</v>
      </c>
      <c r="AR51" t="s">
        <v>421</v>
      </c>
      <c r="AS51">
        <v>0</v>
      </c>
      <c r="AT51">
        <v>0</v>
      </c>
      <c r="AU51">
        <v>0</v>
      </c>
      <c r="AV51" t="e">
        <f t="shared" si="72"/>
        <v>#DIV/0!</v>
      </c>
      <c r="AW51">
        <v>-1</v>
      </c>
      <c r="AX51" t="s">
        <v>576</v>
      </c>
      <c r="AY51">
        <v>10437.6</v>
      </c>
      <c r="AZ51">
        <v>696.62392307692301</v>
      </c>
      <c r="BA51">
        <v>873.28</v>
      </c>
      <c r="BB51">
        <f t="shared" si="73"/>
        <v>0.20229030428164729</v>
      </c>
      <c r="BC51">
        <v>0.5</v>
      </c>
      <c r="BD51">
        <f t="shared" si="74"/>
        <v>1261.3203005570581</v>
      </c>
      <c r="BE51">
        <f t="shared" si="75"/>
        <v>2.8516448396164948</v>
      </c>
      <c r="BF51">
        <f t="shared" si="76"/>
        <v>127.57643369815305</v>
      </c>
      <c r="BG51">
        <f t="shared" si="77"/>
        <v>3.0536611817913563E-3</v>
      </c>
      <c r="BH51">
        <f t="shared" si="78"/>
        <v>-1</v>
      </c>
      <c r="BI51" t="e">
        <f t="shared" si="79"/>
        <v>#DIV/0!</v>
      </c>
      <c r="BJ51" t="s">
        <v>421</v>
      </c>
      <c r="BK51">
        <v>0</v>
      </c>
      <c r="BL51" t="e">
        <f t="shared" si="80"/>
        <v>#DIV/0!</v>
      </c>
      <c r="BM51" t="e">
        <f t="shared" si="81"/>
        <v>#DIV/0!</v>
      </c>
      <c r="BN51" t="e">
        <f t="shared" si="82"/>
        <v>#DIV/0!</v>
      </c>
      <c r="BO51" t="e">
        <f t="shared" si="83"/>
        <v>#DIV/0!</v>
      </c>
      <c r="BP51">
        <f t="shared" si="84"/>
        <v>0.20229030428164732</v>
      </c>
      <c r="BQ51" t="e">
        <f t="shared" si="85"/>
        <v>#DIV/0!</v>
      </c>
      <c r="BR51" t="e">
        <f t="shared" si="86"/>
        <v>#DIV/0!</v>
      </c>
      <c r="BS51" t="e">
        <f t="shared" si="87"/>
        <v>#DIV/0!</v>
      </c>
      <c r="BT51" t="s">
        <v>421</v>
      </c>
      <c r="BU51" t="s">
        <v>421</v>
      </c>
      <c r="BV51" t="s">
        <v>421</v>
      </c>
      <c r="BW51" t="s">
        <v>421</v>
      </c>
      <c r="BX51" t="s">
        <v>421</v>
      </c>
      <c r="BY51" t="s">
        <v>421</v>
      </c>
      <c r="BZ51" t="s">
        <v>421</v>
      </c>
      <c r="CA51" t="s">
        <v>421</v>
      </c>
      <c r="CB51" t="s">
        <v>421</v>
      </c>
      <c r="CC51" t="s">
        <v>421</v>
      </c>
      <c r="CD51" t="s">
        <v>421</v>
      </c>
      <c r="CE51" t="s">
        <v>421</v>
      </c>
      <c r="CF51" t="s">
        <v>421</v>
      </c>
      <c r="CG51" t="s">
        <v>421</v>
      </c>
      <c r="CH51" t="s">
        <v>421</v>
      </c>
      <c r="CI51" t="s">
        <v>421</v>
      </c>
      <c r="CJ51" t="s">
        <v>421</v>
      </c>
      <c r="CK51" t="s">
        <v>421</v>
      </c>
      <c r="CL51">
        <f t="shared" si="88"/>
        <v>1500.13</v>
      </c>
      <c r="CM51">
        <f t="shared" si="89"/>
        <v>1261.3203005570581</v>
      </c>
      <c r="CN51">
        <f t="shared" si="90"/>
        <v>0.84080733040273703</v>
      </c>
      <c r="CO51">
        <f t="shared" si="91"/>
        <v>0.16115814767728256</v>
      </c>
      <c r="CP51">
        <v>6</v>
      </c>
      <c r="CQ51">
        <v>0.5</v>
      </c>
      <c r="CR51" t="s">
        <v>423</v>
      </c>
      <c r="CS51">
        <v>2</v>
      </c>
      <c r="CT51">
        <v>1658939048</v>
      </c>
      <c r="CU51">
        <v>101.50239999999999</v>
      </c>
      <c r="CV51">
        <v>105.152</v>
      </c>
      <c r="CW51">
        <v>26.444800000000001</v>
      </c>
      <c r="CX51">
        <v>18.780999999999999</v>
      </c>
      <c r="CY51">
        <v>79.983400000000003</v>
      </c>
      <c r="CZ51">
        <v>22.202100000000002</v>
      </c>
      <c r="DA51">
        <v>600.22500000000002</v>
      </c>
      <c r="DB51">
        <v>101.065</v>
      </c>
      <c r="DC51">
        <v>0.100089</v>
      </c>
      <c r="DD51">
        <v>30.2438</v>
      </c>
      <c r="DE51">
        <v>29.857900000000001</v>
      </c>
      <c r="DF51">
        <v>999.9</v>
      </c>
      <c r="DG51">
        <v>0</v>
      </c>
      <c r="DH51">
        <v>0</v>
      </c>
      <c r="DI51">
        <v>9992.5</v>
      </c>
      <c r="DJ51">
        <v>0</v>
      </c>
      <c r="DK51">
        <v>1177.46</v>
      </c>
      <c r="DL51">
        <v>-4.1308100000000003</v>
      </c>
      <c r="DM51">
        <v>103.765</v>
      </c>
      <c r="DN51">
        <v>107.164</v>
      </c>
      <c r="DO51">
        <v>7.6638000000000002</v>
      </c>
      <c r="DP51">
        <v>105.152</v>
      </c>
      <c r="DQ51">
        <v>18.780999999999999</v>
      </c>
      <c r="DR51">
        <v>2.6726299999999998</v>
      </c>
      <c r="DS51">
        <v>1.8980900000000001</v>
      </c>
      <c r="DT51">
        <v>22.117799999999999</v>
      </c>
      <c r="DU51">
        <v>16.6189</v>
      </c>
      <c r="DV51">
        <v>1500.13</v>
      </c>
      <c r="DW51">
        <v>0.973001</v>
      </c>
      <c r="DX51">
        <v>2.69987E-2</v>
      </c>
      <c r="DY51">
        <v>0</v>
      </c>
      <c r="DZ51">
        <v>696.178</v>
      </c>
      <c r="EA51">
        <v>4.9993100000000004</v>
      </c>
      <c r="EB51">
        <v>16288.7</v>
      </c>
      <c r="EC51">
        <v>13260.4</v>
      </c>
      <c r="ED51">
        <v>38.125</v>
      </c>
      <c r="EE51">
        <v>39.311999999999998</v>
      </c>
      <c r="EF51">
        <v>38.436999999999998</v>
      </c>
      <c r="EG51">
        <v>39.375</v>
      </c>
      <c r="EH51">
        <v>39.875</v>
      </c>
      <c r="EI51">
        <v>1454.76</v>
      </c>
      <c r="EJ51">
        <v>40.369999999999997</v>
      </c>
      <c r="EK51">
        <v>0</v>
      </c>
      <c r="EL51">
        <v>107.5</v>
      </c>
      <c r="EM51">
        <v>0</v>
      </c>
      <c r="EN51">
        <v>696.62392307692301</v>
      </c>
      <c r="EO51">
        <v>-1.744341885211508</v>
      </c>
      <c r="EP51">
        <v>153.3846166243417</v>
      </c>
      <c r="EQ51">
        <v>16226.211538461541</v>
      </c>
      <c r="ER51">
        <v>15</v>
      </c>
      <c r="ES51">
        <v>1658939065</v>
      </c>
      <c r="ET51" t="s">
        <v>577</v>
      </c>
      <c r="EU51">
        <v>1658939065</v>
      </c>
      <c r="EV51">
        <v>1658938478.0999999</v>
      </c>
      <c r="EW51">
        <v>36</v>
      </c>
      <c r="EX51">
        <v>0.39</v>
      </c>
      <c r="EY51">
        <v>-0.63800000000000001</v>
      </c>
      <c r="EZ51">
        <v>21.518999999999998</v>
      </c>
      <c r="FA51">
        <v>3.48</v>
      </c>
      <c r="FB51">
        <v>105</v>
      </c>
      <c r="FC51">
        <v>17</v>
      </c>
      <c r="FD51">
        <v>0.27</v>
      </c>
      <c r="FE51">
        <v>0.01</v>
      </c>
      <c r="FF51">
        <v>-3.9997639024390241</v>
      </c>
      <c r="FG51">
        <v>-1.174342996515688</v>
      </c>
      <c r="FH51">
        <v>0.1223692155588091</v>
      </c>
      <c r="FI51">
        <v>1</v>
      </c>
      <c r="FJ51">
        <v>101.5690322580645</v>
      </c>
      <c r="FK51">
        <v>-4.9020967741936943</v>
      </c>
      <c r="FL51">
        <v>0.36803562975052911</v>
      </c>
      <c r="FM51">
        <v>1</v>
      </c>
      <c r="FN51">
        <v>7.691746341463416</v>
      </c>
      <c r="FO51">
        <v>-0.11538919860626839</v>
      </c>
      <c r="FP51">
        <v>1.154672031486623E-2</v>
      </c>
      <c r="FQ51">
        <v>1</v>
      </c>
      <c r="FR51">
        <v>26.467551612903229</v>
      </c>
      <c r="FS51">
        <v>-0.13821290322586111</v>
      </c>
      <c r="FT51">
        <v>1.034722562060514E-2</v>
      </c>
      <c r="FU51">
        <v>1</v>
      </c>
      <c r="FV51">
        <v>29.887003225806449</v>
      </c>
      <c r="FW51">
        <v>-0.27280161290328908</v>
      </c>
      <c r="FX51">
        <v>2.052591570187844E-2</v>
      </c>
      <c r="FY51">
        <v>1</v>
      </c>
      <c r="FZ51">
        <v>5</v>
      </c>
      <c r="GA51">
        <v>5</v>
      </c>
      <c r="GB51" t="s">
        <v>425</v>
      </c>
      <c r="GC51">
        <v>3.1739999999999999</v>
      </c>
      <c r="GD51">
        <v>2.7969900000000001</v>
      </c>
      <c r="GE51">
        <v>2.3613599999999998E-2</v>
      </c>
      <c r="GF51">
        <v>3.1030100000000001E-2</v>
      </c>
      <c r="GG51">
        <v>0.113785</v>
      </c>
      <c r="GH51">
        <v>0.101268</v>
      </c>
      <c r="GI51">
        <v>29990.7</v>
      </c>
      <c r="GJ51">
        <v>23874.5</v>
      </c>
      <c r="GK51">
        <v>28853</v>
      </c>
      <c r="GL51">
        <v>24107.4</v>
      </c>
      <c r="GM51">
        <v>31893.5</v>
      </c>
      <c r="GN51">
        <v>31665.5</v>
      </c>
      <c r="GO51">
        <v>39559.1</v>
      </c>
      <c r="GP51">
        <v>39366.6</v>
      </c>
      <c r="GQ51">
        <v>2.1361699999999999</v>
      </c>
      <c r="GR51">
        <v>1.75522</v>
      </c>
      <c r="GS51">
        <v>1.8514699999999999E-2</v>
      </c>
      <c r="GT51">
        <v>0</v>
      </c>
      <c r="GU51">
        <v>29.5564</v>
      </c>
      <c r="GV51">
        <v>999.9</v>
      </c>
      <c r="GW51">
        <v>49.1</v>
      </c>
      <c r="GX51">
        <v>39.799999999999997</v>
      </c>
      <c r="GY51">
        <v>35.6357</v>
      </c>
      <c r="GZ51">
        <v>62.464700000000001</v>
      </c>
      <c r="HA51">
        <v>40.560899999999997</v>
      </c>
      <c r="HB51">
        <v>1</v>
      </c>
      <c r="HC51">
        <v>0.27025900000000003</v>
      </c>
      <c r="HD51">
        <v>1.54541</v>
      </c>
      <c r="HE51">
        <v>20.2529</v>
      </c>
      <c r="HF51">
        <v>5.2235800000000001</v>
      </c>
      <c r="HG51">
        <v>11.9093</v>
      </c>
      <c r="HH51">
        <v>4.9637000000000002</v>
      </c>
      <c r="HI51">
        <v>3.2919999999999998</v>
      </c>
      <c r="HJ51">
        <v>9999</v>
      </c>
      <c r="HK51">
        <v>9999</v>
      </c>
      <c r="HL51">
        <v>9999</v>
      </c>
      <c r="HM51">
        <v>999.9</v>
      </c>
      <c r="HN51">
        <v>1.8774500000000001</v>
      </c>
      <c r="HO51">
        <v>1.8757600000000001</v>
      </c>
      <c r="HP51">
        <v>1.87449</v>
      </c>
      <c r="HQ51">
        <v>1.87378</v>
      </c>
      <c r="HR51">
        <v>1.8751500000000001</v>
      </c>
      <c r="HS51">
        <v>1.87012</v>
      </c>
      <c r="HT51">
        <v>1.8742399999999999</v>
      </c>
      <c r="HU51">
        <v>1.8794299999999999</v>
      </c>
      <c r="HV51">
        <v>0</v>
      </c>
      <c r="HW51">
        <v>0</v>
      </c>
      <c r="HX51">
        <v>0</v>
      </c>
      <c r="HY51">
        <v>0</v>
      </c>
      <c r="HZ51" t="s">
        <v>426</v>
      </c>
      <c r="IA51" t="s">
        <v>427</v>
      </c>
      <c r="IB51" t="s">
        <v>428</v>
      </c>
      <c r="IC51" t="s">
        <v>429</v>
      </c>
      <c r="ID51" t="s">
        <v>429</v>
      </c>
      <c r="IE51" t="s">
        <v>428</v>
      </c>
      <c r="IF51">
        <v>0</v>
      </c>
      <c r="IG51">
        <v>100</v>
      </c>
      <c r="IH51">
        <v>100</v>
      </c>
      <c r="II51">
        <v>21.518999999999998</v>
      </c>
      <c r="IJ51">
        <v>4.2427000000000001</v>
      </c>
      <c r="IK51">
        <v>18.907671274682311</v>
      </c>
      <c r="IL51">
        <v>2.7347142005463381E-2</v>
      </c>
      <c r="IM51">
        <v>-9.102273539874442E-6</v>
      </c>
      <c r="IN51">
        <v>1.1788313641869339E-9</v>
      </c>
      <c r="IO51">
        <v>1.849998497742094</v>
      </c>
      <c r="IP51">
        <v>0.1776524872094373</v>
      </c>
      <c r="IQ51">
        <v>-5.8072362935419758E-3</v>
      </c>
      <c r="IR51">
        <v>1.1978801796637771E-4</v>
      </c>
      <c r="IS51">
        <v>-12</v>
      </c>
      <c r="IT51">
        <v>1956</v>
      </c>
      <c r="IU51">
        <v>-1</v>
      </c>
      <c r="IV51">
        <v>21</v>
      </c>
      <c r="IW51">
        <v>1.3</v>
      </c>
      <c r="IX51">
        <v>9.5</v>
      </c>
      <c r="IY51">
        <v>0.37231399999999998</v>
      </c>
      <c r="IZ51">
        <v>2.4902299999999999</v>
      </c>
      <c r="JA51">
        <v>1.42578</v>
      </c>
      <c r="JB51">
        <v>2.2778299999999998</v>
      </c>
      <c r="JC51">
        <v>1.5478499999999999</v>
      </c>
      <c r="JD51">
        <v>2.4316399999999998</v>
      </c>
      <c r="JE51">
        <v>41.430100000000003</v>
      </c>
      <c r="JF51">
        <v>14.674899999999999</v>
      </c>
      <c r="JG51">
        <v>18</v>
      </c>
      <c r="JH51">
        <v>639.12599999999998</v>
      </c>
      <c r="JI51">
        <v>381.39699999999999</v>
      </c>
      <c r="JJ51">
        <v>27.870999999999999</v>
      </c>
      <c r="JK51">
        <v>30.7437</v>
      </c>
      <c r="JL51">
        <v>30</v>
      </c>
      <c r="JM51">
        <v>30.523399999999999</v>
      </c>
      <c r="JN51">
        <v>30.447800000000001</v>
      </c>
      <c r="JO51">
        <v>7.4773300000000003</v>
      </c>
      <c r="JP51">
        <v>44.753</v>
      </c>
      <c r="JQ51">
        <v>0</v>
      </c>
      <c r="JR51">
        <v>27.862200000000001</v>
      </c>
      <c r="JS51">
        <v>104.901</v>
      </c>
      <c r="JT51">
        <v>18.790199999999999</v>
      </c>
      <c r="JU51">
        <v>93.680999999999997</v>
      </c>
      <c r="JV51">
        <v>100.122</v>
      </c>
    </row>
    <row r="52" spans="1:282" x14ac:dyDescent="0.2">
      <c r="A52">
        <v>36</v>
      </c>
      <c r="B52">
        <v>1658939141</v>
      </c>
      <c r="C52">
        <v>5934.5</v>
      </c>
      <c r="D52" t="s">
        <v>578</v>
      </c>
      <c r="E52" t="s">
        <v>579</v>
      </c>
      <c r="F52" t="s">
        <v>413</v>
      </c>
      <c r="G52" t="s">
        <v>556</v>
      </c>
      <c r="H52" t="s">
        <v>557</v>
      </c>
      <c r="I52" t="s">
        <v>416</v>
      </c>
      <c r="J52" t="s">
        <v>417</v>
      </c>
      <c r="L52" t="s">
        <v>418</v>
      </c>
      <c r="M52" t="s">
        <v>558</v>
      </c>
      <c r="N52" t="s">
        <v>559</v>
      </c>
      <c r="O52">
        <v>1658939141</v>
      </c>
      <c r="P52">
        <f t="shared" si="46"/>
        <v>7.3216951028689846E-3</v>
      </c>
      <c r="Q52">
        <f t="shared" si="47"/>
        <v>7.3216951028689845</v>
      </c>
      <c r="R52">
        <f t="shared" si="48"/>
        <v>-1.2912031962745671</v>
      </c>
      <c r="S52">
        <f t="shared" si="49"/>
        <v>51.692599999999999</v>
      </c>
      <c r="T52">
        <f t="shared" si="50"/>
        <v>54.848638105149192</v>
      </c>
      <c r="U52">
        <f t="shared" si="51"/>
        <v>5.5486006704250075</v>
      </c>
      <c r="V52">
        <f t="shared" si="52"/>
        <v>5.2293293858299998</v>
      </c>
      <c r="W52">
        <f t="shared" si="53"/>
        <v>0.49297783120867417</v>
      </c>
      <c r="X52">
        <f t="shared" si="54"/>
        <v>2.9487810126828822</v>
      </c>
      <c r="Y52">
        <f t="shared" si="55"/>
        <v>0.45134755458279185</v>
      </c>
      <c r="Z52">
        <f t="shared" si="56"/>
        <v>0.28553900035625029</v>
      </c>
      <c r="AA52">
        <f t="shared" si="57"/>
        <v>241.75178807515056</v>
      </c>
      <c r="AB52">
        <f t="shared" si="58"/>
        <v>29.647661518737557</v>
      </c>
      <c r="AC52">
        <f t="shared" si="59"/>
        <v>29.647661518737557</v>
      </c>
      <c r="AD52">
        <f t="shared" si="60"/>
        <v>4.1749832737255161</v>
      </c>
      <c r="AE52">
        <f t="shared" si="61"/>
        <v>60.338897301045449</v>
      </c>
      <c r="AF52">
        <f t="shared" si="62"/>
        <v>2.5888076729349994</v>
      </c>
      <c r="AG52">
        <f t="shared" si="63"/>
        <v>4.2904457799730871</v>
      </c>
      <c r="AH52">
        <f t="shared" si="64"/>
        <v>1.5861756007905168</v>
      </c>
      <c r="AI52">
        <f t="shared" si="65"/>
        <v>-322.88675403652223</v>
      </c>
      <c r="AJ52">
        <f t="shared" si="66"/>
        <v>75.43960413446591</v>
      </c>
      <c r="AK52">
        <f t="shared" si="67"/>
        <v>5.6820016271253539</v>
      </c>
      <c r="AL52">
        <f t="shared" si="68"/>
        <v>-1.3360199780422022E-2</v>
      </c>
      <c r="AM52">
        <v>0</v>
      </c>
      <c r="AN52">
        <v>0</v>
      </c>
      <c r="AO52">
        <f t="shared" si="69"/>
        <v>1</v>
      </c>
      <c r="AP52">
        <f t="shared" si="70"/>
        <v>0</v>
      </c>
      <c r="AQ52">
        <f t="shared" si="71"/>
        <v>52907.575834742769</v>
      </c>
      <c r="AR52" t="s">
        <v>421</v>
      </c>
      <c r="AS52">
        <v>0</v>
      </c>
      <c r="AT52">
        <v>0</v>
      </c>
      <c r="AU52">
        <v>0</v>
      </c>
      <c r="AV52" t="e">
        <f t="shared" si="72"/>
        <v>#DIV/0!</v>
      </c>
      <c r="AW52">
        <v>-1</v>
      </c>
      <c r="AX52" t="s">
        <v>580</v>
      </c>
      <c r="AY52">
        <v>10437.299999999999</v>
      </c>
      <c r="AZ52">
        <v>701.55600000000004</v>
      </c>
      <c r="BA52">
        <v>851.48</v>
      </c>
      <c r="BB52">
        <f t="shared" si="73"/>
        <v>0.17607459952083426</v>
      </c>
      <c r="BC52">
        <v>0.5</v>
      </c>
      <c r="BD52">
        <f t="shared" si="74"/>
        <v>1261.2867005570729</v>
      </c>
      <c r="BE52">
        <f t="shared" si="75"/>
        <v>-1.2912031962745671</v>
      </c>
      <c r="BF52">
        <f t="shared" si="76"/>
        <v>111.04027534077051</v>
      </c>
      <c r="BG52">
        <f t="shared" si="77"/>
        <v>-2.3087787744527184E-4</v>
      </c>
      <c r="BH52">
        <f t="shared" si="78"/>
        <v>-1</v>
      </c>
      <c r="BI52" t="e">
        <f t="shared" si="79"/>
        <v>#DIV/0!</v>
      </c>
      <c r="BJ52" t="s">
        <v>421</v>
      </c>
      <c r="BK52">
        <v>0</v>
      </c>
      <c r="BL52" t="e">
        <f t="shared" si="80"/>
        <v>#DIV/0!</v>
      </c>
      <c r="BM52" t="e">
        <f t="shared" si="81"/>
        <v>#DIV/0!</v>
      </c>
      <c r="BN52" t="e">
        <f t="shared" si="82"/>
        <v>#DIV/0!</v>
      </c>
      <c r="BO52" t="e">
        <f t="shared" si="83"/>
        <v>#DIV/0!</v>
      </c>
      <c r="BP52">
        <f t="shared" si="84"/>
        <v>0.17607459952083429</v>
      </c>
      <c r="BQ52" t="e">
        <f t="shared" si="85"/>
        <v>#DIV/0!</v>
      </c>
      <c r="BR52" t="e">
        <f t="shared" si="86"/>
        <v>#DIV/0!</v>
      </c>
      <c r="BS52" t="e">
        <f t="shared" si="87"/>
        <v>#DIV/0!</v>
      </c>
      <c r="BT52" t="s">
        <v>421</v>
      </c>
      <c r="BU52" t="s">
        <v>421</v>
      </c>
      <c r="BV52" t="s">
        <v>421</v>
      </c>
      <c r="BW52" t="s">
        <v>421</v>
      </c>
      <c r="BX52" t="s">
        <v>421</v>
      </c>
      <c r="BY52" t="s">
        <v>421</v>
      </c>
      <c r="BZ52" t="s">
        <v>421</v>
      </c>
      <c r="CA52" t="s">
        <v>421</v>
      </c>
      <c r="CB52" t="s">
        <v>421</v>
      </c>
      <c r="CC52" t="s">
        <v>421</v>
      </c>
      <c r="CD52" t="s">
        <v>421</v>
      </c>
      <c r="CE52" t="s">
        <v>421</v>
      </c>
      <c r="CF52" t="s">
        <v>421</v>
      </c>
      <c r="CG52" t="s">
        <v>421</v>
      </c>
      <c r="CH52" t="s">
        <v>421</v>
      </c>
      <c r="CI52" t="s">
        <v>421</v>
      </c>
      <c r="CJ52" t="s">
        <v>421</v>
      </c>
      <c r="CK52" t="s">
        <v>421</v>
      </c>
      <c r="CL52">
        <f t="shared" si="88"/>
        <v>1500.09</v>
      </c>
      <c r="CM52">
        <f t="shared" si="89"/>
        <v>1261.2867005570729</v>
      </c>
      <c r="CN52">
        <f t="shared" si="90"/>
        <v>0.84080735193026612</v>
      </c>
      <c r="CO52">
        <f t="shared" si="91"/>
        <v>0.16115818922541353</v>
      </c>
      <c r="CP52">
        <v>6</v>
      </c>
      <c r="CQ52">
        <v>0.5</v>
      </c>
      <c r="CR52" t="s">
        <v>423</v>
      </c>
      <c r="CS52">
        <v>2</v>
      </c>
      <c r="CT52">
        <v>1658939141</v>
      </c>
      <c r="CU52">
        <v>51.692599999999999</v>
      </c>
      <c r="CV52">
        <v>50.780299999999997</v>
      </c>
      <c r="CW52">
        <v>25.590699999999998</v>
      </c>
      <c r="CX52">
        <v>18.459700000000002</v>
      </c>
      <c r="CY52">
        <v>30.4436</v>
      </c>
      <c r="CZ52">
        <v>21.982700000000001</v>
      </c>
      <c r="DA52">
        <v>600.28</v>
      </c>
      <c r="DB52">
        <v>101.062</v>
      </c>
      <c r="DC52">
        <v>0.10005</v>
      </c>
      <c r="DD52">
        <v>30.122199999999999</v>
      </c>
      <c r="DE52">
        <v>29.761700000000001</v>
      </c>
      <c r="DF52">
        <v>999.9</v>
      </c>
      <c r="DG52">
        <v>0</v>
      </c>
      <c r="DH52">
        <v>0</v>
      </c>
      <c r="DI52">
        <v>10003.799999999999</v>
      </c>
      <c r="DJ52">
        <v>0</v>
      </c>
      <c r="DK52">
        <v>1604.13</v>
      </c>
      <c r="DL52">
        <v>-0.21482499999999999</v>
      </c>
      <c r="DM52">
        <v>51.926200000000001</v>
      </c>
      <c r="DN52">
        <v>51.735300000000002</v>
      </c>
      <c r="DO52">
        <v>7.7445399999999998</v>
      </c>
      <c r="DP52">
        <v>50.780299999999997</v>
      </c>
      <c r="DQ52">
        <v>18.459700000000002</v>
      </c>
      <c r="DR52">
        <v>2.6482399999999999</v>
      </c>
      <c r="DS52">
        <v>1.8655600000000001</v>
      </c>
      <c r="DT52">
        <v>21.967400000000001</v>
      </c>
      <c r="DU52">
        <v>16.347200000000001</v>
      </c>
      <c r="DV52">
        <v>1500.09</v>
      </c>
      <c r="DW52">
        <v>0.97299599999999997</v>
      </c>
      <c r="DX52">
        <v>2.7003800000000001E-2</v>
      </c>
      <c r="DY52">
        <v>0</v>
      </c>
      <c r="DZ52">
        <v>702.23599999999999</v>
      </c>
      <c r="EA52">
        <v>4.9993100000000004</v>
      </c>
      <c r="EB52">
        <v>16281.5</v>
      </c>
      <c r="EC52">
        <v>13260.1</v>
      </c>
      <c r="ED52">
        <v>38.186999999999998</v>
      </c>
      <c r="EE52">
        <v>39.375</v>
      </c>
      <c r="EF52">
        <v>38.5</v>
      </c>
      <c r="EG52">
        <v>39.25</v>
      </c>
      <c r="EH52">
        <v>39.875</v>
      </c>
      <c r="EI52">
        <v>1454.72</v>
      </c>
      <c r="EJ52">
        <v>40.369999999999997</v>
      </c>
      <c r="EK52">
        <v>0</v>
      </c>
      <c r="EL52">
        <v>92.899999856948853</v>
      </c>
      <c r="EM52">
        <v>0</v>
      </c>
      <c r="EN52">
        <v>701.55600000000004</v>
      </c>
      <c r="EO52">
        <v>3.8008461523385662</v>
      </c>
      <c r="EP52">
        <v>-31.600000062380651</v>
      </c>
      <c r="EQ52">
        <v>16265.34</v>
      </c>
      <c r="ER52">
        <v>15</v>
      </c>
      <c r="ES52">
        <v>1658939175</v>
      </c>
      <c r="ET52" t="s">
        <v>581</v>
      </c>
      <c r="EU52">
        <v>1658939160</v>
      </c>
      <c r="EV52">
        <v>1658939175</v>
      </c>
      <c r="EW52">
        <v>37</v>
      </c>
      <c r="EX52">
        <v>1.1539999999999999</v>
      </c>
      <c r="EY52">
        <v>8.9999999999999993E-3</v>
      </c>
      <c r="EZ52">
        <v>21.248999999999999</v>
      </c>
      <c r="FA52">
        <v>3.6080000000000001</v>
      </c>
      <c r="FB52">
        <v>51</v>
      </c>
      <c r="FC52">
        <v>18</v>
      </c>
      <c r="FD52">
        <v>0.33</v>
      </c>
      <c r="FE52">
        <v>0.01</v>
      </c>
      <c r="FF52">
        <v>9.0780634146341466E-4</v>
      </c>
      <c r="FG52">
        <v>-0.28612419825783969</v>
      </c>
      <c r="FH52">
        <v>5.5517110457348619E-2</v>
      </c>
      <c r="FI52">
        <v>1</v>
      </c>
      <c r="FJ52">
        <v>51.001280645161287</v>
      </c>
      <c r="FK52">
        <v>-3.170409677419431</v>
      </c>
      <c r="FL52">
        <v>0.23906342446244799</v>
      </c>
      <c r="FM52">
        <v>1</v>
      </c>
      <c r="FN52">
        <v>7.7633785365853658</v>
      </c>
      <c r="FO52">
        <v>-0.14785400696864379</v>
      </c>
      <c r="FP52">
        <v>1.4844583731149221E-2</v>
      </c>
      <c r="FQ52">
        <v>1</v>
      </c>
      <c r="FR52">
        <v>26.220554838709681</v>
      </c>
      <c r="FS52">
        <v>-0.15804677419361951</v>
      </c>
      <c r="FT52">
        <v>1.203135255608547E-2</v>
      </c>
      <c r="FU52">
        <v>1</v>
      </c>
      <c r="FV52">
        <v>29.769906451612901</v>
      </c>
      <c r="FW52">
        <v>-1.7516129032316901E-2</v>
      </c>
      <c r="FX52">
        <v>4.7487136107936508E-3</v>
      </c>
      <c r="FY52">
        <v>1</v>
      </c>
      <c r="FZ52">
        <v>5</v>
      </c>
      <c r="GA52">
        <v>5</v>
      </c>
      <c r="GB52" t="s">
        <v>425</v>
      </c>
      <c r="GC52">
        <v>3.1741000000000001</v>
      </c>
      <c r="GD52">
        <v>2.79704</v>
      </c>
      <c r="GE52">
        <v>9.0163699999999992E-3</v>
      </c>
      <c r="GF52">
        <v>1.5132400000000001E-2</v>
      </c>
      <c r="GG52">
        <v>0.112981</v>
      </c>
      <c r="GH52">
        <v>0.10002999999999999</v>
      </c>
      <c r="GI52">
        <v>30435.9</v>
      </c>
      <c r="GJ52">
        <v>24264.2</v>
      </c>
      <c r="GK52">
        <v>28850.2</v>
      </c>
      <c r="GL52">
        <v>24105.7</v>
      </c>
      <c r="GM52">
        <v>31919.3</v>
      </c>
      <c r="GN52">
        <v>31706.5</v>
      </c>
      <c r="GO52">
        <v>39555.300000000003</v>
      </c>
      <c r="GP52">
        <v>39363.599999999999</v>
      </c>
      <c r="GQ52">
        <v>2.1359499999999998</v>
      </c>
      <c r="GR52">
        <v>1.7543500000000001</v>
      </c>
      <c r="GS52">
        <v>9.0226500000000001E-3</v>
      </c>
      <c r="GT52">
        <v>0</v>
      </c>
      <c r="GU52">
        <v>29.614799999999999</v>
      </c>
      <c r="GV52">
        <v>999.9</v>
      </c>
      <c r="GW52">
        <v>48.9</v>
      </c>
      <c r="GX52">
        <v>39.799999999999997</v>
      </c>
      <c r="GY52">
        <v>35.490299999999998</v>
      </c>
      <c r="GZ52">
        <v>62.224699999999999</v>
      </c>
      <c r="HA52">
        <v>40.472799999999999</v>
      </c>
      <c r="HB52">
        <v>1</v>
      </c>
      <c r="HC52">
        <v>0.27191799999999999</v>
      </c>
      <c r="HD52">
        <v>1.01827</v>
      </c>
      <c r="HE52">
        <v>20.257300000000001</v>
      </c>
      <c r="HF52">
        <v>5.2273199999999997</v>
      </c>
      <c r="HG52">
        <v>11.9087</v>
      </c>
      <c r="HH52">
        <v>4.9637000000000002</v>
      </c>
      <c r="HI52">
        <v>3.2919999999999998</v>
      </c>
      <c r="HJ52">
        <v>9999</v>
      </c>
      <c r="HK52">
        <v>9999</v>
      </c>
      <c r="HL52">
        <v>9999</v>
      </c>
      <c r="HM52">
        <v>999.9</v>
      </c>
      <c r="HN52">
        <v>1.8774599999999999</v>
      </c>
      <c r="HO52">
        <v>1.8757600000000001</v>
      </c>
      <c r="HP52">
        <v>1.8745400000000001</v>
      </c>
      <c r="HQ52">
        <v>1.8737900000000001</v>
      </c>
      <c r="HR52">
        <v>1.8751599999999999</v>
      </c>
      <c r="HS52">
        <v>1.87012</v>
      </c>
      <c r="HT52">
        <v>1.87425</v>
      </c>
      <c r="HU52">
        <v>1.8794299999999999</v>
      </c>
      <c r="HV52">
        <v>0</v>
      </c>
      <c r="HW52">
        <v>0</v>
      </c>
      <c r="HX52">
        <v>0</v>
      </c>
      <c r="HY52">
        <v>0</v>
      </c>
      <c r="HZ52" t="s">
        <v>426</v>
      </c>
      <c r="IA52" t="s">
        <v>427</v>
      </c>
      <c r="IB52" t="s">
        <v>428</v>
      </c>
      <c r="IC52" t="s">
        <v>429</v>
      </c>
      <c r="ID52" t="s">
        <v>429</v>
      </c>
      <c r="IE52" t="s">
        <v>428</v>
      </c>
      <c r="IF52">
        <v>0</v>
      </c>
      <c r="IG52">
        <v>100</v>
      </c>
      <c r="IH52">
        <v>100</v>
      </c>
      <c r="II52">
        <v>21.248999999999999</v>
      </c>
      <c r="IJ52">
        <v>3.6080000000000001</v>
      </c>
      <c r="IK52">
        <v>19.297759260626322</v>
      </c>
      <c r="IL52">
        <v>2.7347142005463381E-2</v>
      </c>
      <c r="IM52">
        <v>-9.102273539874442E-6</v>
      </c>
      <c r="IN52">
        <v>1.1788313641869339E-9</v>
      </c>
      <c r="IO52">
        <v>1.849998497742094</v>
      </c>
      <c r="IP52">
        <v>0.1776524872094373</v>
      </c>
      <c r="IQ52">
        <v>-5.8072362935419758E-3</v>
      </c>
      <c r="IR52">
        <v>1.1978801796637771E-4</v>
      </c>
      <c r="IS52">
        <v>-12</v>
      </c>
      <c r="IT52">
        <v>1956</v>
      </c>
      <c r="IU52">
        <v>-1</v>
      </c>
      <c r="IV52">
        <v>21</v>
      </c>
      <c r="IW52">
        <v>1.3</v>
      </c>
      <c r="IX52">
        <v>11</v>
      </c>
      <c r="IY52">
        <v>0.245361</v>
      </c>
      <c r="IZ52">
        <v>2.51831</v>
      </c>
      <c r="JA52">
        <v>1.42578</v>
      </c>
      <c r="JB52">
        <v>2.2814899999999998</v>
      </c>
      <c r="JC52">
        <v>1.5478499999999999</v>
      </c>
      <c r="JD52">
        <v>2.4194300000000002</v>
      </c>
      <c r="JE52">
        <v>41.456200000000003</v>
      </c>
      <c r="JF52">
        <v>14.657400000000001</v>
      </c>
      <c r="JG52">
        <v>18</v>
      </c>
      <c r="JH52">
        <v>639.26199999999994</v>
      </c>
      <c r="JI52">
        <v>381.12099999999998</v>
      </c>
      <c r="JJ52">
        <v>27.851500000000001</v>
      </c>
      <c r="JK52">
        <v>30.773099999999999</v>
      </c>
      <c r="JL52">
        <v>30</v>
      </c>
      <c r="JM52">
        <v>30.553599999999999</v>
      </c>
      <c r="JN52">
        <v>30.478400000000001</v>
      </c>
      <c r="JO52">
        <v>4.96096</v>
      </c>
      <c r="JP52">
        <v>45.658799999999999</v>
      </c>
      <c r="JQ52">
        <v>0</v>
      </c>
      <c r="JR52">
        <v>27.893699999999999</v>
      </c>
      <c r="JS52">
        <v>50.680900000000001</v>
      </c>
      <c r="JT52">
        <v>18.395199999999999</v>
      </c>
      <c r="JU52">
        <v>93.6721</v>
      </c>
      <c r="JV52">
        <v>100.11499999999999</v>
      </c>
    </row>
    <row r="53" spans="1:282" x14ac:dyDescent="0.2">
      <c r="A53">
        <v>37</v>
      </c>
      <c r="B53">
        <v>1658939251</v>
      </c>
      <c r="C53">
        <v>6044.5</v>
      </c>
      <c r="D53" t="s">
        <v>582</v>
      </c>
      <c r="E53" t="s">
        <v>583</v>
      </c>
      <c r="F53" t="s">
        <v>413</v>
      </c>
      <c r="G53" t="s">
        <v>556</v>
      </c>
      <c r="H53" t="s">
        <v>557</v>
      </c>
      <c r="I53" t="s">
        <v>416</v>
      </c>
      <c r="J53" t="s">
        <v>417</v>
      </c>
      <c r="L53" t="s">
        <v>418</v>
      </c>
      <c r="M53" t="s">
        <v>558</v>
      </c>
      <c r="N53" t="s">
        <v>559</v>
      </c>
      <c r="O53">
        <v>1658939251</v>
      </c>
      <c r="P53">
        <f t="shared" si="46"/>
        <v>8.1235426782714608E-3</v>
      </c>
      <c r="Q53">
        <f t="shared" si="47"/>
        <v>8.1235426782714608</v>
      </c>
      <c r="R53">
        <f t="shared" si="48"/>
        <v>-5.2551751599909311</v>
      </c>
      <c r="S53">
        <f t="shared" si="49"/>
        <v>9.9381000000000004</v>
      </c>
      <c r="T53">
        <f t="shared" si="50"/>
        <v>25.092674631933136</v>
      </c>
      <c r="U53">
        <f t="shared" si="51"/>
        <v>2.5383248306024417</v>
      </c>
      <c r="V53">
        <f t="shared" si="52"/>
        <v>1.0053183396762002</v>
      </c>
      <c r="W53">
        <f t="shared" si="53"/>
        <v>0.59096405325612344</v>
      </c>
      <c r="X53">
        <f t="shared" si="54"/>
        <v>2.9456214446694466</v>
      </c>
      <c r="Y53">
        <f t="shared" si="55"/>
        <v>0.53213847221793253</v>
      </c>
      <c r="Z53">
        <f t="shared" si="56"/>
        <v>0.33738249259926717</v>
      </c>
      <c r="AA53">
        <f t="shared" si="57"/>
        <v>241.70869607534408</v>
      </c>
      <c r="AB53">
        <f t="shared" si="58"/>
        <v>29.391085990331948</v>
      </c>
      <c r="AC53">
        <f t="shared" si="59"/>
        <v>29.391085990331948</v>
      </c>
      <c r="AD53">
        <f t="shared" si="60"/>
        <v>4.113690019512946</v>
      </c>
      <c r="AE53">
        <f t="shared" si="61"/>
        <v>61.256644746925261</v>
      </c>
      <c r="AF53">
        <f t="shared" si="62"/>
        <v>2.6208318632166003</v>
      </c>
      <c r="AG53">
        <f t="shared" si="63"/>
        <v>4.2784450144866142</v>
      </c>
      <c r="AH53">
        <f t="shared" si="64"/>
        <v>1.4928581562963457</v>
      </c>
      <c r="AI53">
        <f t="shared" si="65"/>
        <v>-358.24823211177142</v>
      </c>
      <c r="AJ53">
        <f t="shared" si="66"/>
        <v>108.35442824679568</v>
      </c>
      <c r="AK53">
        <f t="shared" si="67"/>
        <v>8.1575083550755494</v>
      </c>
      <c r="AL53">
        <f t="shared" si="68"/>
        <v>-2.7599434556108804E-2</v>
      </c>
      <c r="AM53">
        <v>0</v>
      </c>
      <c r="AN53">
        <v>0</v>
      </c>
      <c r="AO53">
        <f t="shared" si="69"/>
        <v>1</v>
      </c>
      <c r="AP53">
        <f t="shared" si="70"/>
        <v>0</v>
      </c>
      <c r="AQ53">
        <f t="shared" si="71"/>
        <v>52824.951509923725</v>
      </c>
      <c r="AR53" t="s">
        <v>421</v>
      </c>
      <c r="AS53">
        <v>0</v>
      </c>
      <c r="AT53">
        <v>0</v>
      </c>
      <c r="AU53">
        <v>0</v>
      </c>
      <c r="AV53" t="e">
        <f t="shared" si="72"/>
        <v>#DIV/0!</v>
      </c>
      <c r="AW53">
        <v>-1</v>
      </c>
      <c r="AX53" t="s">
        <v>584</v>
      </c>
      <c r="AY53">
        <v>10437.299999999999</v>
      </c>
      <c r="AZ53">
        <v>714.82295999999985</v>
      </c>
      <c r="BA53">
        <v>840.25</v>
      </c>
      <c r="BB53">
        <f t="shared" si="73"/>
        <v>0.14927347813150871</v>
      </c>
      <c r="BC53">
        <v>0.5</v>
      </c>
      <c r="BD53">
        <f t="shared" si="74"/>
        <v>1261.059900557173</v>
      </c>
      <c r="BE53">
        <f t="shared" si="75"/>
        <v>-5.2551751599909311</v>
      </c>
      <c r="BF53">
        <f t="shared" si="76"/>
        <v>94.121398744171856</v>
      </c>
      <c r="BG53">
        <f t="shared" si="77"/>
        <v>-3.3742847251830551E-3</v>
      </c>
      <c r="BH53">
        <f t="shared" si="78"/>
        <v>-1</v>
      </c>
      <c r="BI53" t="e">
        <f t="shared" si="79"/>
        <v>#DIV/0!</v>
      </c>
      <c r="BJ53" t="s">
        <v>421</v>
      </c>
      <c r="BK53">
        <v>0</v>
      </c>
      <c r="BL53" t="e">
        <f t="shared" si="80"/>
        <v>#DIV/0!</v>
      </c>
      <c r="BM53" t="e">
        <f t="shared" si="81"/>
        <v>#DIV/0!</v>
      </c>
      <c r="BN53" t="e">
        <f t="shared" si="82"/>
        <v>#DIV/0!</v>
      </c>
      <c r="BO53" t="e">
        <f t="shared" si="83"/>
        <v>#DIV/0!</v>
      </c>
      <c r="BP53">
        <f t="shared" si="84"/>
        <v>0.14927347813150865</v>
      </c>
      <c r="BQ53" t="e">
        <f t="shared" si="85"/>
        <v>#DIV/0!</v>
      </c>
      <c r="BR53" t="e">
        <f t="shared" si="86"/>
        <v>#DIV/0!</v>
      </c>
      <c r="BS53" t="e">
        <f t="shared" si="87"/>
        <v>#DIV/0!</v>
      </c>
      <c r="BT53" t="s">
        <v>421</v>
      </c>
      <c r="BU53" t="s">
        <v>421</v>
      </c>
      <c r="BV53" t="s">
        <v>421</v>
      </c>
      <c r="BW53" t="s">
        <v>421</v>
      </c>
      <c r="BX53" t="s">
        <v>421</v>
      </c>
      <c r="BY53" t="s">
        <v>421</v>
      </c>
      <c r="BZ53" t="s">
        <v>421</v>
      </c>
      <c r="CA53" t="s">
        <v>421</v>
      </c>
      <c r="CB53" t="s">
        <v>421</v>
      </c>
      <c r="CC53" t="s">
        <v>421</v>
      </c>
      <c r="CD53" t="s">
        <v>421</v>
      </c>
      <c r="CE53" t="s">
        <v>421</v>
      </c>
      <c r="CF53" t="s">
        <v>421</v>
      </c>
      <c r="CG53" t="s">
        <v>421</v>
      </c>
      <c r="CH53" t="s">
        <v>421</v>
      </c>
      <c r="CI53" t="s">
        <v>421</v>
      </c>
      <c r="CJ53" t="s">
        <v>421</v>
      </c>
      <c r="CK53" t="s">
        <v>421</v>
      </c>
      <c r="CL53">
        <f t="shared" si="88"/>
        <v>1499.82</v>
      </c>
      <c r="CM53">
        <f t="shared" si="89"/>
        <v>1261.059900557173</v>
      </c>
      <c r="CN53">
        <f t="shared" si="90"/>
        <v>0.84080749727112125</v>
      </c>
      <c r="CO53">
        <f t="shared" si="91"/>
        <v>0.16115846973326406</v>
      </c>
      <c r="CP53">
        <v>6</v>
      </c>
      <c r="CQ53">
        <v>0.5</v>
      </c>
      <c r="CR53" t="s">
        <v>423</v>
      </c>
      <c r="CS53">
        <v>2</v>
      </c>
      <c r="CT53">
        <v>1658939251</v>
      </c>
      <c r="CU53">
        <v>9.9381000000000004</v>
      </c>
      <c r="CV53">
        <v>4.7650800000000002</v>
      </c>
      <c r="CW53">
        <v>25.908300000000001</v>
      </c>
      <c r="CX53">
        <v>17.997399999999999</v>
      </c>
      <c r="CY53">
        <v>-11.838900000000001</v>
      </c>
      <c r="CZ53">
        <v>21.7043</v>
      </c>
      <c r="DA53">
        <v>600.16499999999996</v>
      </c>
      <c r="DB53">
        <v>101.05800000000001</v>
      </c>
      <c r="DC53">
        <v>0.10000199999999999</v>
      </c>
      <c r="DD53">
        <v>30.073399999999999</v>
      </c>
      <c r="DE53">
        <v>29.7257</v>
      </c>
      <c r="DF53">
        <v>999.9</v>
      </c>
      <c r="DG53">
        <v>0</v>
      </c>
      <c r="DH53">
        <v>0</v>
      </c>
      <c r="DI53">
        <v>9986.25</v>
      </c>
      <c r="DJ53">
        <v>0</v>
      </c>
      <c r="DK53">
        <v>1609.93</v>
      </c>
      <c r="DL53">
        <v>3.5231499999999998</v>
      </c>
      <c r="DM53">
        <v>8.50868</v>
      </c>
      <c r="DN53">
        <v>4.8524099999999999</v>
      </c>
      <c r="DO53">
        <v>7.9109800000000003</v>
      </c>
      <c r="DP53">
        <v>4.7650800000000002</v>
      </c>
      <c r="DQ53">
        <v>17.997399999999999</v>
      </c>
      <c r="DR53">
        <v>2.6182599999999998</v>
      </c>
      <c r="DS53">
        <v>1.8187899999999999</v>
      </c>
      <c r="DT53">
        <v>21.780899999999999</v>
      </c>
      <c r="DU53">
        <v>15.949199999999999</v>
      </c>
      <c r="DV53">
        <v>1499.82</v>
      </c>
      <c r="DW53">
        <v>0.97299599999999997</v>
      </c>
      <c r="DX53">
        <v>2.7003800000000001E-2</v>
      </c>
      <c r="DY53">
        <v>0</v>
      </c>
      <c r="DZ53">
        <v>716.04100000000005</v>
      </c>
      <c r="EA53">
        <v>4.9993100000000004</v>
      </c>
      <c r="EB53">
        <v>16479.099999999999</v>
      </c>
      <c r="EC53">
        <v>13257.6</v>
      </c>
      <c r="ED53">
        <v>38.125</v>
      </c>
      <c r="EE53">
        <v>39.375</v>
      </c>
      <c r="EF53">
        <v>38.436999999999998</v>
      </c>
      <c r="EG53">
        <v>39.25</v>
      </c>
      <c r="EH53">
        <v>39.75</v>
      </c>
      <c r="EI53">
        <v>1454.45</v>
      </c>
      <c r="EJ53">
        <v>40.369999999999997</v>
      </c>
      <c r="EK53">
        <v>0</v>
      </c>
      <c r="EL53">
        <v>109.5</v>
      </c>
      <c r="EM53">
        <v>0</v>
      </c>
      <c r="EN53">
        <v>714.82295999999985</v>
      </c>
      <c r="EO53">
        <v>9.5088461428410458</v>
      </c>
      <c r="EP53">
        <v>-72.507692401196721</v>
      </c>
      <c r="EQ53">
        <v>16467.295999999998</v>
      </c>
      <c r="ER53">
        <v>15</v>
      </c>
      <c r="ES53">
        <v>1658939272.5</v>
      </c>
      <c r="ET53" t="s">
        <v>585</v>
      </c>
      <c r="EU53">
        <v>1658939272.5</v>
      </c>
      <c r="EV53">
        <v>1658939175</v>
      </c>
      <c r="EW53">
        <v>38</v>
      </c>
      <c r="EX53">
        <v>1.7949999999999999</v>
      </c>
      <c r="EY53">
        <v>8.9999999999999993E-3</v>
      </c>
      <c r="EZ53">
        <v>21.777000000000001</v>
      </c>
      <c r="FA53">
        <v>3.6080000000000001</v>
      </c>
      <c r="FB53">
        <v>4</v>
      </c>
      <c r="FC53">
        <v>18</v>
      </c>
      <c r="FD53">
        <v>0.67</v>
      </c>
      <c r="FE53">
        <v>0.01</v>
      </c>
      <c r="FF53">
        <v>3.545776</v>
      </c>
      <c r="FG53">
        <v>-2.79906191369702E-2</v>
      </c>
      <c r="FH53">
        <v>1.043898912730535E-2</v>
      </c>
      <c r="FI53">
        <v>1</v>
      </c>
      <c r="FJ53">
        <v>8.3196163333333324</v>
      </c>
      <c r="FK53">
        <v>-8.0290011123475891E-2</v>
      </c>
      <c r="FL53">
        <v>8.9003709598095594E-3</v>
      </c>
      <c r="FM53">
        <v>1</v>
      </c>
      <c r="FN53">
        <v>7.9196077499999999</v>
      </c>
      <c r="FO53">
        <v>0.17549977485926349</v>
      </c>
      <c r="FP53">
        <v>2.917274125682225E-2</v>
      </c>
      <c r="FQ53">
        <v>1</v>
      </c>
      <c r="FR53">
        <v>25.980826666666658</v>
      </c>
      <c r="FS53">
        <v>-0.61234972191316639</v>
      </c>
      <c r="FT53">
        <v>4.4408294520530828E-2</v>
      </c>
      <c r="FU53">
        <v>1</v>
      </c>
      <c r="FV53">
        <v>29.740243333333339</v>
      </c>
      <c r="FW53">
        <v>-9.5596885428270009E-2</v>
      </c>
      <c r="FX53">
        <v>7.5117544924974489E-3</v>
      </c>
      <c r="FY53">
        <v>1</v>
      </c>
      <c r="FZ53">
        <v>5</v>
      </c>
      <c r="GA53">
        <v>5</v>
      </c>
      <c r="GB53" t="s">
        <v>425</v>
      </c>
      <c r="GC53">
        <v>3.1738599999999999</v>
      </c>
      <c r="GD53">
        <v>2.7968600000000001</v>
      </c>
      <c r="GE53">
        <v>-3.4773E-3</v>
      </c>
      <c r="GF53">
        <v>1.4144100000000001E-3</v>
      </c>
      <c r="GG53">
        <v>0.111966</v>
      </c>
      <c r="GH53">
        <v>9.8244200000000004E-2</v>
      </c>
      <c r="GI53">
        <v>30821.1</v>
      </c>
      <c r="GJ53">
        <v>24602.9</v>
      </c>
      <c r="GK53">
        <v>28851.7</v>
      </c>
      <c r="GL53">
        <v>24106.400000000001</v>
      </c>
      <c r="GM53">
        <v>31957.3</v>
      </c>
      <c r="GN53">
        <v>31770.799999999999</v>
      </c>
      <c r="GO53">
        <v>39557.199999999997</v>
      </c>
      <c r="GP53">
        <v>39365.199999999997</v>
      </c>
      <c r="GQ53">
        <v>2.13585</v>
      </c>
      <c r="GR53">
        <v>1.7525200000000001</v>
      </c>
      <c r="GS53">
        <v>8.6948300000000006E-3</v>
      </c>
      <c r="GT53">
        <v>0</v>
      </c>
      <c r="GU53">
        <v>29.584199999999999</v>
      </c>
      <c r="GV53">
        <v>999.9</v>
      </c>
      <c r="GW53">
        <v>48.7</v>
      </c>
      <c r="GX53">
        <v>39.9</v>
      </c>
      <c r="GY53">
        <v>35.534100000000002</v>
      </c>
      <c r="GZ53">
        <v>61.214700000000001</v>
      </c>
      <c r="HA53">
        <v>40.749200000000002</v>
      </c>
      <c r="HB53">
        <v>1</v>
      </c>
      <c r="HC53">
        <v>0.27018799999999998</v>
      </c>
      <c r="HD53">
        <v>0.62234999999999996</v>
      </c>
      <c r="HE53">
        <v>20.259699999999999</v>
      </c>
      <c r="HF53">
        <v>5.2273199999999997</v>
      </c>
      <c r="HG53">
        <v>11.909000000000001</v>
      </c>
      <c r="HH53">
        <v>4.9637500000000001</v>
      </c>
      <c r="HI53">
        <v>3.2919999999999998</v>
      </c>
      <c r="HJ53">
        <v>9999</v>
      </c>
      <c r="HK53">
        <v>9999</v>
      </c>
      <c r="HL53">
        <v>9999</v>
      </c>
      <c r="HM53">
        <v>999.9</v>
      </c>
      <c r="HN53">
        <v>1.87754</v>
      </c>
      <c r="HO53">
        <v>1.8757600000000001</v>
      </c>
      <c r="HP53">
        <v>1.8745400000000001</v>
      </c>
      <c r="HQ53">
        <v>1.87381</v>
      </c>
      <c r="HR53">
        <v>1.87517</v>
      </c>
      <c r="HS53">
        <v>1.87015</v>
      </c>
      <c r="HT53">
        <v>1.8743000000000001</v>
      </c>
      <c r="HU53">
        <v>1.8794299999999999</v>
      </c>
      <c r="HV53">
        <v>0</v>
      </c>
      <c r="HW53">
        <v>0</v>
      </c>
      <c r="HX53">
        <v>0</v>
      </c>
      <c r="HY53">
        <v>0</v>
      </c>
      <c r="HZ53" t="s">
        <v>426</v>
      </c>
      <c r="IA53" t="s">
        <v>427</v>
      </c>
      <c r="IB53" t="s">
        <v>428</v>
      </c>
      <c r="IC53" t="s">
        <v>429</v>
      </c>
      <c r="ID53" t="s">
        <v>429</v>
      </c>
      <c r="IE53" t="s">
        <v>428</v>
      </c>
      <c r="IF53">
        <v>0</v>
      </c>
      <c r="IG53">
        <v>100</v>
      </c>
      <c r="IH53">
        <v>100</v>
      </c>
      <c r="II53">
        <v>21.777000000000001</v>
      </c>
      <c r="IJ53">
        <v>4.2039999999999997</v>
      </c>
      <c r="IK53">
        <v>20.452140118359221</v>
      </c>
      <c r="IL53">
        <v>2.7347142005463381E-2</v>
      </c>
      <c r="IM53">
        <v>-9.102273539874442E-6</v>
      </c>
      <c r="IN53">
        <v>1.1788313641869339E-9</v>
      </c>
      <c r="IO53">
        <v>1.859146536227883</v>
      </c>
      <c r="IP53">
        <v>0.1776524872094373</v>
      </c>
      <c r="IQ53">
        <v>-5.8072362935419758E-3</v>
      </c>
      <c r="IR53">
        <v>1.1978801796637771E-4</v>
      </c>
      <c r="IS53">
        <v>-12</v>
      </c>
      <c r="IT53">
        <v>1956</v>
      </c>
      <c r="IU53">
        <v>-1</v>
      </c>
      <c r="IV53">
        <v>21</v>
      </c>
      <c r="IW53">
        <v>1.5</v>
      </c>
      <c r="IX53">
        <v>1.3</v>
      </c>
      <c r="IY53">
        <v>3.2959000000000002E-2</v>
      </c>
      <c r="IZ53">
        <v>4.99756</v>
      </c>
      <c r="JA53">
        <v>1.42578</v>
      </c>
      <c r="JB53">
        <v>2.2814899999999998</v>
      </c>
      <c r="JC53">
        <v>1.5478499999999999</v>
      </c>
      <c r="JD53">
        <v>2.34619</v>
      </c>
      <c r="JE53">
        <v>41.560499999999998</v>
      </c>
      <c r="JF53">
        <v>14.622400000000001</v>
      </c>
      <c r="JG53">
        <v>18</v>
      </c>
      <c r="JH53">
        <v>639.23400000000004</v>
      </c>
      <c r="JI53">
        <v>380.17899999999997</v>
      </c>
      <c r="JJ53">
        <v>28.140699999999999</v>
      </c>
      <c r="JK53">
        <v>30.7654</v>
      </c>
      <c r="JL53">
        <v>29.9999</v>
      </c>
      <c r="JM53">
        <v>30.5581</v>
      </c>
      <c r="JN53">
        <v>30.482800000000001</v>
      </c>
      <c r="JO53">
        <v>0</v>
      </c>
      <c r="JP53">
        <v>46.725499999999997</v>
      </c>
      <c r="JQ53">
        <v>0</v>
      </c>
      <c r="JR53">
        <v>28.1968</v>
      </c>
      <c r="JS53">
        <v>50.458500000000001</v>
      </c>
      <c r="JT53">
        <v>18.092300000000002</v>
      </c>
      <c r="JU53">
        <v>93.676699999999997</v>
      </c>
      <c r="JV53">
        <v>100.119</v>
      </c>
    </row>
    <row r="54" spans="1:282" x14ac:dyDescent="0.2">
      <c r="A54">
        <v>38</v>
      </c>
      <c r="B54">
        <v>1658939381.5</v>
      </c>
      <c r="C54">
        <v>6175</v>
      </c>
      <c r="D54" t="s">
        <v>586</v>
      </c>
      <c r="E54" t="s">
        <v>587</v>
      </c>
      <c r="F54" t="s">
        <v>413</v>
      </c>
      <c r="G54" t="s">
        <v>556</v>
      </c>
      <c r="H54" t="s">
        <v>557</v>
      </c>
      <c r="I54" t="s">
        <v>416</v>
      </c>
      <c r="J54" t="s">
        <v>417</v>
      </c>
      <c r="L54" t="s">
        <v>418</v>
      </c>
      <c r="M54" t="s">
        <v>558</v>
      </c>
      <c r="N54" t="s">
        <v>559</v>
      </c>
      <c r="O54">
        <v>1658939381.5</v>
      </c>
      <c r="P54">
        <f t="shared" si="46"/>
        <v>8.0570960507863037E-3</v>
      </c>
      <c r="Q54">
        <f t="shared" si="47"/>
        <v>8.0570960507863045</v>
      </c>
      <c r="R54">
        <f t="shared" si="48"/>
        <v>24.806152921429948</v>
      </c>
      <c r="S54">
        <f t="shared" si="49"/>
        <v>397.209</v>
      </c>
      <c r="T54">
        <f t="shared" si="50"/>
        <v>312.26616140232721</v>
      </c>
      <c r="U54">
        <f t="shared" si="51"/>
        <v>31.587204209820801</v>
      </c>
      <c r="V54">
        <f t="shared" si="52"/>
        <v>40.179575464193107</v>
      </c>
      <c r="W54">
        <f t="shared" si="53"/>
        <v>0.56851374015064282</v>
      </c>
      <c r="X54">
        <f t="shared" si="54"/>
        <v>2.9512970228345146</v>
      </c>
      <c r="Y54">
        <f t="shared" si="55"/>
        <v>0.51394616638226531</v>
      </c>
      <c r="Z54">
        <f t="shared" si="56"/>
        <v>0.32568145989320274</v>
      </c>
      <c r="AA54">
        <f t="shared" si="57"/>
        <v>241.73365307496306</v>
      </c>
      <c r="AB54">
        <f t="shared" si="58"/>
        <v>29.451496879322811</v>
      </c>
      <c r="AC54">
        <f t="shared" si="59"/>
        <v>29.451496879322811</v>
      </c>
      <c r="AD54">
        <f t="shared" si="60"/>
        <v>4.128050500664064</v>
      </c>
      <c r="AE54">
        <f t="shared" si="61"/>
        <v>60.506085786967567</v>
      </c>
      <c r="AF54">
        <f t="shared" si="62"/>
        <v>2.5949530429964702</v>
      </c>
      <c r="AG54">
        <f t="shared" si="63"/>
        <v>4.2887471718677901</v>
      </c>
      <c r="AH54">
        <f t="shared" si="64"/>
        <v>1.5330974576675938</v>
      </c>
      <c r="AI54">
        <f t="shared" si="65"/>
        <v>-355.31793583967601</v>
      </c>
      <c r="AJ54">
        <f t="shared" si="66"/>
        <v>105.61793033005939</v>
      </c>
      <c r="AK54">
        <f t="shared" si="67"/>
        <v>7.9402219154357336</v>
      </c>
      <c r="AL54">
        <f t="shared" si="68"/>
        <v>-2.6130519217829828E-2</v>
      </c>
      <c r="AM54">
        <v>0</v>
      </c>
      <c r="AN54">
        <v>0</v>
      </c>
      <c r="AO54">
        <f t="shared" si="69"/>
        <v>1</v>
      </c>
      <c r="AP54">
        <f t="shared" si="70"/>
        <v>0</v>
      </c>
      <c r="AQ54">
        <f t="shared" si="71"/>
        <v>52981.176795962834</v>
      </c>
      <c r="AR54" t="s">
        <v>421</v>
      </c>
      <c r="AS54">
        <v>0</v>
      </c>
      <c r="AT54">
        <v>0</v>
      </c>
      <c r="AU54">
        <v>0</v>
      </c>
      <c r="AV54" t="e">
        <f t="shared" si="72"/>
        <v>#DIV/0!</v>
      </c>
      <c r="AW54">
        <v>-1</v>
      </c>
      <c r="AX54" t="s">
        <v>588</v>
      </c>
      <c r="AY54">
        <v>10437.6</v>
      </c>
      <c r="AZ54">
        <v>721.23008000000004</v>
      </c>
      <c r="BA54">
        <v>1022.64</v>
      </c>
      <c r="BB54">
        <f t="shared" si="73"/>
        <v>0.29473707267464599</v>
      </c>
      <c r="BC54">
        <v>0.5</v>
      </c>
      <c r="BD54">
        <f t="shared" si="74"/>
        <v>1261.1940005569757</v>
      </c>
      <c r="BE54">
        <f t="shared" si="75"/>
        <v>24.806152921429948</v>
      </c>
      <c r="BF54">
        <f t="shared" si="76"/>
        <v>185.86031389949443</v>
      </c>
      <c r="BG54">
        <f t="shared" si="77"/>
        <v>2.0461683856752639E-2</v>
      </c>
      <c r="BH54">
        <f t="shared" si="78"/>
        <v>-1</v>
      </c>
      <c r="BI54" t="e">
        <f t="shared" si="79"/>
        <v>#DIV/0!</v>
      </c>
      <c r="BJ54" t="s">
        <v>421</v>
      </c>
      <c r="BK54">
        <v>0</v>
      </c>
      <c r="BL54" t="e">
        <f t="shared" si="80"/>
        <v>#DIV/0!</v>
      </c>
      <c r="BM54" t="e">
        <f t="shared" si="81"/>
        <v>#DIV/0!</v>
      </c>
      <c r="BN54" t="e">
        <f t="shared" si="82"/>
        <v>#DIV/0!</v>
      </c>
      <c r="BO54" t="e">
        <f t="shared" si="83"/>
        <v>#DIV/0!</v>
      </c>
      <c r="BP54">
        <f t="shared" si="84"/>
        <v>0.29473707267464594</v>
      </c>
      <c r="BQ54" t="e">
        <f t="shared" si="85"/>
        <v>#DIV/0!</v>
      </c>
      <c r="BR54" t="e">
        <f t="shared" si="86"/>
        <v>#DIV/0!</v>
      </c>
      <c r="BS54" t="e">
        <f t="shared" si="87"/>
        <v>#DIV/0!</v>
      </c>
      <c r="BT54" t="s">
        <v>421</v>
      </c>
      <c r="BU54" t="s">
        <v>421</v>
      </c>
      <c r="BV54" t="s">
        <v>421</v>
      </c>
      <c r="BW54" t="s">
        <v>421</v>
      </c>
      <c r="BX54" t="s">
        <v>421</v>
      </c>
      <c r="BY54" t="s">
        <v>421</v>
      </c>
      <c r="BZ54" t="s">
        <v>421</v>
      </c>
      <c r="CA54" t="s">
        <v>421</v>
      </c>
      <c r="CB54" t="s">
        <v>421</v>
      </c>
      <c r="CC54" t="s">
        <v>421</v>
      </c>
      <c r="CD54" t="s">
        <v>421</v>
      </c>
      <c r="CE54" t="s">
        <v>421</v>
      </c>
      <c r="CF54" t="s">
        <v>421</v>
      </c>
      <c r="CG54" t="s">
        <v>421</v>
      </c>
      <c r="CH54" t="s">
        <v>421</v>
      </c>
      <c r="CI54" t="s">
        <v>421</v>
      </c>
      <c r="CJ54" t="s">
        <v>421</v>
      </c>
      <c r="CK54" t="s">
        <v>421</v>
      </c>
      <c r="CL54">
        <f t="shared" si="88"/>
        <v>1499.98</v>
      </c>
      <c r="CM54">
        <f t="shared" si="89"/>
        <v>1261.1940005569757</v>
      </c>
      <c r="CN54">
        <f t="shared" si="90"/>
        <v>0.84080721113413226</v>
      </c>
      <c r="CO54">
        <f t="shared" si="91"/>
        <v>0.16115791748887523</v>
      </c>
      <c r="CP54">
        <v>6</v>
      </c>
      <c r="CQ54">
        <v>0.5</v>
      </c>
      <c r="CR54" t="s">
        <v>423</v>
      </c>
      <c r="CS54">
        <v>2</v>
      </c>
      <c r="CT54">
        <v>1658939381.5</v>
      </c>
      <c r="CU54">
        <v>397.209</v>
      </c>
      <c r="CV54">
        <v>425.20299999999997</v>
      </c>
      <c r="CW54">
        <v>25.653300000000002</v>
      </c>
      <c r="CX54">
        <v>17.8064</v>
      </c>
      <c r="CY54">
        <v>367.74</v>
      </c>
      <c r="CZ54">
        <v>21.509</v>
      </c>
      <c r="DA54">
        <v>600.26800000000003</v>
      </c>
      <c r="DB54">
        <v>101.05500000000001</v>
      </c>
      <c r="DC54">
        <v>9.9745899999999998E-2</v>
      </c>
      <c r="DD54">
        <v>30.115300000000001</v>
      </c>
      <c r="DE54">
        <v>29.636900000000001</v>
      </c>
      <c r="DF54">
        <v>999.9</v>
      </c>
      <c r="DG54">
        <v>0</v>
      </c>
      <c r="DH54">
        <v>0</v>
      </c>
      <c r="DI54">
        <v>10018.799999999999</v>
      </c>
      <c r="DJ54">
        <v>0</v>
      </c>
      <c r="DK54">
        <v>680.64800000000002</v>
      </c>
      <c r="DL54">
        <v>-26.3323</v>
      </c>
      <c r="DM54">
        <v>409.37299999999999</v>
      </c>
      <c r="DN54">
        <v>432.91199999999998</v>
      </c>
      <c r="DO54">
        <v>7.8469100000000003</v>
      </c>
      <c r="DP54">
        <v>425.20299999999997</v>
      </c>
      <c r="DQ54">
        <v>17.8064</v>
      </c>
      <c r="DR54">
        <v>2.5924</v>
      </c>
      <c r="DS54">
        <v>1.7994300000000001</v>
      </c>
      <c r="DT54">
        <v>21.618600000000001</v>
      </c>
      <c r="DU54">
        <v>15.7818</v>
      </c>
      <c r="DV54">
        <v>1499.98</v>
      </c>
      <c r="DW54">
        <v>0.973001</v>
      </c>
      <c r="DX54">
        <v>2.69987E-2</v>
      </c>
      <c r="DY54">
        <v>0</v>
      </c>
      <c r="DZ54">
        <v>722.78099999999995</v>
      </c>
      <c r="EA54">
        <v>4.9993100000000004</v>
      </c>
      <c r="EB54">
        <v>16572.900000000001</v>
      </c>
      <c r="EC54">
        <v>13259</v>
      </c>
      <c r="ED54">
        <v>38.186999999999998</v>
      </c>
      <c r="EE54">
        <v>39.561999999999998</v>
      </c>
      <c r="EF54">
        <v>38.436999999999998</v>
      </c>
      <c r="EG54">
        <v>39.436999999999998</v>
      </c>
      <c r="EH54">
        <v>39.811999999999998</v>
      </c>
      <c r="EI54">
        <v>1454.62</v>
      </c>
      <c r="EJ54">
        <v>40.36</v>
      </c>
      <c r="EK54">
        <v>0</v>
      </c>
      <c r="EL54">
        <v>130.0999999046326</v>
      </c>
      <c r="EM54">
        <v>0</v>
      </c>
      <c r="EN54">
        <v>721.23008000000004</v>
      </c>
      <c r="EO54">
        <v>12.199461548026949</v>
      </c>
      <c r="EP54">
        <v>62.469230824472078</v>
      </c>
      <c r="EQ54">
        <v>16588.72</v>
      </c>
      <c r="ER54">
        <v>15</v>
      </c>
      <c r="ES54">
        <v>1658939406.5</v>
      </c>
      <c r="ET54" t="s">
        <v>589</v>
      </c>
      <c r="EU54">
        <v>1658939406.5</v>
      </c>
      <c r="EV54">
        <v>1658939175</v>
      </c>
      <c r="EW54">
        <v>39</v>
      </c>
      <c r="EX54">
        <v>-2.2589999999999999</v>
      </c>
      <c r="EY54">
        <v>8.9999999999999993E-3</v>
      </c>
      <c r="EZ54">
        <v>29.469000000000001</v>
      </c>
      <c r="FA54">
        <v>3.6080000000000001</v>
      </c>
      <c r="FB54">
        <v>426</v>
      </c>
      <c r="FC54">
        <v>18</v>
      </c>
      <c r="FD54">
        <v>0.1</v>
      </c>
      <c r="FE54">
        <v>0.01</v>
      </c>
      <c r="FF54">
        <v>-26.561969999999999</v>
      </c>
      <c r="FG54">
        <v>2.1241778611632478</v>
      </c>
      <c r="FH54">
        <v>0.20918292975288419</v>
      </c>
      <c r="FI54">
        <v>1</v>
      </c>
      <c r="FJ54">
        <v>398.3585333333333</v>
      </c>
      <c r="FK54">
        <v>4.8634838709682189</v>
      </c>
      <c r="FL54">
        <v>0.35815524877100591</v>
      </c>
      <c r="FM54">
        <v>1</v>
      </c>
      <c r="FN54">
        <v>7.9280810000000006</v>
      </c>
      <c r="FO54">
        <v>-0.42900968105066167</v>
      </c>
      <c r="FP54">
        <v>4.1356884783552143E-2</v>
      </c>
      <c r="FQ54">
        <v>1</v>
      </c>
      <c r="FR54">
        <v>25.630759999999999</v>
      </c>
      <c r="FS54">
        <v>-3.2217130144634641E-2</v>
      </c>
      <c r="FT54">
        <v>1.0771709861175019E-2</v>
      </c>
      <c r="FU54">
        <v>1</v>
      </c>
      <c r="FV54">
        <v>29.5989</v>
      </c>
      <c r="FW54">
        <v>0.27193948832039738</v>
      </c>
      <c r="FX54">
        <v>2.0093514708316561E-2</v>
      </c>
      <c r="FY54">
        <v>1</v>
      </c>
      <c r="FZ54">
        <v>5</v>
      </c>
      <c r="GA54">
        <v>5</v>
      </c>
      <c r="GB54" t="s">
        <v>425</v>
      </c>
      <c r="GC54">
        <v>3.1740900000000001</v>
      </c>
      <c r="GD54">
        <v>2.7968799999999998</v>
      </c>
      <c r="GE54">
        <v>9.3927399999999994E-2</v>
      </c>
      <c r="GF54">
        <v>0.105561</v>
      </c>
      <c r="GG54">
        <v>0.111251</v>
      </c>
      <c r="GH54">
        <v>9.7499199999999994E-2</v>
      </c>
      <c r="GI54">
        <v>27828</v>
      </c>
      <c r="GJ54">
        <v>22036.400000000001</v>
      </c>
      <c r="GK54">
        <v>28850.5</v>
      </c>
      <c r="GL54">
        <v>24106.1</v>
      </c>
      <c r="GM54">
        <v>31985.5</v>
      </c>
      <c r="GN54">
        <v>31801.3</v>
      </c>
      <c r="GO54">
        <v>39555.300000000003</v>
      </c>
      <c r="GP54">
        <v>39365.599999999999</v>
      </c>
      <c r="GQ54">
        <v>2.1364800000000002</v>
      </c>
      <c r="GR54">
        <v>1.75312</v>
      </c>
      <c r="GS54">
        <v>2.05077E-2</v>
      </c>
      <c r="GT54">
        <v>0</v>
      </c>
      <c r="GU54">
        <v>29.302900000000001</v>
      </c>
      <c r="GV54">
        <v>999.9</v>
      </c>
      <c r="GW54">
        <v>48.4</v>
      </c>
      <c r="GX54">
        <v>40</v>
      </c>
      <c r="GY54">
        <v>35.507199999999997</v>
      </c>
      <c r="GZ54">
        <v>62.374699999999997</v>
      </c>
      <c r="HA54">
        <v>40.372599999999998</v>
      </c>
      <c r="HB54">
        <v>1</v>
      </c>
      <c r="HC54">
        <v>0.26885199999999998</v>
      </c>
      <c r="HD54">
        <v>-0.34742400000000001</v>
      </c>
      <c r="HE54">
        <v>20.260200000000001</v>
      </c>
      <c r="HF54">
        <v>5.2252299999999998</v>
      </c>
      <c r="HG54">
        <v>11.911300000000001</v>
      </c>
      <c r="HH54">
        <v>4.9636500000000003</v>
      </c>
      <c r="HI54">
        <v>3.2919999999999998</v>
      </c>
      <c r="HJ54">
        <v>9999</v>
      </c>
      <c r="HK54">
        <v>9999</v>
      </c>
      <c r="HL54">
        <v>9999</v>
      </c>
      <c r="HM54">
        <v>999.9</v>
      </c>
      <c r="HN54">
        <v>1.8774999999999999</v>
      </c>
      <c r="HO54">
        <v>1.8757699999999999</v>
      </c>
      <c r="HP54">
        <v>1.8745400000000001</v>
      </c>
      <c r="HQ54">
        <v>1.87381</v>
      </c>
      <c r="HR54">
        <v>1.8751500000000001</v>
      </c>
      <c r="HS54">
        <v>1.87012</v>
      </c>
      <c r="HT54">
        <v>1.8742399999999999</v>
      </c>
      <c r="HU54">
        <v>1.8794</v>
      </c>
      <c r="HV54">
        <v>0</v>
      </c>
      <c r="HW54">
        <v>0</v>
      </c>
      <c r="HX54">
        <v>0</v>
      </c>
      <c r="HY54">
        <v>0</v>
      </c>
      <c r="HZ54" t="s">
        <v>426</v>
      </c>
      <c r="IA54" t="s">
        <v>427</v>
      </c>
      <c r="IB54" t="s">
        <v>428</v>
      </c>
      <c r="IC54" t="s">
        <v>429</v>
      </c>
      <c r="ID54" t="s">
        <v>429</v>
      </c>
      <c r="IE54" t="s">
        <v>428</v>
      </c>
      <c r="IF54">
        <v>0</v>
      </c>
      <c r="IG54">
        <v>100</v>
      </c>
      <c r="IH54">
        <v>100</v>
      </c>
      <c r="II54">
        <v>29.469000000000001</v>
      </c>
      <c r="IJ54">
        <v>4.1443000000000003</v>
      </c>
      <c r="IK54">
        <v>22.246959385648552</v>
      </c>
      <c r="IL54">
        <v>2.7347142005463381E-2</v>
      </c>
      <c r="IM54">
        <v>-9.102273539874442E-6</v>
      </c>
      <c r="IN54">
        <v>1.1788313641869339E-9</v>
      </c>
      <c r="IO54">
        <v>4.1443067516862193</v>
      </c>
      <c r="IP54">
        <v>0</v>
      </c>
      <c r="IQ54">
        <v>0</v>
      </c>
      <c r="IR54">
        <v>0</v>
      </c>
      <c r="IS54">
        <v>-12</v>
      </c>
      <c r="IT54">
        <v>1956</v>
      </c>
      <c r="IU54">
        <v>-1</v>
      </c>
      <c r="IV54">
        <v>21</v>
      </c>
      <c r="IW54">
        <v>1.8</v>
      </c>
      <c r="IX54">
        <v>3.4</v>
      </c>
      <c r="IY54">
        <v>1.09253</v>
      </c>
      <c r="IZ54">
        <v>2.47437</v>
      </c>
      <c r="JA54">
        <v>1.42578</v>
      </c>
      <c r="JB54">
        <v>2.2802699999999998</v>
      </c>
      <c r="JC54">
        <v>1.5478499999999999</v>
      </c>
      <c r="JD54">
        <v>2.4060100000000002</v>
      </c>
      <c r="JE54">
        <v>41.664999999999999</v>
      </c>
      <c r="JF54">
        <v>14.6136</v>
      </c>
      <c r="JG54">
        <v>18</v>
      </c>
      <c r="JH54">
        <v>639.73099999999999</v>
      </c>
      <c r="JI54">
        <v>380.53300000000002</v>
      </c>
      <c r="JJ54">
        <v>29.043199999999999</v>
      </c>
      <c r="JK54">
        <v>30.759899999999998</v>
      </c>
      <c r="JL54">
        <v>30.0002</v>
      </c>
      <c r="JM54">
        <v>30.560400000000001</v>
      </c>
      <c r="JN54">
        <v>30.488800000000001</v>
      </c>
      <c r="JO54">
        <v>21.900600000000001</v>
      </c>
      <c r="JP54">
        <v>46.265999999999998</v>
      </c>
      <c r="JQ54">
        <v>0</v>
      </c>
      <c r="JR54">
        <v>29.134699999999999</v>
      </c>
      <c r="JS54">
        <v>425.41399999999999</v>
      </c>
      <c r="JT54">
        <v>17.9451</v>
      </c>
      <c r="JU54">
        <v>93.672499999999999</v>
      </c>
      <c r="JV54">
        <v>100.119</v>
      </c>
    </row>
    <row r="55" spans="1:282" x14ac:dyDescent="0.2">
      <c r="A55">
        <v>39</v>
      </c>
      <c r="B55">
        <v>1658939527.5</v>
      </c>
      <c r="C55">
        <v>6321</v>
      </c>
      <c r="D55" t="s">
        <v>590</v>
      </c>
      <c r="E55" t="s">
        <v>591</v>
      </c>
      <c r="F55" t="s">
        <v>413</v>
      </c>
      <c r="G55" t="s">
        <v>556</v>
      </c>
      <c r="H55" t="s">
        <v>557</v>
      </c>
      <c r="I55" t="s">
        <v>416</v>
      </c>
      <c r="J55" t="s">
        <v>417</v>
      </c>
      <c r="L55" t="s">
        <v>418</v>
      </c>
      <c r="M55" t="s">
        <v>558</v>
      </c>
      <c r="N55" t="s">
        <v>559</v>
      </c>
      <c r="O55">
        <v>1658939527.5</v>
      </c>
      <c r="P55">
        <f t="shared" si="46"/>
        <v>7.9720182926387598E-4</v>
      </c>
      <c r="Q55">
        <f t="shared" si="47"/>
        <v>0.79720182926387595</v>
      </c>
      <c r="R55">
        <f t="shared" si="48"/>
        <v>29.624378772125748</v>
      </c>
      <c r="S55">
        <f t="shared" si="49"/>
        <v>401.55</v>
      </c>
      <c r="T55">
        <f t="shared" si="50"/>
        <v>-344.85560501613094</v>
      </c>
      <c r="U55">
        <f t="shared" si="51"/>
        <v>-34.883699918588071</v>
      </c>
      <c r="V55">
        <f t="shared" si="52"/>
        <v>40.618593691275002</v>
      </c>
      <c r="W55">
        <f t="shared" si="53"/>
        <v>6.4208701174312113E-2</v>
      </c>
      <c r="X55">
        <f t="shared" si="54"/>
        <v>2.9509630361785826</v>
      </c>
      <c r="Y55">
        <f t="shared" si="55"/>
        <v>6.3442536736070032E-2</v>
      </c>
      <c r="Z55">
        <f t="shared" si="56"/>
        <v>3.9719660477603336E-2</v>
      </c>
      <c r="AA55">
        <f t="shared" si="57"/>
        <v>241.71769307503473</v>
      </c>
      <c r="AB55">
        <f t="shared" si="58"/>
        <v>31.249061879924561</v>
      </c>
      <c r="AC55">
        <f t="shared" si="59"/>
        <v>31.249061879924561</v>
      </c>
      <c r="AD55">
        <f t="shared" si="60"/>
        <v>4.5758415512873958</v>
      </c>
      <c r="AE55">
        <f t="shared" si="61"/>
        <v>78.549521896591116</v>
      </c>
      <c r="AF55">
        <f t="shared" si="62"/>
        <v>3.3545870317114996</v>
      </c>
      <c r="AG55">
        <f t="shared" si="63"/>
        <v>4.2706651176410046</v>
      </c>
      <c r="AH55">
        <f t="shared" si="64"/>
        <v>1.2212545195758961</v>
      </c>
      <c r="AI55">
        <f t="shared" si="65"/>
        <v>-35.156600670536932</v>
      </c>
      <c r="AJ55">
        <f t="shared" si="66"/>
        <v>-192.08200159866979</v>
      </c>
      <c r="AK55">
        <f t="shared" si="67"/>
        <v>-14.565851049199839</v>
      </c>
      <c r="AL55">
        <f t="shared" si="68"/>
        <v>-8.6760243371827528E-2</v>
      </c>
      <c r="AM55">
        <v>0</v>
      </c>
      <c r="AN55">
        <v>0</v>
      </c>
      <c r="AO55">
        <f t="shared" si="69"/>
        <v>1</v>
      </c>
      <c r="AP55">
        <f t="shared" si="70"/>
        <v>0</v>
      </c>
      <c r="AQ55">
        <f t="shared" si="71"/>
        <v>52984.409452480926</v>
      </c>
      <c r="AR55" t="s">
        <v>421</v>
      </c>
      <c r="AS55">
        <v>0</v>
      </c>
      <c r="AT55">
        <v>0</v>
      </c>
      <c r="AU55">
        <v>0</v>
      </c>
      <c r="AV55" t="e">
        <f t="shared" si="72"/>
        <v>#DIV/0!</v>
      </c>
      <c r="AW55">
        <v>-1</v>
      </c>
      <c r="AX55" t="s">
        <v>592</v>
      </c>
      <c r="AY55">
        <v>10436.700000000001</v>
      </c>
      <c r="AZ55">
        <v>772.5261999999999</v>
      </c>
      <c r="BA55">
        <v>1156.47</v>
      </c>
      <c r="BB55">
        <f t="shared" si="73"/>
        <v>0.33199633367056658</v>
      </c>
      <c r="BC55">
        <v>0.5</v>
      </c>
      <c r="BD55">
        <f t="shared" si="74"/>
        <v>1261.1100005570129</v>
      </c>
      <c r="BE55">
        <f t="shared" si="75"/>
        <v>29.624378772125748</v>
      </c>
      <c r="BF55">
        <f t="shared" si="76"/>
        <v>209.34194827010722</v>
      </c>
      <c r="BG55">
        <f t="shared" si="77"/>
        <v>2.4283669750140298E-2</v>
      </c>
      <c r="BH55">
        <f t="shared" si="78"/>
        <v>-1</v>
      </c>
      <c r="BI55" t="e">
        <f t="shared" si="79"/>
        <v>#DIV/0!</v>
      </c>
      <c r="BJ55" t="s">
        <v>421</v>
      </c>
      <c r="BK55">
        <v>0</v>
      </c>
      <c r="BL55" t="e">
        <f t="shared" si="80"/>
        <v>#DIV/0!</v>
      </c>
      <c r="BM55" t="e">
        <f t="shared" si="81"/>
        <v>#DIV/0!</v>
      </c>
      <c r="BN55" t="e">
        <f t="shared" si="82"/>
        <v>#DIV/0!</v>
      </c>
      <c r="BO55" t="e">
        <f t="shared" si="83"/>
        <v>#DIV/0!</v>
      </c>
      <c r="BP55">
        <f t="shared" si="84"/>
        <v>0.33199633367056658</v>
      </c>
      <c r="BQ55" t="e">
        <f t="shared" si="85"/>
        <v>#DIV/0!</v>
      </c>
      <c r="BR55" t="e">
        <f t="shared" si="86"/>
        <v>#DIV/0!</v>
      </c>
      <c r="BS55" t="e">
        <f t="shared" si="87"/>
        <v>#DIV/0!</v>
      </c>
      <c r="BT55" t="s">
        <v>421</v>
      </c>
      <c r="BU55" t="s">
        <v>421</v>
      </c>
      <c r="BV55" t="s">
        <v>421</v>
      </c>
      <c r="BW55" t="s">
        <v>421</v>
      </c>
      <c r="BX55" t="s">
        <v>421</v>
      </c>
      <c r="BY55" t="s">
        <v>421</v>
      </c>
      <c r="BZ55" t="s">
        <v>421</v>
      </c>
      <c r="CA55" t="s">
        <v>421</v>
      </c>
      <c r="CB55" t="s">
        <v>421</v>
      </c>
      <c r="CC55" t="s">
        <v>421</v>
      </c>
      <c r="CD55" t="s">
        <v>421</v>
      </c>
      <c r="CE55" t="s">
        <v>421</v>
      </c>
      <c r="CF55" t="s">
        <v>421</v>
      </c>
      <c r="CG55" t="s">
        <v>421</v>
      </c>
      <c r="CH55" t="s">
        <v>421</v>
      </c>
      <c r="CI55" t="s">
        <v>421</v>
      </c>
      <c r="CJ55" t="s">
        <v>421</v>
      </c>
      <c r="CK55" t="s">
        <v>421</v>
      </c>
      <c r="CL55">
        <f t="shared" si="88"/>
        <v>1499.88</v>
      </c>
      <c r="CM55">
        <f t="shared" si="89"/>
        <v>1261.1100005570129</v>
      </c>
      <c r="CN55">
        <f t="shared" si="90"/>
        <v>0.84080726495253799</v>
      </c>
      <c r="CO55">
        <f t="shared" si="91"/>
        <v>0.16115802135839849</v>
      </c>
      <c r="CP55">
        <v>6</v>
      </c>
      <c r="CQ55">
        <v>0.5</v>
      </c>
      <c r="CR55" t="s">
        <v>423</v>
      </c>
      <c r="CS55">
        <v>2</v>
      </c>
      <c r="CT55">
        <v>1658939527.5</v>
      </c>
      <c r="CU55">
        <v>401.55</v>
      </c>
      <c r="CV55">
        <v>431.49200000000002</v>
      </c>
      <c r="CW55">
        <v>33.162999999999997</v>
      </c>
      <c r="CX55">
        <v>32.392299999999999</v>
      </c>
      <c r="CY55">
        <v>372.36200000000002</v>
      </c>
      <c r="CZ55">
        <v>28.484000000000002</v>
      </c>
      <c r="DA55">
        <v>600.04999999999995</v>
      </c>
      <c r="DB55">
        <v>101.05500000000001</v>
      </c>
      <c r="DC55">
        <v>9.9510500000000002E-2</v>
      </c>
      <c r="DD55">
        <v>30.041699999999999</v>
      </c>
      <c r="DE55">
        <v>30.027200000000001</v>
      </c>
      <c r="DF55">
        <v>999.9</v>
      </c>
      <c r="DG55">
        <v>0</v>
      </c>
      <c r="DH55">
        <v>0</v>
      </c>
      <c r="DI55">
        <v>10016.9</v>
      </c>
      <c r="DJ55">
        <v>0</v>
      </c>
      <c r="DK55">
        <v>1600.5</v>
      </c>
      <c r="DL55">
        <v>-30.160299999999999</v>
      </c>
      <c r="DM55">
        <v>414.86799999999999</v>
      </c>
      <c r="DN55">
        <v>445.93700000000001</v>
      </c>
      <c r="DO55">
        <v>0.23605000000000001</v>
      </c>
      <c r="DP55">
        <v>431.49200000000002</v>
      </c>
      <c r="DQ55">
        <v>32.392299999999999</v>
      </c>
      <c r="DR55">
        <v>3.29725</v>
      </c>
      <c r="DS55">
        <v>3.27339</v>
      </c>
      <c r="DT55">
        <v>25.610399999999998</v>
      </c>
      <c r="DU55">
        <v>25.488099999999999</v>
      </c>
      <c r="DV55">
        <v>1499.88</v>
      </c>
      <c r="DW55">
        <v>0.973001</v>
      </c>
      <c r="DX55">
        <v>2.69987E-2</v>
      </c>
      <c r="DY55">
        <v>0</v>
      </c>
      <c r="DZ55">
        <v>775.47299999999996</v>
      </c>
      <c r="EA55">
        <v>4.9993100000000004</v>
      </c>
      <c r="EB55">
        <v>17368.400000000001</v>
      </c>
      <c r="EC55">
        <v>13258.2</v>
      </c>
      <c r="ED55">
        <v>38.311999999999998</v>
      </c>
      <c r="EE55">
        <v>39.811999999999998</v>
      </c>
      <c r="EF55">
        <v>38.686999999999998</v>
      </c>
      <c r="EG55">
        <v>39.5</v>
      </c>
      <c r="EH55">
        <v>39.936999999999998</v>
      </c>
      <c r="EI55">
        <v>1454.52</v>
      </c>
      <c r="EJ55">
        <v>40.36</v>
      </c>
      <c r="EK55">
        <v>0</v>
      </c>
      <c r="EL55">
        <v>145.29999995231631</v>
      </c>
      <c r="EM55">
        <v>0</v>
      </c>
      <c r="EN55">
        <v>772.5261999999999</v>
      </c>
      <c r="EO55">
        <v>12.296692287133389</v>
      </c>
      <c r="EP55">
        <v>339.10769261542703</v>
      </c>
      <c r="EQ55">
        <v>17295.191999999999</v>
      </c>
      <c r="ER55">
        <v>15</v>
      </c>
      <c r="ES55">
        <v>1658939553.5</v>
      </c>
      <c r="ET55" t="s">
        <v>593</v>
      </c>
      <c r="EU55">
        <v>1658939553.5</v>
      </c>
      <c r="EV55">
        <v>1658939550.5</v>
      </c>
      <c r="EW55">
        <v>40</v>
      </c>
      <c r="EX55">
        <v>-0.35699999999999998</v>
      </c>
      <c r="EY55">
        <v>0.53500000000000003</v>
      </c>
      <c r="EZ55">
        <v>29.187999999999999</v>
      </c>
      <c r="FA55">
        <v>4.6790000000000003</v>
      </c>
      <c r="FB55">
        <v>429</v>
      </c>
      <c r="FC55">
        <v>33</v>
      </c>
      <c r="FD55">
        <v>0.09</v>
      </c>
      <c r="FE55">
        <v>0.36</v>
      </c>
      <c r="FF55">
        <v>-30.930207317073169</v>
      </c>
      <c r="FG55">
        <v>-6.1153839721254091</v>
      </c>
      <c r="FH55">
        <v>3.2959362371281928</v>
      </c>
      <c r="FI55">
        <v>0</v>
      </c>
      <c r="FJ55">
        <v>397.18780645161291</v>
      </c>
      <c r="FK55">
        <v>15.578516129030881</v>
      </c>
      <c r="FL55">
        <v>2.2274706097674399</v>
      </c>
      <c r="FM55">
        <v>0</v>
      </c>
      <c r="FN55">
        <v>9.2099534926829278</v>
      </c>
      <c r="FO55">
        <v>-89.180066550522639</v>
      </c>
      <c r="FP55">
        <v>10.42038037696199</v>
      </c>
      <c r="FQ55">
        <v>0</v>
      </c>
      <c r="FR55">
        <v>31.553464516129029</v>
      </c>
      <c r="FS55">
        <v>3.0982161290320391</v>
      </c>
      <c r="FT55">
        <v>0.73595374002077873</v>
      </c>
      <c r="FU55">
        <v>0</v>
      </c>
      <c r="FV55">
        <v>29.933299999999999</v>
      </c>
      <c r="FW55">
        <v>0.37000161290328548</v>
      </c>
      <c r="FX55">
        <v>5.1465271723254387E-2</v>
      </c>
      <c r="FY55">
        <v>1</v>
      </c>
      <c r="FZ55">
        <v>1</v>
      </c>
      <c r="GA55">
        <v>5</v>
      </c>
      <c r="GB55" t="s">
        <v>548</v>
      </c>
      <c r="GC55">
        <v>3.1735899999999999</v>
      </c>
      <c r="GD55">
        <v>2.7966099999999998</v>
      </c>
      <c r="GE55">
        <v>9.4891100000000006E-2</v>
      </c>
      <c r="GF55">
        <v>0.10687000000000001</v>
      </c>
      <c r="GG55">
        <v>0.135242</v>
      </c>
      <c r="GH55">
        <v>0.14722299999999999</v>
      </c>
      <c r="GI55">
        <v>27786.2</v>
      </c>
      <c r="GJ55">
        <v>21988.7</v>
      </c>
      <c r="GK55">
        <v>28838.3</v>
      </c>
      <c r="GL55">
        <v>24089.599999999999</v>
      </c>
      <c r="GM55">
        <v>31098.400000000001</v>
      </c>
      <c r="GN55">
        <v>30013.200000000001</v>
      </c>
      <c r="GO55">
        <v>39540.6</v>
      </c>
      <c r="GP55">
        <v>39341.5</v>
      </c>
      <c r="GQ55">
        <v>2.1297999999999999</v>
      </c>
      <c r="GR55">
        <v>1.78163</v>
      </c>
      <c r="GS55">
        <v>3.79607E-2</v>
      </c>
      <c r="GT55">
        <v>0</v>
      </c>
      <c r="GU55">
        <v>29.409099999999999</v>
      </c>
      <c r="GV55">
        <v>999.9</v>
      </c>
      <c r="GW55">
        <v>48.3</v>
      </c>
      <c r="GX55">
        <v>40.1</v>
      </c>
      <c r="GY55">
        <v>35.624299999999998</v>
      </c>
      <c r="GZ55">
        <v>61.784700000000001</v>
      </c>
      <c r="HA55">
        <v>40.420699999999997</v>
      </c>
      <c r="HB55">
        <v>1</v>
      </c>
      <c r="HC55">
        <v>0.27953800000000001</v>
      </c>
      <c r="HD55">
        <v>2.1613000000000002</v>
      </c>
      <c r="HE55">
        <v>20.245699999999999</v>
      </c>
      <c r="HF55">
        <v>5.2216300000000002</v>
      </c>
      <c r="HG55">
        <v>11.9129</v>
      </c>
      <c r="HH55">
        <v>4.9629500000000002</v>
      </c>
      <c r="HI55">
        <v>3.29128</v>
      </c>
      <c r="HJ55">
        <v>9999</v>
      </c>
      <c r="HK55">
        <v>9999</v>
      </c>
      <c r="HL55">
        <v>9999</v>
      </c>
      <c r="HM55">
        <v>999.9</v>
      </c>
      <c r="HN55">
        <v>1.8774999999999999</v>
      </c>
      <c r="HO55">
        <v>1.87578</v>
      </c>
      <c r="HP55">
        <v>1.8745499999999999</v>
      </c>
      <c r="HQ55">
        <v>1.87378</v>
      </c>
      <c r="HR55">
        <v>1.8751500000000001</v>
      </c>
      <c r="HS55">
        <v>1.87012</v>
      </c>
      <c r="HT55">
        <v>1.87425</v>
      </c>
      <c r="HU55">
        <v>1.8794</v>
      </c>
      <c r="HV55">
        <v>0</v>
      </c>
      <c r="HW55">
        <v>0</v>
      </c>
      <c r="HX55">
        <v>0</v>
      </c>
      <c r="HY55">
        <v>0</v>
      </c>
      <c r="HZ55" t="s">
        <v>426</v>
      </c>
      <c r="IA55" t="s">
        <v>427</v>
      </c>
      <c r="IB55" t="s">
        <v>428</v>
      </c>
      <c r="IC55" t="s">
        <v>429</v>
      </c>
      <c r="ID55" t="s">
        <v>429</v>
      </c>
      <c r="IE55" t="s">
        <v>428</v>
      </c>
      <c r="IF55">
        <v>0</v>
      </c>
      <c r="IG55">
        <v>100</v>
      </c>
      <c r="IH55">
        <v>100</v>
      </c>
      <c r="II55">
        <v>29.187999999999999</v>
      </c>
      <c r="IJ55">
        <v>4.6790000000000003</v>
      </c>
      <c r="IK55">
        <v>19.987681990343908</v>
      </c>
      <c r="IL55">
        <v>2.7347142005463381E-2</v>
      </c>
      <c r="IM55">
        <v>-9.102273539874442E-6</v>
      </c>
      <c r="IN55">
        <v>1.1788313641869339E-9</v>
      </c>
      <c r="IO55">
        <v>4.1443067516862193</v>
      </c>
      <c r="IP55">
        <v>0</v>
      </c>
      <c r="IQ55">
        <v>0</v>
      </c>
      <c r="IR55">
        <v>0</v>
      </c>
      <c r="IS55">
        <v>-12</v>
      </c>
      <c r="IT55">
        <v>1956</v>
      </c>
      <c r="IU55">
        <v>-1</v>
      </c>
      <c r="IV55">
        <v>21</v>
      </c>
      <c r="IW55">
        <v>2</v>
      </c>
      <c r="IX55">
        <v>5.9</v>
      </c>
      <c r="IY55">
        <v>1.11084</v>
      </c>
      <c r="IZ55">
        <v>2.48047</v>
      </c>
      <c r="JA55">
        <v>1.42578</v>
      </c>
      <c r="JB55">
        <v>2.2790499999999998</v>
      </c>
      <c r="JC55">
        <v>1.5478499999999999</v>
      </c>
      <c r="JD55">
        <v>2.35107</v>
      </c>
      <c r="JE55">
        <v>41.796100000000003</v>
      </c>
      <c r="JF55">
        <v>14.569800000000001</v>
      </c>
      <c r="JG55">
        <v>18</v>
      </c>
      <c r="JH55">
        <v>635.428</v>
      </c>
      <c r="JI55">
        <v>396.48700000000002</v>
      </c>
      <c r="JJ55">
        <v>26.7685</v>
      </c>
      <c r="JK55">
        <v>30.824300000000001</v>
      </c>
      <c r="JL55">
        <v>30.000699999999998</v>
      </c>
      <c r="JM55">
        <v>30.634899999999998</v>
      </c>
      <c r="JN55">
        <v>30.5806</v>
      </c>
      <c r="JO55">
        <v>22.256900000000002</v>
      </c>
      <c r="JP55">
        <v>2.42882</v>
      </c>
      <c r="JQ55">
        <v>4.7725</v>
      </c>
      <c r="JR55">
        <v>26.7333</v>
      </c>
      <c r="JS55">
        <v>428.44200000000001</v>
      </c>
      <c r="JT55">
        <v>31.296700000000001</v>
      </c>
      <c r="JU55">
        <v>93.635599999999997</v>
      </c>
      <c r="JV55">
        <v>100.05500000000001</v>
      </c>
    </row>
    <row r="56" spans="1:282" x14ac:dyDescent="0.2">
      <c r="A56">
        <v>40</v>
      </c>
      <c r="B56">
        <v>1658939701</v>
      </c>
      <c r="C56">
        <v>6494.5</v>
      </c>
      <c r="D56" t="s">
        <v>594</v>
      </c>
      <c r="E56" t="s">
        <v>595</v>
      </c>
      <c r="F56" t="s">
        <v>413</v>
      </c>
      <c r="G56" t="s">
        <v>556</v>
      </c>
      <c r="H56" t="s">
        <v>557</v>
      </c>
      <c r="I56" t="s">
        <v>416</v>
      </c>
      <c r="J56" t="s">
        <v>417</v>
      </c>
      <c r="L56" t="s">
        <v>418</v>
      </c>
      <c r="M56" t="s">
        <v>558</v>
      </c>
      <c r="N56" t="s">
        <v>559</v>
      </c>
      <c r="O56">
        <v>1658939701</v>
      </c>
      <c r="P56">
        <f t="shared" si="46"/>
        <v>8.1402484587161372E-3</v>
      </c>
      <c r="Q56">
        <f t="shared" si="47"/>
        <v>8.1402484587161368</v>
      </c>
      <c r="R56">
        <f t="shared" si="48"/>
        <v>34.838685814421645</v>
      </c>
      <c r="S56">
        <f t="shared" si="49"/>
        <v>601.50400000000002</v>
      </c>
      <c r="T56">
        <f t="shared" si="50"/>
        <v>466.93177207102059</v>
      </c>
      <c r="U56">
        <f t="shared" si="51"/>
        <v>47.232072036952893</v>
      </c>
      <c r="V56">
        <f t="shared" si="52"/>
        <v>60.844607194976007</v>
      </c>
      <c r="W56">
        <f t="shared" si="53"/>
        <v>0.50350493951146225</v>
      </c>
      <c r="X56">
        <f t="shared" si="54"/>
        <v>2.9509456108420968</v>
      </c>
      <c r="Y56">
        <f t="shared" si="55"/>
        <v>0.46019023733879288</v>
      </c>
      <c r="Z56">
        <f t="shared" si="56"/>
        <v>0.29119940080446538</v>
      </c>
      <c r="AA56">
        <f t="shared" si="57"/>
        <v>241.75498007513625</v>
      </c>
      <c r="AB56">
        <f t="shared" si="58"/>
        <v>29.61400251838371</v>
      </c>
      <c r="AC56">
        <f t="shared" si="59"/>
        <v>29.61400251838371</v>
      </c>
      <c r="AD56">
        <f t="shared" si="60"/>
        <v>4.1668973906257287</v>
      </c>
      <c r="AE56">
        <f t="shared" si="61"/>
        <v>56.204060976533654</v>
      </c>
      <c r="AF56">
        <f t="shared" si="62"/>
        <v>2.4359934937580001</v>
      </c>
      <c r="AG56">
        <f t="shared" si="63"/>
        <v>4.3341948098289151</v>
      </c>
      <c r="AH56">
        <f t="shared" si="64"/>
        <v>1.7309038968677286</v>
      </c>
      <c r="AI56">
        <f t="shared" si="65"/>
        <v>-358.98495702938163</v>
      </c>
      <c r="AJ56">
        <f t="shared" si="66"/>
        <v>108.99310362846539</v>
      </c>
      <c r="AK56">
        <f t="shared" si="67"/>
        <v>8.2090069314931853</v>
      </c>
      <c r="AL56">
        <f t="shared" si="68"/>
        <v>-2.7866394286817808E-2</v>
      </c>
      <c r="AM56">
        <v>0</v>
      </c>
      <c r="AN56">
        <v>0</v>
      </c>
      <c r="AO56">
        <f t="shared" si="69"/>
        <v>1</v>
      </c>
      <c r="AP56">
        <f t="shared" si="70"/>
        <v>0</v>
      </c>
      <c r="AQ56">
        <f t="shared" si="71"/>
        <v>52938.919454081049</v>
      </c>
      <c r="AR56" t="s">
        <v>421</v>
      </c>
      <c r="AS56">
        <v>0</v>
      </c>
      <c r="AT56">
        <v>0</v>
      </c>
      <c r="AU56">
        <v>0</v>
      </c>
      <c r="AV56" t="e">
        <f t="shared" si="72"/>
        <v>#DIV/0!</v>
      </c>
      <c r="AW56">
        <v>-1</v>
      </c>
      <c r="AX56" t="s">
        <v>596</v>
      </c>
      <c r="AY56">
        <v>10438.6</v>
      </c>
      <c r="AZ56">
        <v>828.43664000000001</v>
      </c>
      <c r="BA56">
        <v>1256.32</v>
      </c>
      <c r="BB56">
        <f t="shared" si="73"/>
        <v>0.34058469179826789</v>
      </c>
      <c r="BC56">
        <v>0.5</v>
      </c>
      <c r="BD56">
        <f t="shared" si="74"/>
        <v>1261.3035005570655</v>
      </c>
      <c r="BE56">
        <f t="shared" si="75"/>
        <v>34.838685814421645</v>
      </c>
      <c r="BF56">
        <f t="shared" si="76"/>
        <v>214.79033200065228</v>
      </c>
      <c r="BG56">
        <f t="shared" si="77"/>
        <v>2.8414006461246782E-2</v>
      </c>
      <c r="BH56">
        <f t="shared" si="78"/>
        <v>-1</v>
      </c>
      <c r="BI56" t="e">
        <f t="shared" si="79"/>
        <v>#DIV/0!</v>
      </c>
      <c r="BJ56" t="s">
        <v>421</v>
      </c>
      <c r="BK56">
        <v>0</v>
      </c>
      <c r="BL56" t="e">
        <f t="shared" si="80"/>
        <v>#DIV/0!</v>
      </c>
      <c r="BM56" t="e">
        <f t="shared" si="81"/>
        <v>#DIV/0!</v>
      </c>
      <c r="BN56" t="e">
        <f t="shared" si="82"/>
        <v>#DIV/0!</v>
      </c>
      <c r="BO56" t="e">
        <f t="shared" si="83"/>
        <v>#DIV/0!</v>
      </c>
      <c r="BP56">
        <f t="shared" si="84"/>
        <v>0.34058469179826789</v>
      </c>
      <c r="BQ56" t="e">
        <f t="shared" si="85"/>
        <v>#DIV/0!</v>
      </c>
      <c r="BR56" t="e">
        <f t="shared" si="86"/>
        <v>#DIV/0!</v>
      </c>
      <c r="BS56" t="e">
        <f t="shared" si="87"/>
        <v>#DIV/0!</v>
      </c>
      <c r="BT56" t="s">
        <v>421</v>
      </c>
      <c r="BU56" t="s">
        <v>421</v>
      </c>
      <c r="BV56" t="s">
        <v>421</v>
      </c>
      <c r="BW56" t="s">
        <v>421</v>
      </c>
      <c r="BX56" t="s">
        <v>421</v>
      </c>
      <c r="BY56" t="s">
        <v>421</v>
      </c>
      <c r="BZ56" t="s">
        <v>421</v>
      </c>
      <c r="CA56" t="s">
        <v>421</v>
      </c>
      <c r="CB56" t="s">
        <v>421</v>
      </c>
      <c r="CC56" t="s">
        <v>421</v>
      </c>
      <c r="CD56" t="s">
        <v>421</v>
      </c>
      <c r="CE56" t="s">
        <v>421</v>
      </c>
      <c r="CF56" t="s">
        <v>421</v>
      </c>
      <c r="CG56" t="s">
        <v>421</v>
      </c>
      <c r="CH56" t="s">
        <v>421</v>
      </c>
      <c r="CI56" t="s">
        <v>421</v>
      </c>
      <c r="CJ56" t="s">
        <v>421</v>
      </c>
      <c r="CK56" t="s">
        <v>421</v>
      </c>
      <c r="CL56">
        <f t="shared" si="88"/>
        <v>1500.11</v>
      </c>
      <c r="CM56">
        <f t="shared" si="89"/>
        <v>1261.3035005570655</v>
      </c>
      <c r="CN56">
        <f t="shared" si="90"/>
        <v>0.84080734116635814</v>
      </c>
      <c r="CO56">
        <f t="shared" si="91"/>
        <v>0.16115816845107109</v>
      </c>
      <c r="CP56">
        <v>6</v>
      </c>
      <c r="CQ56">
        <v>0.5</v>
      </c>
      <c r="CR56" t="s">
        <v>423</v>
      </c>
      <c r="CS56">
        <v>2</v>
      </c>
      <c r="CT56">
        <v>1658939701</v>
      </c>
      <c r="CU56">
        <v>601.50400000000002</v>
      </c>
      <c r="CV56">
        <v>641.23099999999999</v>
      </c>
      <c r="CW56">
        <v>24.082000000000001</v>
      </c>
      <c r="CX56">
        <v>16.139399999999998</v>
      </c>
      <c r="CY56">
        <v>567.048</v>
      </c>
      <c r="CZ56">
        <v>20.667000000000002</v>
      </c>
      <c r="DA56">
        <v>600.12199999999996</v>
      </c>
      <c r="DB56">
        <v>101.054</v>
      </c>
      <c r="DC56">
        <v>0.100119</v>
      </c>
      <c r="DD56">
        <v>30.299099999999999</v>
      </c>
      <c r="DE56">
        <v>29.764399999999998</v>
      </c>
      <c r="DF56">
        <v>999.9</v>
      </c>
      <c r="DG56">
        <v>0</v>
      </c>
      <c r="DH56">
        <v>0</v>
      </c>
      <c r="DI56">
        <v>10016.9</v>
      </c>
      <c r="DJ56">
        <v>0</v>
      </c>
      <c r="DK56">
        <v>731.98099999999999</v>
      </c>
      <c r="DL56">
        <v>-41.756900000000002</v>
      </c>
      <c r="DM56">
        <v>615.04100000000005</v>
      </c>
      <c r="DN56">
        <v>651.75</v>
      </c>
      <c r="DO56">
        <v>9.1698599999999999</v>
      </c>
      <c r="DP56">
        <v>641.23099999999999</v>
      </c>
      <c r="DQ56">
        <v>16.139399999999998</v>
      </c>
      <c r="DR56">
        <v>2.5576099999999999</v>
      </c>
      <c r="DS56">
        <v>1.63096</v>
      </c>
      <c r="DT56">
        <v>21.3978</v>
      </c>
      <c r="DU56">
        <v>14.2544</v>
      </c>
      <c r="DV56">
        <v>1500.11</v>
      </c>
      <c r="DW56">
        <v>0.973001</v>
      </c>
      <c r="DX56">
        <v>2.69987E-2</v>
      </c>
      <c r="DY56">
        <v>0</v>
      </c>
      <c r="DZ56">
        <v>829.06799999999998</v>
      </c>
      <c r="EA56">
        <v>4.9993100000000004</v>
      </c>
      <c r="EB56">
        <v>18124.900000000001</v>
      </c>
      <c r="EC56">
        <v>13260.3</v>
      </c>
      <c r="ED56">
        <v>38.311999999999998</v>
      </c>
      <c r="EE56">
        <v>39.75</v>
      </c>
      <c r="EF56">
        <v>38.686999999999998</v>
      </c>
      <c r="EG56">
        <v>39.561999999999998</v>
      </c>
      <c r="EH56">
        <v>39.936999999999998</v>
      </c>
      <c r="EI56">
        <v>1454.74</v>
      </c>
      <c r="EJ56">
        <v>40.369999999999997</v>
      </c>
      <c r="EK56">
        <v>0</v>
      </c>
      <c r="EL56">
        <v>173.0999999046326</v>
      </c>
      <c r="EM56">
        <v>0</v>
      </c>
      <c r="EN56">
        <v>828.43664000000001</v>
      </c>
      <c r="EO56">
        <v>3.390230760074775</v>
      </c>
      <c r="EP56">
        <v>21.038461018984719</v>
      </c>
      <c r="EQ56">
        <v>18180.68</v>
      </c>
      <c r="ER56">
        <v>15</v>
      </c>
      <c r="ES56">
        <v>1658939741.5</v>
      </c>
      <c r="ET56" t="s">
        <v>597</v>
      </c>
      <c r="EU56">
        <v>1658939723</v>
      </c>
      <c r="EV56">
        <v>1658939741.5</v>
      </c>
      <c r="EW56">
        <v>41</v>
      </c>
      <c r="EX56">
        <v>1.3120000000000001</v>
      </c>
      <c r="EY56">
        <v>-0.55300000000000005</v>
      </c>
      <c r="EZ56">
        <v>34.456000000000003</v>
      </c>
      <c r="FA56">
        <v>3.415</v>
      </c>
      <c r="FB56">
        <v>642</v>
      </c>
      <c r="FC56">
        <v>16</v>
      </c>
      <c r="FD56">
        <v>0.08</v>
      </c>
      <c r="FE56">
        <v>0.02</v>
      </c>
      <c r="FF56">
        <v>-41.54718780487805</v>
      </c>
      <c r="FG56">
        <v>-0.90749686411158192</v>
      </c>
      <c r="FH56">
        <v>0.14153387803549661</v>
      </c>
      <c r="FI56">
        <v>1</v>
      </c>
      <c r="FJ56">
        <v>599.54538709677433</v>
      </c>
      <c r="FK56">
        <v>0.10916129032138849</v>
      </c>
      <c r="FL56">
        <v>5.6610541261269673E-2</v>
      </c>
      <c r="FM56">
        <v>1</v>
      </c>
      <c r="FN56">
        <v>9.2791741463414645</v>
      </c>
      <c r="FO56">
        <v>-0.45467999999998171</v>
      </c>
      <c r="FP56">
        <v>4.5441446321430677E-2</v>
      </c>
      <c r="FQ56">
        <v>1</v>
      </c>
      <c r="FR56">
        <v>25.40305161290323</v>
      </c>
      <c r="FS56">
        <v>-0.9388983870968215</v>
      </c>
      <c r="FT56">
        <v>7.1388256335057299E-2</v>
      </c>
      <c r="FU56">
        <v>1</v>
      </c>
      <c r="FV56">
        <v>29.732358064516131</v>
      </c>
      <c r="FW56">
        <v>0.19304516129038021</v>
      </c>
      <c r="FX56">
        <v>1.462692555161914E-2</v>
      </c>
      <c r="FY56">
        <v>1</v>
      </c>
      <c r="FZ56">
        <v>5</v>
      </c>
      <c r="GA56">
        <v>5</v>
      </c>
      <c r="GB56" t="s">
        <v>425</v>
      </c>
      <c r="GC56">
        <v>3.1736599999999999</v>
      </c>
      <c r="GD56">
        <v>2.7972299999999999</v>
      </c>
      <c r="GE56">
        <v>0.12978100000000001</v>
      </c>
      <c r="GF56">
        <v>0.14211299999999999</v>
      </c>
      <c r="GG56">
        <v>0.10813399999999999</v>
      </c>
      <c r="GH56">
        <v>9.08751E-2</v>
      </c>
      <c r="GI56">
        <v>26720.6</v>
      </c>
      <c r="GJ56">
        <v>21132.400000000001</v>
      </c>
      <c r="GK56">
        <v>28845.1</v>
      </c>
      <c r="GL56">
        <v>24103.3</v>
      </c>
      <c r="GM56">
        <v>32094.1</v>
      </c>
      <c r="GN56">
        <v>32033.7</v>
      </c>
      <c r="GO56">
        <v>39547.300000000003</v>
      </c>
      <c r="GP56">
        <v>39360.6</v>
      </c>
      <c r="GQ56">
        <v>2.1364299999999998</v>
      </c>
      <c r="GR56">
        <v>1.7478499999999999</v>
      </c>
      <c r="GS56">
        <v>2.00234E-2</v>
      </c>
      <c r="GT56">
        <v>0</v>
      </c>
      <c r="GU56">
        <v>29.438300000000002</v>
      </c>
      <c r="GV56">
        <v>999.9</v>
      </c>
      <c r="GW56">
        <v>48.1</v>
      </c>
      <c r="GX56">
        <v>40.200000000000003</v>
      </c>
      <c r="GY56">
        <v>35.664900000000003</v>
      </c>
      <c r="GZ56">
        <v>62.234699999999997</v>
      </c>
      <c r="HA56">
        <v>41.2941</v>
      </c>
      <c r="HB56">
        <v>1</v>
      </c>
      <c r="HC56">
        <v>0.27626299999999998</v>
      </c>
      <c r="HD56">
        <v>-0.41062900000000002</v>
      </c>
      <c r="HE56">
        <v>20.259799999999998</v>
      </c>
      <c r="HF56">
        <v>5.2208800000000002</v>
      </c>
      <c r="HG56">
        <v>11.9087</v>
      </c>
      <c r="HH56">
        <v>4.9630000000000001</v>
      </c>
      <c r="HI56">
        <v>3.2912499999999998</v>
      </c>
      <c r="HJ56">
        <v>9999</v>
      </c>
      <c r="HK56">
        <v>9999</v>
      </c>
      <c r="HL56">
        <v>9999</v>
      </c>
      <c r="HM56">
        <v>999.9</v>
      </c>
      <c r="HN56">
        <v>1.87748</v>
      </c>
      <c r="HO56">
        <v>1.8757699999999999</v>
      </c>
      <c r="HP56">
        <v>1.8745400000000001</v>
      </c>
      <c r="HQ56">
        <v>1.8737900000000001</v>
      </c>
      <c r="HR56">
        <v>1.8751500000000001</v>
      </c>
      <c r="HS56">
        <v>1.87012</v>
      </c>
      <c r="HT56">
        <v>1.87425</v>
      </c>
      <c r="HU56">
        <v>1.8794200000000001</v>
      </c>
      <c r="HV56">
        <v>0</v>
      </c>
      <c r="HW56">
        <v>0</v>
      </c>
      <c r="HX56">
        <v>0</v>
      </c>
      <c r="HY56">
        <v>0</v>
      </c>
      <c r="HZ56" t="s">
        <v>426</v>
      </c>
      <c r="IA56" t="s">
        <v>427</v>
      </c>
      <c r="IB56" t="s">
        <v>428</v>
      </c>
      <c r="IC56" t="s">
        <v>429</v>
      </c>
      <c r="ID56" t="s">
        <v>429</v>
      </c>
      <c r="IE56" t="s">
        <v>428</v>
      </c>
      <c r="IF56">
        <v>0</v>
      </c>
      <c r="IG56">
        <v>100</v>
      </c>
      <c r="IH56">
        <v>100</v>
      </c>
      <c r="II56">
        <v>34.456000000000003</v>
      </c>
      <c r="IJ56">
        <v>3.415</v>
      </c>
      <c r="IK56">
        <v>19.63116409675925</v>
      </c>
      <c r="IL56">
        <v>2.7347142005463381E-2</v>
      </c>
      <c r="IM56">
        <v>-9.102273539874442E-6</v>
      </c>
      <c r="IN56">
        <v>1.1788313641869339E-9</v>
      </c>
      <c r="IO56">
        <v>2.3937297845416698</v>
      </c>
      <c r="IP56">
        <v>0.1776524872094373</v>
      </c>
      <c r="IQ56">
        <v>-5.8072362935419758E-3</v>
      </c>
      <c r="IR56">
        <v>1.1978801796637771E-4</v>
      </c>
      <c r="IS56">
        <v>-12</v>
      </c>
      <c r="IT56">
        <v>1956</v>
      </c>
      <c r="IU56">
        <v>-1</v>
      </c>
      <c r="IV56">
        <v>21</v>
      </c>
      <c r="IW56">
        <v>2.5</v>
      </c>
      <c r="IX56">
        <v>2.5</v>
      </c>
      <c r="IY56">
        <v>1.5234399999999999</v>
      </c>
      <c r="IZ56">
        <v>2.4694799999999999</v>
      </c>
      <c r="JA56">
        <v>1.42578</v>
      </c>
      <c r="JB56">
        <v>2.2790499999999998</v>
      </c>
      <c r="JC56">
        <v>1.5478499999999999</v>
      </c>
      <c r="JD56">
        <v>2.323</v>
      </c>
      <c r="JE56">
        <v>41.874899999999997</v>
      </c>
      <c r="JF56">
        <v>14.5436</v>
      </c>
      <c r="JG56">
        <v>18</v>
      </c>
      <c r="JH56">
        <v>640.46600000000001</v>
      </c>
      <c r="JI56">
        <v>378.19200000000001</v>
      </c>
      <c r="JJ56">
        <v>29.708300000000001</v>
      </c>
      <c r="JK56">
        <v>30.8431</v>
      </c>
      <c r="JL56">
        <v>29.9999</v>
      </c>
      <c r="JM56">
        <v>30.6358</v>
      </c>
      <c r="JN56">
        <v>30.5626</v>
      </c>
      <c r="JO56">
        <v>30.518599999999999</v>
      </c>
      <c r="JP56">
        <v>50.745399999999997</v>
      </c>
      <c r="JQ56">
        <v>0</v>
      </c>
      <c r="JR56">
        <v>29.713699999999999</v>
      </c>
      <c r="JS56">
        <v>641.54200000000003</v>
      </c>
      <c r="JT56">
        <v>16.429300000000001</v>
      </c>
      <c r="JU56">
        <v>93.6541</v>
      </c>
      <c r="JV56">
        <v>100.10599999999999</v>
      </c>
    </row>
    <row r="57" spans="1:282" x14ac:dyDescent="0.2">
      <c r="A57">
        <v>41</v>
      </c>
      <c r="B57">
        <v>1658939853.5</v>
      </c>
      <c r="C57">
        <v>6647</v>
      </c>
      <c r="D57" t="s">
        <v>598</v>
      </c>
      <c r="E57" t="s">
        <v>599</v>
      </c>
      <c r="F57" t="s">
        <v>413</v>
      </c>
      <c r="G57" t="s">
        <v>556</v>
      </c>
      <c r="H57" t="s">
        <v>557</v>
      </c>
      <c r="I57" t="s">
        <v>416</v>
      </c>
      <c r="J57" t="s">
        <v>417</v>
      </c>
      <c r="L57" t="s">
        <v>418</v>
      </c>
      <c r="M57" t="s">
        <v>558</v>
      </c>
      <c r="N57" t="s">
        <v>559</v>
      </c>
      <c r="O57">
        <v>1658939853.5</v>
      </c>
      <c r="P57">
        <f t="shared" si="46"/>
        <v>8.078251467599119E-3</v>
      </c>
      <c r="Q57">
        <f t="shared" si="47"/>
        <v>8.0782514675991184</v>
      </c>
      <c r="R57">
        <f t="shared" si="48"/>
        <v>40.583196494014651</v>
      </c>
      <c r="S57">
        <f t="shared" si="49"/>
        <v>799.93599999999992</v>
      </c>
      <c r="T57">
        <f t="shared" si="50"/>
        <v>659.86149843044166</v>
      </c>
      <c r="U57">
        <f t="shared" si="51"/>
        <v>66.744332024463745</v>
      </c>
      <c r="V57">
        <f t="shared" si="52"/>
        <v>80.912728063871995</v>
      </c>
      <c r="W57">
        <f t="shared" si="53"/>
        <v>0.58029910028603648</v>
      </c>
      <c r="X57">
        <f t="shared" si="54"/>
        <v>2.9467856553232696</v>
      </c>
      <c r="Y57">
        <f t="shared" si="55"/>
        <v>0.52348858093378803</v>
      </c>
      <c r="Z57">
        <f t="shared" si="56"/>
        <v>0.33181986453816109</v>
      </c>
      <c r="AA57">
        <f t="shared" si="57"/>
        <v>241.73365307496306</v>
      </c>
      <c r="AB57">
        <f t="shared" si="58"/>
        <v>29.670096770202463</v>
      </c>
      <c r="AC57">
        <f t="shared" si="59"/>
        <v>29.670096770202463</v>
      </c>
      <c r="AD57">
        <f t="shared" si="60"/>
        <v>4.1803804751633811</v>
      </c>
      <c r="AE57">
        <f t="shared" si="61"/>
        <v>61.512699312688113</v>
      </c>
      <c r="AF57">
        <f t="shared" si="62"/>
        <v>2.6723667477402007</v>
      </c>
      <c r="AG57">
        <f t="shared" si="63"/>
        <v>4.3444146942011637</v>
      </c>
      <c r="AH57">
        <f t="shared" si="64"/>
        <v>1.5080137274231804</v>
      </c>
      <c r="AI57">
        <f t="shared" si="65"/>
        <v>-356.25088972112115</v>
      </c>
      <c r="AJ57">
        <f t="shared" si="66"/>
        <v>106.4573623467779</v>
      </c>
      <c r="AK57">
        <f t="shared" si="67"/>
        <v>8.0332062311351393</v>
      </c>
      <c r="AL57">
        <f t="shared" si="68"/>
        <v>-2.6668068245072618E-2</v>
      </c>
      <c r="AM57">
        <v>0</v>
      </c>
      <c r="AN57">
        <v>0</v>
      </c>
      <c r="AO57">
        <f t="shared" si="69"/>
        <v>1</v>
      </c>
      <c r="AP57">
        <f t="shared" si="70"/>
        <v>0</v>
      </c>
      <c r="AQ57">
        <f t="shared" si="71"/>
        <v>52811.813315682477</v>
      </c>
      <c r="AR57" t="s">
        <v>421</v>
      </c>
      <c r="AS57">
        <v>0</v>
      </c>
      <c r="AT57">
        <v>0</v>
      </c>
      <c r="AU57">
        <v>0</v>
      </c>
      <c r="AV57" t="e">
        <f t="shared" si="72"/>
        <v>#DIV/0!</v>
      </c>
      <c r="AW57">
        <v>-1</v>
      </c>
      <c r="AX57" t="s">
        <v>600</v>
      </c>
      <c r="AY57">
        <v>10438.1</v>
      </c>
      <c r="AZ57">
        <v>835.45811538461544</v>
      </c>
      <c r="BA57">
        <v>1305.8699999999999</v>
      </c>
      <c r="BB57">
        <f t="shared" si="73"/>
        <v>0.36022872461683364</v>
      </c>
      <c r="BC57">
        <v>0.5</v>
      </c>
      <c r="BD57">
        <f t="shared" si="74"/>
        <v>1261.1940005569757</v>
      </c>
      <c r="BE57">
        <f t="shared" si="75"/>
        <v>40.583196494014651</v>
      </c>
      <c r="BF57">
        <f t="shared" si="76"/>
        <v>227.15915315752076</v>
      </c>
      <c r="BG57">
        <f t="shared" si="77"/>
        <v>3.2971292660487157E-2</v>
      </c>
      <c r="BH57">
        <f t="shared" si="78"/>
        <v>-1</v>
      </c>
      <c r="BI57" t="e">
        <f t="shared" si="79"/>
        <v>#DIV/0!</v>
      </c>
      <c r="BJ57" t="s">
        <v>421</v>
      </c>
      <c r="BK57">
        <v>0</v>
      </c>
      <c r="BL57" t="e">
        <f t="shared" si="80"/>
        <v>#DIV/0!</v>
      </c>
      <c r="BM57" t="e">
        <f t="shared" si="81"/>
        <v>#DIV/0!</v>
      </c>
      <c r="BN57" t="e">
        <f t="shared" si="82"/>
        <v>#DIV/0!</v>
      </c>
      <c r="BO57" t="e">
        <f t="shared" si="83"/>
        <v>#DIV/0!</v>
      </c>
      <c r="BP57">
        <f t="shared" si="84"/>
        <v>0.36022872461683358</v>
      </c>
      <c r="BQ57" t="e">
        <f t="shared" si="85"/>
        <v>#DIV/0!</v>
      </c>
      <c r="BR57" t="e">
        <f t="shared" si="86"/>
        <v>#DIV/0!</v>
      </c>
      <c r="BS57" t="e">
        <f t="shared" si="87"/>
        <v>#DIV/0!</v>
      </c>
      <c r="BT57" t="s">
        <v>421</v>
      </c>
      <c r="BU57" t="s">
        <v>421</v>
      </c>
      <c r="BV57" t="s">
        <v>421</v>
      </c>
      <c r="BW57" t="s">
        <v>421</v>
      </c>
      <c r="BX57" t="s">
        <v>421</v>
      </c>
      <c r="BY57" t="s">
        <v>421</v>
      </c>
      <c r="BZ57" t="s">
        <v>421</v>
      </c>
      <c r="CA57" t="s">
        <v>421</v>
      </c>
      <c r="CB57" t="s">
        <v>421</v>
      </c>
      <c r="CC57" t="s">
        <v>421</v>
      </c>
      <c r="CD57" t="s">
        <v>421</v>
      </c>
      <c r="CE57" t="s">
        <v>421</v>
      </c>
      <c r="CF57" t="s">
        <v>421</v>
      </c>
      <c r="CG57" t="s">
        <v>421</v>
      </c>
      <c r="CH57" t="s">
        <v>421</v>
      </c>
      <c r="CI57" t="s">
        <v>421</v>
      </c>
      <c r="CJ57" t="s">
        <v>421</v>
      </c>
      <c r="CK57" t="s">
        <v>421</v>
      </c>
      <c r="CL57">
        <f t="shared" si="88"/>
        <v>1499.98</v>
      </c>
      <c r="CM57">
        <f t="shared" si="89"/>
        <v>1261.1940005569757</v>
      </c>
      <c r="CN57">
        <f t="shared" si="90"/>
        <v>0.84080721113413226</v>
      </c>
      <c r="CO57">
        <f t="shared" si="91"/>
        <v>0.16115791748887523</v>
      </c>
      <c r="CP57">
        <v>6</v>
      </c>
      <c r="CQ57">
        <v>0.5</v>
      </c>
      <c r="CR57" t="s">
        <v>423</v>
      </c>
      <c r="CS57">
        <v>2</v>
      </c>
      <c r="CT57">
        <v>1658939853.5</v>
      </c>
      <c r="CU57">
        <v>799.93599999999992</v>
      </c>
      <c r="CV57">
        <v>846.96199999999999</v>
      </c>
      <c r="CW57">
        <v>26.420100000000001</v>
      </c>
      <c r="CX57">
        <v>18.558499999999999</v>
      </c>
      <c r="CY57">
        <v>762.09799999999996</v>
      </c>
      <c r="CZ57">
        <v>22.1877</v>
      </c>
      <c r="DA57">
        <v>600.24599999999998</v>
      </c>
      <c r="DB57">
        <v>101.04900000000001</v>
      </c>
      <c r="DC57">
        <v>0.10000199999999999</v>
      </c>
      <c r="DD57">
        <v>30.340199999999999</v>
      </c>
      <c r="DE57">
        <v>29.852799999999998</v>
      </c>
      <c r="DF57">
        <v>999.9</v>
      </c>
      <c r="DG57">
        <v>0</v>
      </c>
      <c r="DH57">
        <v>0</v>
      </c>
      <c r="DI57">
        <v>9993.75</v>
      </c>
      <c r="DJ57">
        <v>0</v>
      </c>
      <c r="DK57">
        <v>333.327</v>
      </c>
      <c r="DL57">
        <v>-47.844799999999999</v>
      </c>
      <c r="DM57">
        <v>820.803</v>
      </c>
      <c r="DN57">
        <v>862.97799999999995</v>
      </c>
      <c r="DO57">
        <v>7.8616000000000001</v>
      </c>
      <c r="DP57">
        <v>846.96199999999999</v>
      </c>
      <c r="DQ57">
        <v>18.558499999999999</v>
      </c>
      <c r="DR57">
        <v>2.6697199999999999</v>
      </c>
      <c r="DS57">
        <v>1.8753200000000001</v>
      </c>
      <c r="DT57">
        <v>22.099900000000002</v>
      </c>
      <c r="DU57">
        <v>16.429099999999998</v>
      </c>
      <c r="DV57">
        <v>1499.98</v>
      </c>
      <c r="DW57">
        <v>0.973001</v>
      </c>
      <c r="DX57">
        <v>2.69987E-2</v>
      </c>
      <c r="DY57">
        <v>0</v>
      </c>
      <c r="DZ57">
        <v>836.74699999999996</v>
      </c>
      <c r="EA57">
        <v>4.9993100000000004</v>
      </c>
      <c r="EB57">
        <v>18284.7</v>
      </c>
      <c r="EC57">
        <v>13259</v>
      </c>
      <c r="ED57">
        <v>38.375</v>
      </c>
      <c r="EE57">
        <v>39.75</v>
      </c>
      <c r="EF57">
        <v>38.75</v>
      </c>
      <c r="EG57">
        <v>39.436999999999998</v>
      </c>
      <c r="EH57">
        <v>39.936999999999998</v>
      </c>
      <c r="EI57">
        <v>1454.62</v>
      </c>
      <c r="EJ57">
        <v>40.36</v>
      </c>
      <c r="EK57">
        <v>0</v>
      </c>
      <c r="EL57">
        <v>151.89999985694891</v>
      </c>
      <c r="EM57">
        <v>0</v>
      </c>
      <c r="EN57">
        <v>835.45811538461544</v>
      </c>
      <c r="EO57">
        <v>6.5397948589162844</v>
      </c>
      <c r="EP57">
        <v>107.6512818675851</v>
      </c>
      <c r="EQ57">
        <v>18259.400000000001</v>
      </c>
      <c r="ER57">
        <v>15</v>
      </c>
      <c r="ES57">
        <v>1658939878</v>
      </c>
      <c r="ET57" t="s">
        <v>601</v>
      </c>
      <c r="EU57">
        <v>1658939878</v>
      </c>
      <c r="EV57">
        <v>1658939741.5</v>
      </c>
      <c r="EW57">
        <v>42</v>
      </c>
      <c r="EX57">
        <v>9.5000000000000001E-2</v>
      </c>
      <c r="EY57">
        <v>-0.55300000000000005</v>
      </c>
      <c r="EZ57">
        <v>37.838000000000001</v>
      </c>
      <c r="FA57">
        <v>3.415</v>
      </c>
      <c r="FB57">
        <v>847</v>
      </c>
      <c r="FC57">
        <v>16</v>
      </c>
      <c r="FD57">
        <v>0.06</v>
      </c>
      <c r="FE57">
        <v>0.02</v>
      </c>
      <c r="FF57">
        <v>-47.748900000000013</v>
      </c>
      <c r="FG57">
        <v>-0.28762851782358551</v>
      </c>
      <c r="FH57">
        <v>0.25365633640814139</v>
      </c>
      <c r="FI57">
        <v>1</v>
      </c>
      <c r="FJ57">
        <v>799.10523333333322</v>
      </c>
      <c r="FK57">
        <v>-0.71554171301472458</v>
      </c>
      <c r="FL57">
        <v>7.5836087862056187E-2</v>
      </c>
      <c r="FM57">
        <v>1</v>
      </c>
      <c r="FN57">
        <v>7.8821322500000006</v>
      </c>
      <c r="FO57">
        <v>1.2045590994374781E-2</v>
      </c>
      <c r="FP57">
        <v>2.4267097528083249E-2</v>
      </c>
      <c r="FQ57">
        <v>1</v>
      </c>
      <c r="FR57">
        <v>26.535799999999998</v>
      </c>
      <c r="FS57">
        <v>-0.93708387096778745</v>
      </c>
      <c r="FT57">
        <v>6.7773701881088402E-2</v>
      </c>
      <c r="FU57">
        <v>1</v>
      </c>
      <c r="FV57">
        <v>29.83674666666667</v>
      </c>
      <c r="FW57">
        <v>0.18428476084534931</v>
      </c>
      <c r="FX57">
        <v>1.566205038372101E-2</v>
      </c>
      <c r="FY57">
        <v>1</v>
      </c>
      <c r="FZ57">
        <v>5</v>
      </c>
      <c r="GA57">
        <v>5</v>
      </c>
      <c r="GB57" t="s">
        <v>425</v>
      </c>
      <c r="GC57">
        <v>3.17395</v>
      </c>
      <c r="GD57">
        <v>2.79691</v>
      </c>
      <c r="GE57">
        <v>0.15926499999999999</v>
      </c>
      <c r="GF57">
        <v>0.17160500000000001</v>
      </c>
      <c r="GG57">
        <v>0.11368399999999999</v>
      </c>
      <c r="GH57">
        <v>0.100373</v>
      </c>
      <c r="GI57">
        <v>25814.799999999999</v>
      </c>
      <c r="GJ57">
        <v>20405.3</v>
      </c>
      <c r="GK57">
        <v>28845.7</v>
      </c>
      <c r="GL57">
        <v>24103.599999999999</v>
      </c>
      <c r="GM57">
        <v>31893.4</v>
      </c>
      <c r="GN57">
        <v>31697.5</v>
      </c>
      <c r="GO57">
        <v>39547.800000000003</v>
      </c>
      <c r="GP57">
        <v>39360.6</v>
      </c>
      <c r="GQ57">
        <v>2.13585</v>
      </c>
      <c r="GR57">
        <v>1.7529999999999999</v>
      </c>
      <c r="GS57">
        <v>1.9185199999999999E-2</v>
      </c>
      <c r="GT57">
        <v>0</v>
      </c>
      <c r="GU57">
        <v>29.540400000000002</v>
      </c>
      <c r="GV57">
        <v>999.9</v>
      </c>
      <c r="GW57">
        <v>48</v>
      </c>
      <c r="GX57">
        <v>40.299999999999997</v>
      </c>
      <c r="GY57">
        <v>35.785800000000002</v>
      </c>
      <c r="GZ57">
        <v>62.484699999999997</v>
      </c>
      <c r="HA57">
        <v>40.284500000000001</v>
      </c>
      <c r="HB57">
        <v>1</v>
      </c>
      <c r="HC57">
        <v>0.27757399999999999</v>
      </c>
      <c r="HD57">
        <v>0.95599400000000001</v>
      </c>
      <c r="HE57">
        <v>20.257999999999999</v>
      </c>
      <c r="HF57">
        <v>5.2243300000000001</v>
      </c>
      <c r="HG57">
        <v>11.911300000000001</v>
      </c>
      <c r="HH57">
        <v>4.9635999999999996</v>
      </c>
      <c r="HI57">
        <v>3.2917800000000002</v>
      </c>
      <c r="HJ57">
        <v>9999</v>
      </c>
      <c r="HK57">
        <v>9999</v>
      </c>
      <c r="HL57">
        <v>9999</v>
      </c>
      <c r="HM57">
        <v>999.9</v>
      </c>
      <c r="HN57">
        <v>1.87748</v>
      </c>
      <c r="HO57">
        <v>1.87578</v>
      </c>
      <c r="HP57">
        <v>1.8745400000000001</v>
      </c>
      <c r="HQ57">
        <v>1.87378</v>
      </c>
      <c r="HR57">
        <v>1.8751500000000001</v>
      </c>
      <c r="HS57">
        <v>1.87012</v>
      </c>
      <c r="HT57">
        <v>1.87425</v>
      </c>
      <c r="HU57">
        <v>1.8794299999999999</v>
      </c>
      <c r="HV57">
        <v>0</v>
      </c>
      <c r="HW57">
        <v>0</v>
      </c>
      <c r="HX57">
        <v>0</v>
      </c>
      <c r="HY57">
        <v>0</v>
      </c>
      <c r="HZ57" t="s">
        <v>426</v>
      </c>
      <c r="IA57" t="s">
        <v>427</v>
      </c>
      <c r="IB57" t="s">
        <v>428</v>
      </c>
      <c r="IC57" t="s">
        <v>429</v>
      </c>
      <c r="ID57" t="s">
        <v>429</v>
      </c>
      <c r="IE57" t="s">
        <v>428</v>
      </c>
      <c r="IF57">
        <v>0</v>
      </c>
      <c r="IG57">
        <v>100</v>
      </c>
      <c r="IH57">
        <v>100</v>
      </c>
      <c r="II57">
        <v>37.838000000000001</v>
      </c>
      <c r="IJ57">
        <v>4.2324000000000002</v>
      </c>
      <c r="IK57">
        <v>20.943344709253381</v>
      </c>
      <c r="IL57">
        <v>2.7347142005463381E-2</v>
      </c>
      <c r="IM57">
        <v>-9.102273539874442E-6</v>
      </c>
      <c r="IN57">
        <v>1.1788313641869339E-9</v>
      </c>
      <c r="IO57">
        <v>1.841162967241796</v>
      </c>
      <c r="IP57">
        <v>0.1776524872094373</v>
      </c>
      <c r="IQ57">
        <v>-5.8072362935419758E-3</v>
      </c>
      <c r="IR57">
        <v>1.1978801796637771E-4</v>
      </c>
      <c r="IS57">
        <v>-12</v>
      </c>
      <c r="IT57">
        <v>1956</v>
      </c>
      <c r="IU57">
        <v>-1</v>
      </c>
      <c r="IV57">
        <v>21</v>
      </c>
      <c r="IW57">
        <v>2.2000000000000002</v>
      </c>
      <c r="IX57">
        <v>1.9</v>
      </c>
      <c r="IY57">
        <v>1.9201699999999999</v>
      </c>
      <c r="IZ57">
        <v>2.4304199999999998</v>
      </c>
      <c r="JA57">
        <v>1.42578</v>
      </c>
      <c r="JB57">
        <v>2.2790499999999998</v>
      </c>
      <c r="JC57">
        <v>1.5478499999999999</v>
      </c>
      <c r="JD57">
        <v>2.4316399999999998</v>
      </c>
      <c r="JE57">
        <v>41.901200000000003</v>
      </c>
      <c r="JF57">
        <v>14.534800000000001</v>
      </c>
      <c r="JG57">
        <v>18</v>
      </c>
      <c r="JH57">
        <v>640.09699999999998</v>
      </c>
      <c r="JI57">
        <v>380.98899999999998</v>
      </c>
      <c r="JJ57">
        <v>28.4971</v>
      </c>
      <c r="JK57">
        <v>30.831</v>
      </c>
      <c r="JL57">
        <v>30.000699999999998</v>
      </c>
      <c r="JM57">
        <v>30.642600000000002</v>
      </c>
      <c r="JN57">
        <v>30.573599999999999</v>
      </c>
      <c r="JO57">
        <v>38.474499999999999</v>
      </c>
      <c r="JP57">
        <v>45.706800000000001</v>
      </c>
      <c r="JQ57">
        <v>0</v>
      </c>
      <c r="JR57">
        <v>28.445</v>
      </c>
      <c r="JS57">
        <v>847.88499999999999</v>
      </c>
      <c r="JT57">
        <v>18.655799999999999</v>
      </c>
      <c r="JU57">
        <v>93.655600000000007</v>
      </c>
      <c r="JV57">
        <v>100.107</v>
      </c>
    </row>
    <row r="58" spans="1:282" x14ac:dyDescent="0.2">
      <c r="A58">
        <v>42</v>
      </c>
      <c r="B58">
        <v>1658939956</v>
      </c>
      <c r="C58">
        <v>6749.5</v>
      </c>
      <c r="D58" t="s">
        <v>602</v>
      </c>
      <c r="E58" t="s">
        <v>603</v>
      </c>
      <c r="F58" t="s">
        <v>413</v>
      </c>
      <c r="G58" t="s">
        <v>556</v>
      </c>
      <c r="H58" t="s">
        <v>557</v>
      </c>
      <c r="I58" t="s">
        <v>416</v>
      </c>
      <c r="J58" t="s">
        <v>417</v>
      </c>
      <c r="L58" t="s">
        <v>418</v>
      </c>
      <c r="M58" t="s">
        <v>558</v>
      </c>
      <c r="N58" t="s">
        <v>559</v>
      </c>
      <c r="O58">
        <v>1658939956</v>
      </c>
      <c r="P58">
        <f t="shared" si="46"/>
        <v>7.8623660155496232E-3</v>
      </c>
      <c r="Q58">
        <f t="shared" si="47"/>
        <v>7.8623660155496236</v>
      </c>
      <c r="R58">
        <f t="shared" si="48"/>
        <v>44.601101558498897</v>
      </c>
      <c r="S58">
        <f t="shared" si="49"/>
        <v>996.28600000000006</v>
      </c>
      <c r="T58">
        <f t="shared" si="50"/>
        <v>838.15474751739282</v>
      </c>
      <c r="U58">
        <f t="shared" si="51"/>
        <v>84.78090380056004</v>
      </c>
      <c r="V58">
        <f t="shared" si="52"/>
        <v>100.77617262687161</v>
      </c>
      <c r="W58">
        <f t="shared" si="53"/>
        <v>0.57234080307115165</v>
      </c>
      <c r="X58">
        <f t="shared" si="54"/>
        <v>2.9474980906790069</v>
      </c>
      <c r="Y58">
        <f t="shared" si="55"/>
        <v>0.51701039171003227</v>
      </c>
      <c r="Z58">
        <f t="shared" si="56"/>
        <v>0.32765581148867318</v>
      </c>
      <c r="AA58">
        <f t="shared" si="57"/>
        <v>241.74801707489857</v>
      </c>
      <c r="AB58">
        <f t="shared" si="58"/>
        <v>29.66360214803964</v>
      </c>
      <c r="AC58">
        <f t="shared" si="59"/>
        <v>29.66360214803964</v>
      </c>
      <c r="AD58">
        <f t="shared" si="60"/>
        <v>4.178817452421467</v>
      </c>
      <c r="AE58">
        <f t="shared" si="61"/>
        <v>62.205407214817384</v>
      </c>
      <c r="AF58">
        <f t="shared" si="62"/>
        <v>2.6928139907479003</v>
      </c>
      <c r="AG58">
        <f t="shared" si="63"/>
        <v>4.3289066197230346</v>
      </c>
      <c r="AH58">
        <f t="shared" si="64"/>
        <v>1.4860034616735667</v>
      </c>
      <c r="AI58">
        <f t="shared" si="65"/>
        <v>-346.7303412857384</v>
      </c>
      <c r="AJ58">
        <f t="shared" si="66"/>
        <v>97.599427245780703</v>
      </c>
      <c r="AK58">
        <f t="shared" si="67"/>
        <v>7.3604994784953464</v>
      </c>
      <c r="AL58">
        <f t="shared" si="68"/>
        <v>-2.2397486563789926E-2</v>
      </c>
      <c r="AM58">
        <v>0</v>
      </c>
      <c r="AN58">
        <v>0</v>
      </c>
      <c r="AO58">
        <f t="shared" si="69"/>
        <v>1</v>
      </c>
      <c r="AP58">
        <f t="shared" si="70"/>
        <v>0</v>
      </c>
      <c r="AQ58">
        <f t="shared" si="71"/>
        <v>52843.260945854425</v>
      </c>
      <c r="AR58" t="s">
        <v>421</v>
      </c>
      <c r="AS58">
        <v>0</v>
      </c>
      <c r="AT58">
        <v>0</v>
      </c>
      <c r="AU58">
        <v>0</v>
      </c>
      <c r="AV58" t="e">
        <f t="shared" si="72"/>
        <v>#DIV/0!</v>
      </c>
      <c r="AW58">
        <v>-1</v>
      </c>
      <c r="AX58" t="s">
        <v>604</v>
      </c>
      <c r="AY58">
        <v>10436.6</v>
      </c>
      <c r="AZ58">
        <v>822.13888461538465</v>
      </c>
      <c r="BA58">
        <v>1287.17</v>
      </c>
      <c r="BB58">
        <f t="shared" si="73"/>
        <v>0.36128181622055777</v>
      </c>
      <c r="BC58">
        <v>0.5</v>
      </c>
      <c r="BD58">
        <f t="shared" si="74"/>
        <v>1261.2696005569424</v>
      </c>
      <c r="BE58">
        <f t="shared" si="75"/>
        <v>44.601101558498897</v>
      </c>
      <c r="BF58">
        <f t="shared" si="76"/>
        <v>227.83688601649479</v>
      </c>
      <c r="BG58">
        <f t="shared" si="77"/>
        <v>3.615492004117335E-2</v>
      </c>
      <c r="BH58">
        <f t="shared" si="78"/>
        <v>-1</v>
      </c>
      <c r="BI58" t="e">
        <f t="shared" si="79"/>
        <v>#DIV/0!</v>
      </c>
      <c r="BJ58" t="s">
        <v>421</v>
      </c>
      <c r="BK58">
        <v>0</v>
      </c>
      <c r="BL58" t="e">
        <f t="shared" si="80"/>
        <v>#DIV/0!</v>
      </c>
      <c r="BM58" t="e">
        <f t="shared" si="81"/>
        <v>#DIV/0!</v>
      </c>
      <c r="BN58" t="e">
        <f t="shared" si="82"/>
        <v>#DIV/0!</v>
      </c>
      <c r="BO58" t="e">
        <f t="shared" si="83"/>
        <v>#DIV/0!</v>
      </c>
      <c r="BP58">
        <f t="shared" si="84"/>
        <v>0.36128181622055783</v>
      </c>
      <c r="BQ58" t="e">
        <f t="shared" si="85"/>
        <v>#DIV/0!</v>
      </c>
      <c r="BR58" t="e">
        <f t="shared" si="86"/>
        <v>#DIV/0!</v>
      </c>
      <c r="BS58" t="e">
        <f t="shared" si="87"/>
        <v>#DIV/0!</v>
      </c>
      <c r="BT58" t="s">
        <v>421</v>
      </c>
      <c r="BU58" t="s">
        <v>421</v>
      </c>
      <c r="BV58" t="s">
        <v>421</v>
      </c>
      <c r="BW58" t="s">
        <v>421</v>
      </c>
      <c r="BX58" t="s">
        <v>421</v>
      </c>
      <c r="BY58" t="s">
        <v>421</v>
      </c>
      <c r="BZ58" t="s">
        <v>421</v>
      </c>
      <c r="CA58" t="s">
        <v>421</v>
      </c>
      <c r="CB58" t="s">
        <v>421</v>
      </c>
      <c r="CC58" t="s">
        <v>421</v>
      </c>
      <c r="CD58" t="s">
        <v>421</v>
      </c>
      <c r="CE58" t="s">
        <v>421</v>
      </c>
      <c r="CF58" t="s">
        <v>421</v>
      </c>
      <c r="CG58" t="s">
        <v>421</v>
      </c>
      <c r="CH58" t="s">
        <v>421</v>
      </c>
      <c r="CI58" t="s">
        <v>421</v>
      </c>
      <c r="CJ58" t="s">
        <v>421</v>
      </c>
      <c r="CK58" t="s">
        <v>421</v>
      </c>
      <c r="CL58">
        <f t="shared" si="88"/>
        <v>1500.07</v>
      </c>
      <c r="CM58">
        <f t="shared" si="89"/>
        <v>1261.2696005569424</v>
      </c>
      <c r="CN58">
        <f t="shared" si="90"/>
        <v>0.84080716270370204</v>
      </c>
      <c r="CO58">
        <f t="shared" si="91"/>
        <v>0.16115782401814488</v>
      </c>
      <c r="CP58">
        <v>6</v>
      </c>
      <c r="CQ58">
        <v>0.5</v>
      </c>
      <c r="CR58" t="s">
        <v>423</v>
      </c>
      <c r="CS58">
        <v>2</v>
      </c>
      <c r="CT58">
        <v>1658939956</v>
      </c>
      <c r="CU58">
        <v>996.28600000000006</v>
      </c>
      <c r="CV58">
        <v>1048.7</v>
      </c>
      <c r="CW58">
        <v>26.621500000000001</v>
      </c>
      <c r="CX58">
        <v>18.971399999999999</v>
      </c>
      <c r="CY58">
        <v>957.27200000000005</v>
      </c>
      <c r="CZ58">
        <v>22.371200000000002</v>
      </c>
      <c r="DA58">
        <v>600.23199999999997</v>
      </c>
      <c r="DB58">
        <v>101.05200000000001</v>
      </c>
      <c r="DC58">
        <v>9.9850599999999998E-2</v>
      </c>
      <c r="DD58">
        <v>30.277799999999999</v>
      </c>
      <c r="DE58">
        <v>29.856000000000002</v>
      </c>
      <c r="DF58">
        <v>999.9</v>
      </c>
      <c r="DG58">
        <v>0</v>
      </c>
      <c r="DH58">
        <v>0</v>
      </c>
      <c r="DI58">
        <v>9997.5</v>
      </c>
      <c r="DJ58">
        <v>0</v>
      </c>
      <c r="DK58">
        <v>359.1</v>
      </c>
      <c r="DL58">
        <v>-51.516800000000003</v>
      </c>
      <c r="DM58">
        <v>1024.45</v>
      </c>
      <c r="DN58">
        <v>1068.98</v>
      </c>
      <c r="DO58">
        <v>7.6500599999999999</v>
      </c>
      <c r="DP58">
        <v>1048.7</v>
      </c>
      <c r="DQ58">
        <v>18.971399999999999</v>
      </c>
      <c r="DR58">
        <v>2.6901600000000001</v>
      </c>
      <c r="DS58">
        <v>1.9171</v>
      </c>
      <c r="DT58">
        <v>22.225100000000001</v>
      </c>
      <c r="DU58">
        <v>16.7758</v>
      </c>
      <c r="DV58">
        <v>1500.07</v>
      </c>
      <c r="DW58">
        <v>0.97300600000000004</v>
      </c>
      <c r="DX58">
        <v>2.6993699999999999E-2</v>
      </c>
      <c r="DY58">
        <v>0</v>
      </c>
      <c r="DZ58">
        <v>829.77300000000002</v>
      </c>
      <c r="EA58">
        <v>4.9993100000000004</v>
      </c>
      <c r="EB58">
        <v>18204.099999999999</v>
      </c>
      <c r="EC58">
        <v>13259.9</v>
      </c>
      <c r="ED58">
        <v>38.686999999999998</v>
      </c>
      <c r="EE58">
        <v>40</v>
      </c>
      <c r="EF58">
        <v>38.936999999999998</v>
      </c>
      <c r="EG58">
        <v>39.811999999999998</v>
      </c>
      <c r="EH58">
        <v>40.25</v>
      </c>
      <c r="EI58">
        <v>1454.71</v>
      </c>
      <c r="EJ58">
        <v>40.36</v>
      </c>
      <c r="EK58">
        <v>0</v>
      </c>
      <c r="EL58">
        <v>101.7999999523163</v>
      </c>
      <c r="EM58">
        <v>0</v>
      </c>
      <c r="EN58">
        <v>822.13888461538465</v>
      </c>
      <c r="EO58">
        <v>46.041880272402487</v>
      </c>
      <c r="EP58">
        <v>761.87692200191407</v>
      </c>
      <c r="EQ58">
        <v>18090.380769230771</v>
      </c>
      <c r="ER58">
        <v>15</v>
      </c>
      <c r="ES58">
        <v>1658939991</v>
      </c>
      <c r="ET58" t="s">
        <v>605</v>
      </c>
      <c r="EU58">
        <v>1658939991</v>
      </c>
      <c r="EV58">
        <v>1658939741.5</v>
      </c>
      <c r="EW58">
        <v>43</v>
      </c>
      <c r="EX58">
        <v>-1.387</v>
      </c>
      <c r="EY58">
        <v>-0.55300000000000005</v>
      </c>
      <c r="EZ58">
        <v>39.014000000000003</v>
      </c>
      <c r="FA58">
        <v>3.415</v>
      </c>
      <c r="FB58">
        <v>1034</v>
      </c>
      <c r="FC58">
        <v>16</v>
      </c>
      <c r="FD58">
        <v>0.03</v>
      </c>
      <c r="FE58">
        <v>0.02</v>
      </c>
      <c r="FF58">
        <v>-50.565660975609759</v>
      </c>
      <c r="FG58">
        <v>0.13759442508708131</v>
      </c>
      <c r="FH58">
        <v>0.70352550489521848</v>
      </c>
      <c r="FI58">
        <v>1</v>
      </c>
      <c r="FJ58">
        <v>996.65125806451613</v>
      </c>
      <c r="FK58">
        <v>2.7983709677423398</v>
      </c>
      <c r="FL58">
        <v>0.2347366359165379</v>
      </c>
      <c r="FM58">
        <v>1</v>
      </c>
      <c r="FN58">
        <v>7.6718787804878046</v>
      </c>
      <c r="FO58">
        <v>-0.1192016027874493</v>
      </c>
      <c r="FP58">
        <v>1.181377620699184E-2</v>
      </c>
      <c r="FQ58">
        <v>1</v>
      </c>
      <c r="FR58">
        <v>26.62731290322581</v>
      </c>
      <c r="FS58">
        <v>-5.359838709684471E-2</v>
      </c>
      <c r="FT58">
        <v>4.1197981422115768E-3</v>
      </c>
      <c r="FU58">
        <v>1</v>
      </c>
      <c r="FV58">
        <v>29.859009677419358</v>
      </c>
      <c r="FW58">
        <v>-8.7716129032252871E-2</v>
      </c>
      <c r="FX58">
        <v>9.775128242330235E-3</v>
      </c>
      <c r="FY58">
        <v>1</v>
      </c>
      <c r="FZ58">
        <v>5</v>
      </c>
      <c r="GA58">
        <v>5</v>
      </c>
      <c r="GB58" t="s">
        <v>425</v>
      </c>
      <c r="GC58">
        <v>3.1738</v>
      </c>
      <c r="GD58">
        <v>2.7967900000000001</v>
      </c>
      <c r="GE58">
        <v>0.185144</v>
      </c>
      <c r="GF58">
        <v>0.19715099999999999</v>
      </c>
      <c r="GG58">
        <v>0.114325</v>
      </c>
      <c r="GH58">
        <v>0.101928</v>
      </c>
      <c r="GI58">
        <v>25012</v>
      </c>
      <c r="GJ58">
        <v>19770.3</v>
      </c>
      <c r="GK58">
        <v>28838.2</v>
      </c>
      <c r="GL58">
        <v>24098.3</v>
      </c>
      <c r="GM58">
        <v>31863.5</v>
      </c>
      <c r="GN58">
        <v>31636.3</v>
      </c>
      <c r="GO58">
        <v>39538.199999999997</v>
      </c>
      <c r="GP58">
        <v>39351.9</v>
      </c>
      <c r="GQ58">
        <v>2.1346500000000002</v>
      </c>
      <c r="GR58">
        <v>1.7522500000000001</v>
      </c>
      <c r="GS58">
        <v>5.4016699999999999E-3</v>
      </c>
      <c r="GT58">
        <v>0</v>
      </c>
      <c r="GU58">
        <v>29.7681</v>
      </c>
      <c r="GV58">
        <v>999.9</v>
      </c>
      <c r="GW58">
        <v>47.9</v>
      </c>
      <c r="GX58">
        <v>40.299999999999997</v>
      </c>
      <c r="GY58">
        <v>35.71</v>
      </c>
      <c r="GZ58">
        <v>62.354700000000001</v>
      </c>
      <c r="HA58">
        <v>40.204300000000003</v>
      </c>
      <c r="HB58">
        <v>1</v>
      </c>
      <c r="HC58">
        <v>0.28900199999999998</v>
      </c>
      <c r="HD58">
        <v>1.68842</v>
      </c>
      <c r="HE58">
        <v>20.251000000000001</v>
      </c>
      <c r="HF58">
        <v>5.22133</v>
      </c>
      <c r="HG58">
        <v>11.9117</v>
      </c>
      <c r="HH58">
        <v>4.96305</v>
      </c>
      <c r="HI58">
        <v>3.2912499999999998</v>
      </c>
      <c r="HJ58">
        <v>9999</v>
      </c>
      <c r="HK58">
        <v>9999</v>
      </c>
      <c r="HL58">
        <v>9999</v>
      </c>
      <c r="HM58">
        <v>999.9</v>
      </c>
      <c r="HN58">
        <v>1.8774999999999999</v>
      </c>
      <c r="HO58">
        <v>1.8757699999999999</v>
      </c>
      <c r="HP58">
        <v>1.8745400000000001</v>
      </c>
      <c r="HQ58">
        <v>1.8737999999999999</v>
      </c>
      <c r="HR58">
        <v>1.8751899999999999</v>
      </c>
      <c r="HS58">
        <v>1.8701300000000001</v>
      </c>
      <c r="HT58">
        <v>1.8742799999999999</v>
      </c>
      <c r="HU58">
        <v>1.8794200000000001</v>
      </c>
      <c r="HV58">
        <v>0</v>
      </c>
      <c r="HW58">
        <v>0</v>
      </c>
      <c r="HX58">
        <v>0</v>
      </c>
      <c r="HY58">
        <v>0</v>
      </c>
      <c r="HZ58" t="s">
        <v>426</v>
      </c>
      <c r="IA58" t="s">
        <v>427</v>
      </c>
      <c r="IB58" t="s">
        <v>428</v>
      </c>
      <c r="IC58" t="s">
        <v>429</v>
      </c>
      <c r="ID58" t="s">
        <v>429</v>
      </c>
      <c r="IE58" t="s">
        <v>428</v>
      </c>
      <c r="IF58">
        <v>0</v>
      </c>
      <c r="IG58">
        <v>100</v>
      </c>
      <c r="IH58">
        <v>100</v>
      </c>
      <c r="II58">
        <v>39.014000000000003</v>
      </c>
      <c r="IJ58">
        <v>4.2503000000000002</v>
      </c>
      <c r="IK58">
        <v>21.037985026996171</v>
      </c>
      <c r="IL58">
        <v>2.7347142005463381E-2</v>
      </c>
      <c r="IM58">
        <v>-9.102273539874442E-6</v>
      </c>
      <c r="IN58">
        <v>1.1788313641869339E-9</v>
      </c>
      <c r="IO58">
        <v>1.841162967241796</v>
      </c>
      <c r="IP58">
        <v>0.1776524872094373</v>
      </c>
      <c r="IQ58">
        <v>-5.8072362935419758E-3</v>
      </c>
      <c r="IR58">
        <v>1.1978801796637771E-4</v>
      </c>
      <c r="IS58">
        <v>-12</v>
      </c>
      <c r="IT58">
        <v>1956</v>
      </c>
      <c r="IU58">
        <v>-1</v>
      </c>
      <c r="IV58">
        <v>21</v>
      </c>
      <c r="IW58">
        <v>1.3</v>
      </c>
      <c r="IX58">
        <v>3.6</v>
      </c>
      <c r="IY58">
        <v>2.2949199999999998</v>
      </c>
      <c r="IZ58">
        <v>2.4206500000000002</v>
      </c>
      <c r="JA58">
        <v>1.42578</v>
      </c>
      <c r="JB58">
        <v>2.2790499999999998</v>
      </c>
      <c r="JC58">
        <v>1.5478499999999999</v>
      </c>
      <c r="JD58">
        <v>2.4230999999999998</v>
      </c>
      <c r="JE58">
        <v>41.953800000000001</v>
      </c>
      <c r="JF58">
        <v>14.5085</v>
      </c>
      <c r="JG58">
        <v>18</v>
      </c>
      <c r="JH58">
        <v>640.06899999999996</v>
      </c>
      <c r="JI58">
        <v>381.12400000000002</v>
      </c>
      <c r="JJ58">
        <v>27.444800000000001</v>
      </c>
      <c r="JK58">
        <v>30.933900000000001</v>
      </c>
      <c r="JL58">
        <v>30.000499999999999</v>
      </c>
      <c r="JM58">
        <v>30.729299999999999</v>
      </c>
      <c r="JN58">
        <v>30.660599999999999</v>
      </c>
      <c r="JO58">
        <v>45.948300000000003</v>
      </c>
      <c r="JP58">
        <v>44.9604</v>
      </c>
      <c r="JQ58">
        <v>0</v>
      </c>
      <c r="JR58">
        <v>27.430599999999998</v>
      </c>
      <c r="JS58">
        <v>1049.5</v>
      </c>
      <c r="JT58">
        <v>18.832599999999999</v>
      </c>
      <c r="JU58">
        <v>93.632300000000001</v>
      </c>
      <c r="JV58">
        <v>100.08499999999999</v>
      </c>
    </row>
    <row r="59" spans="1:282" x14ac:dyDescent="0.2">
      <c r="A59">
        <v>43</v>
      </c>
      <c r="B59">
        <v>1658940112</v>
      </c>
      <c r="C59">
        <v>6905.5</v>
      </c>
      <c r="D59" t="s">
        <v>606</v>
      </c>
      <c r="E59" t="s">
        <v>607</v>
      </c>
      <c r="F59" t="s">
        <v>413</v>
      </c>
      <c r="G59" t="s">
        <v>556</v>
      </c>
      <c r="H59" t="s">
        <v>557</v>
      </c>
      <c r="I59" t="s">
        <v>416</v>
      </c>
      <c r="J59" t="s">
        <v>417</v>
      </c>
      <c r="L59" t="s">
        <v>418</v>
      </c>
      <c r="M59" t="s">
        <v>558</v>
      </c>
      <c r="N59" t="s">
        <v>559</v>
      </c>
      <c r="O59">
        <v>1658940112</v>
      </c>
      <c r="P59">
        <f t="shared" si="46"/>
        <v>8.0281914100488547E-3</v>
      </c>
      <c r="Q59">
        <f t="shared" si="47"/>
        <v>8.0281914100488549</v>
      </c>
      <c r="R59">
        <f t="shared" si="48"/>
        <v>42.688159463645526</v>
      </c>
      <c r="S59">
        <f t="shared" si="49"/>
        <v>1200.827</v>
      </c>
      <c r="T59">
        <f t="shared" si="50"/>
        <v>1038.1876243041086</v>
      </c>
      <c r="U59">
        <f t="shared" si="51"/>
        <v>105.01281316275173</v>
      </c>
      <c r="V59">
        <f t="shared" si="52"/>
        <v>121.46380715750999</v>
      </c>
      <c r="W59">
        <f t="shared" si="53"/>
        <v>0.55351092413124747</v>
      </c>
      <c r="X59">
        <f t="shared" si="54"/>
        <v>2.9455931541445728</v>
      </c>
      <c r="Y59">
        <f t="shared" si="55"/>
        <v>0.50155457091226341</v>
      </c>
      <c r="Z59">
        <f t="shared" si="56"/>
        <v>0.31773227257817716</v>
      </c>
      <c r="AA59">
        <f t="shared" si="57"/>
        <v>241.73365307496306</v>
      </c>
      <c r="AB59">
        <f t="shared" si="58"/>
        <v>29.48137550575462</v>
      </c>
      <c r="AC59">
        <f t="shared" si="59"/>
        <v>29.48137550575462</v>
      </c>
      <c r="AD59">
        <f t="shared" si="60"/>
        <v>4.1351691905621601</v>
      </c>
      <c r="AE59">
        <f t="shared" si="61"/>
        <v>59.837559917109054</v>
      </c>
      <c r="AF59">
        <f t="shared" si="62"/>
        <v>2.5697595127019999</v>
      </c>
      <c r="AG59">
        <f t="shared" si="63"/>
        <v>4.294559330731067</v>
      </c>
      <c r="AH59">
        <f t="shared" si="64"/>
        <v>1.5654096778601603</v>
      </c>
      <c r="AI59">
        <f t="shared" si="65"/>
        <v>-354.04324118315452</v>
      </c>
      <c r="AJ59">
        <f t="shared" si="66"/>
        <v>104.41674267319836</v>
      </c>
      <c r="AK59">
        <f t="shared" si="67"/>
        <v>7.8672025429510963</v>
      </c>
      <c r="AL59">
        <f t="shared" si="68"/>
        <v>-2.5642892042000653E-2</v>
      </c>
      <c r="AM59">
        <v>0</v>
      </c>
      <c r="AN59">
        <v>0</v>
      </c>
      <c r="AO59">
        <f t="shared" si="69"/>
        <v>1</v>
      </c>
      <c r="AP59">
        <f t="shared" si="70"/>
        <v>0</v>
      </c>
      <c r="AQ59">
        <f t="shared" si="71"/>
        <v>52812.553112038935</v>
      </c>
      <c r="AR59" t="s">
        <v>421</v>
      </c>
      <c r="AS59">
        <v>0</v>
      </c>
      <c r="AT59">
        <v>0</v>
      </c>
      <c r="AU59">
        <v>0</v>
      </c>
      <c r="AV59" t="e">
        <f t="shared" si="72"/>
        <v>#DIV/0!</v>
      </c>
      <c r="AW59">
        <v>-1</v>
      </c>
      <c r="AX59" t="s">
        <v>608</v>
      </c>
      <c r="AY59">
        <v>10437</v>
      </c>
      <c r="AZ59">
        <v>818.84969230769252</v>
      </c>
      <c r="BA59">
        <v>1241.5899999999999</v>
      </c>
      <c r="BB59">
        <f t="shared" si="73"/>
        <v>0.3404830158847183</v>
      </c>
      <c r="BC59">
        <v>0.5</v>
      </c>
      <c r="BD59">
        <f t="shared" si="74"/>
        <v>1261.1940005569757</v>
      </c>
      <c r="BE59">
        <f t="shared" si="75"/>
        <v>42.688159463645526</v>
      </c>
      <c r="BF59">
        <f t="shared" si="76"/>
        <v>214.70756846267608</v>
      </c>
      <c r="BG59">
        <f t="shared" si="77"/>
        <v>3.4640316592333707E-2</v>
      </c>
      <c r="BH59">
        <f t="shared" si="78"/>
        <v>-1</v>
      </c>
      <c r="BI59" t="e">
        <f t="shared" si="79"/>
        <v>#DIV/0!</v>
      </c>
      <c r="BJ59" t="s">
        <v>421</v>
      </c>
      <c r="BK59">
        <v>0</v>
      </c>
      <c r="BL59" t="e">
        <f t="shared" si="80"/>
        <v>#DIV/0!</v>
      </c>
      <c r="BM59" t="e">
        <f t="shared" si="81"/>
        <v>#DIV/0!</v>
      </c>
      <c r="BN59" t="e">
        <f t="shared" si="82"/>
        <v>#DIV/0!</v>
      </c>
      <c r="BO59" t="e">
        <f t="shared" si="83"/>
        <v>#DIV/0!</v>
      </c>
      <c r="BP59">
        <f t="shared" si="84"/>
        <v>0.3404830158847183</v>
      </c>
      <c r="BQ59" t="e">
        <f t="shared" si="85"/>
        <v>#DIV/0!</v>
      </c>
      <c r="BR59" t="e">
        <f t="shared" si="86"/>
        <v>#DIV/0!</v>
      </c>
      <c r="BS59" t="e">
        <f t="shared" si="87"/>
        <v>#DIV/0!</v>
      </c>
      <c r="BT59" t="s">
        <v>421</v>
      </c>
      <c r="BU59" t="s">
        <v>421</v>
      </c>
      <c r="BV59" t="s">
        <v>421</v>
      </c>
      <c r="BW59" t="s">
        <v>421</v>
      </c>
      <c r="BX59" t="s">
        <v>421</v>
      </c>
      <c r="BY59" t="s">
        <v>421</v>
      </c>
      <c r="BZ59" t="s">
        <v>421</v>
      </c>
      <c r="CA59" t="s">
        <v>421</v>
      </c>
      <c r="CB59" t="s">
        <v>421</v>
      </c>
      <c r="CC59" t="s">
        <v>421</v>
      </c>
      <c r="CD59" t="s">
        <v>421</v>
      </c>
      <c r="CE59" t="s">
        <v>421</v>
      </c>
      <c r="CF59" t="s">
        <v>421</v>
      </c>
      <c r="CG59" t="s">
        <v>421</v>
      </c>
      <c r="CH59" t="s">
        <v>421</v>
      </c>
      <c r="CI59" t="s">
        <v>421</v>
      </c>
      <c r="CJ59" t="s">
        <v>421</v>
      </c>
      <c r="CK59" t="s">
        <v>421</v>
      </c>
      <c r="CL59">
        <f t="shared" si="88"/>
        <v>1499.98</v>
      </c>
      <c r="CM59">
        <f t="shared" si="89"/>
        <v>1261.1940005569757</v>
      </c>
      <c r="CN59">
        <f t="shared" si="90"/>
        <v>0.84080721113413226</v>
      </c>
      <c r="CO59">
        <f t="shared" si="91"/>
        <v>0.16115791748887523</v>
      </c>
      <c r="CP59">
        <v>6</v>
      </c>
      <c r="CQ59">
        <v>0.5</v>
      </c>
      <c r="CR59" t="s">
        <v>423</v>
      </c>
      <c r="CS59">
        <v>2</v>
      </c>
      <c r="CT59">
        <v>1658940112</v>
      </c>
      <c r="CU59">
        <v>1200.827</v>
      </c>
      <c r="CV59">
        <v>1253.1300000000001</v>
      </c>
      <c r="CW59">
        <v>25.4054</v>
      </c>
      <c r="CX59">
        <v>17.585000000000001</v>
      </c>
      <c r="CY59">
        <v>1158.5</v>
      </c>
      <c r="CZ59">
        <v>21.260999999999999</v>
      </c>
      <c r="DA59">
        <v>600.29399999999998</v>
      </c>
      <c r="DB59">
        <v>101.05</v>
      </c>
      <c r="DC59">
        <v>0.10013</v>
      </c>
      <c r="DD59">
        <v>30.1389</v>
      </c>
      <c r="DE59">
        <v>29.6587</v>
      </c>
      <c r="DF59">
        <v>999.9</v>
      </c>
      <c r="DG59">
        <v>0</v>
      </c>
      <c r="DH59">
        <v>0</v>
      </c>
      <c r="DI59">
        <v>9986.8799999999992</v>
      </c>
      <c r="DJ59">
        <v>0</v>
      </c>
      <c r="DK59">
        <v>1546.27</v>
      </c>
      <c r="DL59">
        <v>-53.681199999999997</v>
      </c>
      <c r="DM59">
        <v>1230.72</v>
      </c>
      <c r="DN59">
        <v>1275.56</v>
      </c>
      <c r="DO59">
        <v>7.8203500000000004</v>
      </c>
      <c r="DP59">
        <v>1253.1300000000001</v>
      </c>
      <c r="DQ59">
        <v>17.585000000000001</v>
      </c>
      <c r="DR59">
        <v>2.5672199999999998</v>
      </c>
      <c r="DS59">
        <v>1.7769699999999999</v>
      </c>
      <c r="DT59">
        <v>21.459</v>
      </c>
      <c r="DU59">
        <v>15.585699999999999</v>
      </c>
      <c r="DV59">
        <v>1499.98</v>
      </c>
      <c r="DW59">
        <v>0.973001</v>
      </c>
      <c r="DX59">
        <v>2.69987E-2</v>
      </c>
      <c r="DY59">
        <v>0</v>
      </c>
      <c r="DZ59">
        <v>824.22199999999998</v>
      </c>
      <c r="EA59">
        <v>4.9993100000000004</v>
      </c>
      <c r="EB59">
        <v>18195.8</v>
      </c>
      <c r="EC59">
        <v>13259.1</v>
      </c>
      <c r="ED59">
        <v>38.625</v>
      </c>
      <c r="EE59">
        <v>40.25</v>
      </c>
      <c r="EF59">
        <v>39.125</v>
      </c>
      <c r="EG59">
        <v>39.75</v>
      </c>
      <c r="EH59">
        <v>40.186999999999998</v>
      </c>
      <c r="EI59">
        <v>1454.62</v>
      </c>
      <c r="EJ59">
        <v>40.36</v>
      </c>
      <c r="EK59">
        <v>0</v>
      </c>
      <c r="EL59">
        <v>155.79999995231631</v>
      </c>
      <c r="EM59">
        <v>0</v>
      </c>
      <c r="EN59">
        <v>818.84969230769252</v>
      </c>
      <c r="EO59">
        <v>67.965128098501722</v>
      </c>
      <c r="EP59">
        <v>1369.941877340874</v>
      </c>
      <c r="EQ59">
        <v>18133.738461538462</v>
      </c>
      <c r="ER59">
        <v>15</v>
      </c>
      <c r="ES59">
        <v>1658940137</v>
      </c>
      <c r="ET59" t="s">
        <v>609</v>
      </c>
      <c r="EU59">
        <v>1658940137</v>
      </c>
      <c r="EV59">
        <v>1658939741.5</v>
      </c>
      <c r="EW59">
        <v>44</v>
      </c>
      <c r="EX59">
        <v>0.81899999999999995</v>
      </c>
      <c r="EY59">
        <v>-0.55300000000000005</v>
      </c>
      <c r="EZ59">
        <v>42.326999999999998</v>
      </c>
      <c r="FA59">
        <v>3.415</v>
      </c>
      <c r="FB59">
        <v>1253</v>
      </c>
      <c r="FC59">
        <v>16</v>
      </c>
      <c r="FD59">
        <v>7.0000000000000007E-2</v>
      </c>
      <c r="FE59">
        <v>0.02</v>
      </c>
      <c r="FF59">
        <v>-52.738725000000002</v>
      </c>
      <c r="FG59">
        <v>-12.31246378986876</v>
      </c>
      <c r="FH59">
        <v>1.2100549082066481</v>
      </c>
      <c r="FI59">
        <v>0</v>
      </c>
      <c r="FJ59">
        <v>1198.8426666666669</v>
      </c>
      <c r="FK59">
        <v>-1.091345939936891</v>
      </c>
      <c r="FL59">
        <v>0.28091437999664792</v>
      </c>
      <c r="FM59">
        <v>1</v>
      </c>
      <c r="FN59">
        <v>8.0395939999999992</v>
      </c>
      <c r="FO59">
        <v>-1.5291705816134991</v>
      </c>
      <c r="FP59">
        <v>0.15388200495509541</v>
      </c>
      <c r="FQ59">
        <v>0</v>
      </c>
      <c r="FR59">
        <v>25.141183333333341</v>
      </c>
      <c r="FS59">
        <v>1.5754598442713741</v>
      </c>
      <c r="FT59">
        <v>0.11692396698519759</v>
      </c>
      <c r="FU59">
        <v>0</v>
      </c>
      <c r="FV59">
        <v>29.545433333333332</v>
      </c>
      <c r="FW59">
        <v>0.7460556173525591</v>
      </c>
      <c r="FX59">
        <v>5.3841485450863619E-2</v>
      </c>
      <c r="FY59">
        <v>1</v>
      </c>
      <c r="FZ59">
        <v>2</v>
      </c>
      <c r="GA59">
        <v>5</v>
      </c>
      <c r="GB59" t="s">
        <v>553</v>
      </c>
      <c r="GC59">
        <v>3.1737500000000001</v>
      </c>
      <c r="GD59">
        <v>2.79698</v>
      </c>
      <c r="GE59">
        <v>0.20909</v>
      </c>
      <c r="GF59">
        <v>0.220497</v>
      </c>
      <c r="GG59">
        <v>0.11025699999999999</v>
      </c>
      <c r="GH59">
        <v>9.6560499999999994E-2</v>
      </c>
      <c r="GI59">
        <v>24265.7</v>
      </c>
      <c r="GJ59">
        <v>19188.5</v>
      </c>
      <c r="GK59">
        <v>28827.4</v>
      </c>
      <c r="GL59">
        <v>24091.8</v>
      </c>
      <c r="GM59">
        <v>32001.1</v>
      </c>
      <c r="GN59">
        <v>31820.2</v>
      </c>
      <c r="GO59">
        <v>39523.599999999999</v>
      </c>
      <c r="GP59">
        <v>39342.5</v>
      </c>
      <c r="GQ59">
        <v>2.1334499999999998</v>
      </c>
      <c r="GR59">
        <v>1.74692</v>
      </c>
      <c r="GS59">
        <v>2.9224900000000002E-2</v>
      </c>
      <c r="GT59">
        <v>0</v>
      </c>
      <c r="GU59">
        <v>29.182700000000001</v>
      </c>
      <c r="GV59">
        <v>999.9</v>
      </c>
      <c r="GW59">
        <v>48</v>
      </c>
      <c r="GX59">
        <v>40.4</v>
      </c>
      <c r="GY59">
        <v>35.973999999999997</v>
      </c>
      <c r="GZ59">
        <v>62.5047</v>
      </c>
      <c r="HA59">
        <v>40.532899999999998</v>
      </c>
      <c r="HB59">
        <v>1</v>
      </c>
      <c r="HC59">
        <v>0.30102899999999999</v>
      </c>
      <c r="HD59">
        <v>-1.5008999999999999</v>
      </c>
      <c r="HE59">
        <v>20.253299999999999</v>
      </c>
      <c r="HF59">
        <v>5.2265699999999997</v>
      </c>
      <c r="HG59">
        <v>11.914</v>
      </c>
      <c r="HH59">
        <v>4.9637500000000001</v>
      </c>
      <c r="HI59">
        <v>3.2919999999999998</v>
      </c>
      <c r="HJ59">
        <v>9999</v>
      </c>
      <c r="HK59">
        <v>9999</v>
      </c>
      <c r="HL59">
        <v>9999</v>
      </c>
      <c r="HM59">
        <v>999.9</v>
      </c>
      <c r="HN59">
        <v>1.8774900000000001</v>
      </c>
      <c r="HO59">
        <v>1.8757699999999999</v>
      </c>
      <c r="HP59">
        <v>1.87453</v>
      </c>
      <c r="HQ59">
        <v>1.8737999999999999</v>
      </c>
      <c r="HR59">
        <v>1.8751599999999999</v>
      </c>
      <c r="HS59">
        <v>1.87015</v>
      </c>
      <c r="HT59">
        <v>1.87425</v>
      </c>
      <c r="HU59">
        <v>1.8794299999999999</v>
      </c>
      <c r="HV59">
        <v>0</v>
      </c>
      <c r="HW59">
        <v>0</v>
      </c>
      <c r="HX59">
        <v>0</v>
      </c>
      <c r="HY59">
        <v>0</v>
      </c>
      <c r="HZ59" t="s">
        <v>426</v>
      </c>
      <c r="IA59" t="s">
        <v>427</v>
      </c>
      <c r="IB59" t="s">
        <v>428</v>
      </c>
      <c r="IC59" t="s">
        <v>429</v>
      </c>
      <c r="ID59" t="s">
        <v>429</v>
      </c>
      <c r="IE59" t="s">
        <v>428</v>
      </c>
      <c r="IF59">
        <v>0</v>
      </c>
      <c r="IG59">
        <v>100</v>
      </c>
      <c r="IH59">
        <v>100</v>
      </c>
      <c r="II59">
        <v>42.326999999999998</v>
      </c>
      <c r="IJ59">
        <v>4.1444000000000001</v>
      </c>
      <c r="IK59">
        <v>19.64937926102191</v>
      </c>
      <c r="IL59">
        <v>2.7347142005463381E-2</v>
      </c>
      <c r="IM59">
        <v>-9.102273539874442E-6</v>
      </c>
      <c r="IN59">
        <v>1.1788313641869339E-9</v>
      </c>
      <c r="IO59">
        <v>1.841162967241796</v>
      </c>
      <c r="IP59">
        <v>0.1776524872094373</v>
      </c>
      <c r="IQ59">
        <v>-5.8072362935419758E-3</v>
      </c>
      <c r="IR59">
        <v>1.1978801796637771E-4</v>
      </c>
      <c r="IS59">
        <v>-12</v>
      </c>
      <c r="IT59">
        <v>1956</v>
      </c>
      <c r="IU59">
        <v>-1</v>
      </c>
      <c r="IV59">
        <v>21</v>
      </c>
      <c r="IW59">
        <v>2</v>
      </c>
      <c r="IX59">
        <v>6.2</v>
      </c>
      <c r="IY59">
        <v>2.65503</v>
      </c>
      <c r="IZ59">
        <v>2.4157700000000002</v>
      </c>
      <c r="JA59">
        <v>1.42578</v>
      </c>
      <c r="JB59">
        <v>2.2778299999999998</v>
      </c>
      <c r="JC59">
        <v>1.5478499999999999</v>
      </c>
      <c r="JD59">
        <v>2.3864700000000001</v>
      </c>
      <c r="JE59">
        <v>42.0593</v>
      </c>
      <c r="JF59">
        <v>14.4823</v>
      </c>
      <c r="JG59">
        <v>18</v>
      </c>
      <c r="JH59">
        <v>640.63499999999999</v>
      </c>
      <c r="JI59">
        <v>379.15499999999997</v>
      </c>
      <c r="JJ59">
        <v>30.4498</v>
      </c>
      <c r="JK59">
        <v>31.0915</v>
      </c>
      <c r="JL59">
        <v>30.0002</v>
      </c>
      <c r="JM59">
        <v>30.874300000000002</v>
      </c>
      <c r="JN59">
        <v>30.801300000000001</v>
      </c>
      <c r="JO59">
        <v>53.166899999999998</v>
      </c>
      <c r="JP59">
        <v>47.286000000000001</v>
      </c>
      <c r="JQ59">
        <v>0</v>
      </c>
      <c r="JR59">
        <v>30.455300000000001</v>
      </c>
      <c r="JS59">
        <v>1253.01</v>
      </c>
      <c r="JT59">
        <v>17.8477</v>
      </c>
      <c r="JU59">
        <v>93.597499999999997</v>
      </c>
      <c r="JV59">
        <v>100.06</v>
      </c>
    </row>
    <row r="60" spans="1:282" x14ac:dyDescent="0.2">
      <c r="A60">
        <v>44</v>
      </c>
      <c r="B60">
        <v>1658940258</v>
      </c>
      <c r="C60">
        <v>7051.5</v>
      </c>
      <c r="D60" t="s">
        <v>610</v>
      </c>
      <c r="E60" t="s">
        <v>611</v>
      </c>
      <c r="F60" t="s">
        <v>413</v>
      </c>
      <c r="G60" t="s">
        <v>556</v>
      </c>
      <c r="H60" t="s">
        <v>557</v>
      </c>
      <c r="I60" t="s">
        <v>416</v>
      </c>
      <c r="J60" t="s">
        <v>417</v>
      </c>
      <c r="L60" t="s">
        <v>418</v>
      </c>
      <c r="M60" t="s">
        <v>558</v>
      </c>
      <c r="N60" t="s">
        <v>559</v>
      </c>
      <c r="O60">
        <v>1658940258</v>
      </c>
      <c r="P60">
        <f t="shared" si="46"/>
        <v>9.3359902917815828E-4</v>
      </c>
      <c r="Q60">
        <f t="shared" si="47"/>
        <v>0.93359902917815829</v>
      </c>
      <c r="R60">
        <f t="shared" si="48"/>
        <v>45.277516053113381</v>
      </c>
      <c r="S60">
        <f t="shared" si="49"/>
        <v>1499.259</v>
      </c>
      <c r="T60">
        <f t="shared" si="50"/>
        <v>650.25530471978846</v>
      </c>
      <c r="U60">
        <f t="shared" si="51"/>
        <v>65.773188689252152</v>
      </c>
      <c r="V60">
        <f t="shared" si="52"/>
        <v>151.64973570427622</v>
      </c>
      <c r="W60">
        <f t="shared" si="53"/>
        <v>8.84627409108181E-2</v>
      </c>
      <c r="X60">
        <f t="shared" si="54"/>
        <v>2.9482376651333606</v>
      </c>
      <c r="Y60">
        <f t="shared" si="55"/>
        <v>8.7014157853752411E-2</v>
      </c>
      <c r="Z60">
        <f t="shared" si="56"/>
        <v>5.4512022202546417E-2</v>
      </c>
      <c r="AA60">
        <f t="shared" si="57"/>
        <v>241.73363749588489</v>
      </c>
      <c r="AB60">
        <f t="shared" si="58"/>
        <v>31.478189226450986</v>
      </c>
      <c r="AC60">
        <f t="shared" si="59"/>
        <v>31.478189226450986</v>
      </c>
      <c r="AD60">
        <f t="shared" si="60"/>
        <v>4.6358522214253295</v>
      </c>
      <c r="AE60">
        <f t="shared" si="61"/>
        <v>82.910586037455943</v>
      </c>
      <c r="AF60">
        <f t="shared" si="62"/>
        <v>3.5947422208218405</v>
      </c>
      <c r="AG60">
        <f t="shared" si="63"/>
        <v>4.3356854566169254</v>
      </c>
      <c r="AH60">
        <f t="shared" si="64"/>
        <v>1.041110000603489</v>
      </c>
      <c r="AI60">
        <f t="shared" si="65"/>
        <v>-41.17171718675678</v>
      </c>
      <c r="AJ60">
        <f t="shared" si="66"/>
        <v>-186.45712343309305</v>
      </c>
      <c r="AK60">
        <f t="shared" si="67"/>
        <v>-14.186837485410956</v>
      </c>
      <c r="AL60">
        <f t="shared" si="68"/>
        <v>-8.2040609375894746E-2</v>
      </c>
      <c r="AM60">
        <v>0</v>
      </c>
      <c r="AN60">
        <v>0</v>
      </c>
      <c r="AO60">
        <f t="shared" si="69"/>
        <v>1</v>
      </c>
      <c r="AP60">
        <f t="shared" si="70"/>
        <v>0</v>
      </c>
      <c r="AQ60">
        <f t="shared" si="71"/>
        <v>52859.762637828455</v>
      </c>
      <c r="AR60" t="s">
        <v>421</v>
      </c>
      <c r="AS60">
        <v>0</v>
      </c>
      <c r="AT60">
        <v>0</v>
      </c>
      <c r="AU60">
        <v>0</v>
      </c>
      <c r="AV60" t="e">
        <f t="shared" si="72"/>
        <v>#DIV/0!</v>
      </c>
      <c r="AW60">
        <v>-1</v>
      </c>
      <c r="AX60" t="s">
        <v>612</v>
      </c>
      <c r="AY60">
        <v>10435.299999999999</v>
      </c>
      <c r="AZ60">
        <v>825.29300000000001</v>
      </c>
      <c r="BA60">
        <v>1252.7</v>
      </c>
      <c r="BB60">
        <f t="shared" si="73"/>
        <v>0.34118863255368403</v>
      </c>
      <c r="BC60">
        <v>0.5</v>
      </c>
      <c r="BD60">
        <f t="shared" si="74"/>
        <v>1261.1939924849144</v>
      </c>
      <c r="BE60">
        <f t="shared" si="75"/>
        <v>45.277516053113381</v>
      </c>
      <c r="BF60">
        <f t="shared" si="76"/>
        <v>215.1525268404246</v>
      </c>
      <c r="BG60">
        <f t="shared" si="77"/>
        <v>3.6693416182496545E-2</v>
      </c>
      <c r="BH60">
        <f t="shared" si="78"/>
        <v>-1</v>
      </c>
      <c r="BI60" t="e">
        <f t="shared" si="79"/>
        <v>#DIV/0!</v>
      </c>
      <c r="BJ60" t="s">
        <v>421</v>
      </c>
      <c r="BK60">
        <v>0</v>
      </c>
      <c r="BL60" t="e">
        <f t="shared" si="80"/>
        <v>#DIV/0!</v>
      </c>
      <c r="BM60" t="e">
        <f t="shared" si="81"/>
        <v>#DIV/0!</v>
      </c>
      <c r="BN60" t="e">
        <f t="shared" si="82"/>
        <v>#DIV/0!</v>
      </c>
      <c r="BO60" t="e">
        <f t="shared" si="83"/>
        <v>#DIV/0!</v>
      </c>
      <c r="BP60">
        <f t="shared" si="84"/>
        <v>0.34118863255368403</v>
      </c>
      <c r="BQ60" t="e">
        <f t="shared" si="85"/>
        <v>#DIV/0!</v>
      </c>
      <c r="BR60" t="e">
        <f t="shared" si="86"/>
        <v>#DIV/0!</v>
      </c>
      <c r="BS60" t="e">
        <f t="shared" si="87"/>
        <v>#DIV/0!</v>
      </c>
      <c r="BT60" t="s">
        <v>421</v>
      </c>
      <c r="BU60" t="s">
        <v>421</v>
      </c>
      <c r="BV60" t="s">
        <v>421</v>
      </c>
      <c r="BW60" t="s">
        <v>421</v>
      </c>
      <c r="BX60" t="s">
        <v>421</v>
      </c>
      <c r="BY60" t="s">
        <v>421</v>
      </c>
      <c r="BZ60" t="s">
        <v>421</v>
      </c>
      <c r="CA60" t="s">
        <v>421</v>
      </c>
      <c r="CB60" t="s">
        <v>421</v>
      </c>
      <c r="CC60" t="s">
        <v>421</v>
      </c>
      <c r="CD60" t="s">
        <v>421</v>
      </c>
      <c r="CE60" t="s">
        <v>421</v>
      </c>
      <c r="CF60" t="s">
        <v>421</v>
      </c>
      <c r="CG60" t="s">
        <v>421</v>
      </c>
      <c r="CH60" t="s">
        <v>421</v>
      </c>
      <c r="CI60" t="s">
        <v>421</v>
      </c>
      <c r="CJ60" t="s">
        <v>421</v>
      </c>
      <c r="CK60" t="s">
        <v>421</v>
      </c>
      <c r="CL60">
        <f t="shared" si="88"/>
        <v>1499.98</v>
      </c>
      <c r="CM60">
        <f t="shared" si="89"/>
        <v>1261.1939924849144</v>
      </c>
      <c r="CN60">
        <f t="shared" si="90"/>
        <v>0.8408072057526863</v>
      </c>
      <c r="CO60">
        <f t="shared" si="91"/>
        <v>0.16115790710268463</v>
      </c>
      <c r="CP60">
        <v>6</v>
      </c>
      <c r="CQ60">
        <v>0.5</v>
      </c>
      <c r="CR60" t="s">
        <v>423</v>
      </c>
      <c r="CS60">
        <v>2</v>
      </c>
      <c r="CT60">
        <v>1658940258</v>
      </c>
      <c r="CU60">
        <v>1499.259</v>
      </c>
      <c r="CV60">
        <v>1545.93</v>
      </c>
      <c r="CW60">
        <v>35.538800000000002</v>
      </c>
      <c r="CX60">
        <v>34.638500000000001</v>
      </c>
      <c r="CY60">
        <v>1455.63</v>
      </c>
      <c r="CZ60">
        <v>30.767800000000001</v>
      </c>
      <c r="DA60">
        <v>600.08000000000004</v>
      </c>
      <c r="DB60">
        <v>101.05</v>
      </c>
      <c r="DC60">
        <v>9.97918E-2</v>
      </c>
      <c r="DD60">
        <v>30.305099999999999</v>
      </c>
      <c r="DE60">
        <v>30.365100000000002</v>
      </c>
      <c r="DF60">
        <v>999.9</v>
      </c>
      <c r="DG60">
        <v>0</v>
      </c>
      <c r="DH60">
        <v>0</v>
      </c>
      <c r="DI60">
        <v>10001.9</v>
      </c>
      <c r="DJ60">
        <v>0</v>
      </c>
      <c r="DK60">
        <v>1441.36</v>
      </c>
      <c r="DL60">
        <v>-45.6753</v>
      </c>
      <c r="DM60">
        <v>1554.5</v>
      </c>
      <c r="DN60">
        <v>1601.4</v>
      </c>
      <c r="DO60">
        <v>0.25563399999999997</v>
      </c>
      <c r="DP60">
        <v>1545.93</v>
      </c>
      <c r="DQ60">
        <v>34.638500000000001</v>
      </c>
      <c r="DR60">
        <v>3.5260400000000001</v>
      </c>
      <c r="DS60">
        <v>3.50021</v>
      </c>
      <c r="DT60">
        <v>26.745699999999999</v>
      </c>
      <c r="DU60">
        <v>26.620799999999999</v>
      </c>
      <c r="DV60">
        <v>1499.98</v>
      </c>
      <c r="DW60">
        <v>0.97300600000000004</v>
      </c>
      <c r="DX60">
        <v>2.6993699999999999E-2</v>
      </c>
      <c r="DY60">
        <v>0</v>
      </c>
      <c r="DZ60">
        <v>824.74</v>
      </c>
      <c r="EA60">
        <v>4.9993100000000004</v>
      </c>
      <c r="EB60">
        <v>18290.3</v>
      </c>
      <c r="EC60">
        <v>13259.1</v>
      </c>
      <c r="ED60">
        <v>38.561999999999998</v>
      </c>
      <c r="EE60">
        <v>40.25</v>
      </c>
      <c r="EF60">
        <v>39.061999999999998</v>
      </c>
      <c r="EG60">
        <v>39.686999999999998</v>
      </c>
      <c r="EH60">
        <v>40.186999999999998</v>
      </c>
      <c r="EI60">
        <v>1454.63</v>
      </c>
      <c r="EJ60">
        <v>40.36</v>
      </c>
      <c r="EK60">
        <v>0</v>
      </c>
      <c r="EL60">
        <v>145.5</v>
      </c>
      <c r="EM60">
        <v>0</v>
      </c>
      <c r="EN60">
        <v>825.29300000000001</v>
      </c>
      <c r="EO60">
        <v>33.740923093221411</v>
      </c>
      <c r="EP60">
        <v>1404.7615385208551</v>
      </c>
      <c r="EQ60">
        <v>18136.54</v>
      </c>
      <c r="ER60">
        <v>15</v>
      </c>
      <c r="ES60">
        <v>1658940284</v>
      </c>
      <c r="ET60" t="s">
        <v>613</v>
      </c>
      <c r="EU60">
        <v>1658940284</v>
      </c>
      <c r="EV60">
        <v>1658940276</v>
      </c>
      <c r="EW60">
        <v>45</v>
      </c>
      <c r="EX60">
        <v>-1.3759999999999999</v>
      </c>
      <c r="EY60">
        <v>0.64500000000000002</v>
      </c>
      <c r="EZ60">
        <v>43.628999999999998</v>
      </c>
      <c r="FA60">
        <v>4.7709999999999999</v>
      </c>
      <c r="FB60">
        <v>1546</v>
      </c>
      <c r="FC60">
        <v>34</v>
      </c>
      <c r="FD60">
        <v>0.05</v>
      </c>
      <c r="FE60">
        <v>0.14000000000000001</v>
      </c>
      <c r="FF60">
        <v>-46.1428625</v>
      </c>
      <c r="FG60">
        <v>-10.286360600375129</v>
      </c>
      <c r="FH60">
        <v>1.2863895416411579</v>
      </c>
      <c r="FI60">
        <v>0</v>
      </c>
      <c r="FJ60">
        <v>1498.920000000001</v>
      </c>
      <c r="FK60">
        <v>5.8769299221363482</v>
      </c>
      <c r="FL60">
        <v>0.49232103347307421</v>
      </c>
      <c r="FM60">
        <v>0</v>
      </c>
      <c r="FN60">
        <v>0.19478495000000001</v>
      </c>
      <c r="FO60">
        <v>0.23910056285178211</v>
      </c>
      <c r="FP60">
        <v>3.0530811556483399E-2</v>
      </c>
      <c r="FQ60">
        <v>1</v>
      </c>
      <c r="FR60">
        <v>34.723046666666662</v>
      </c>
      <c r="FS60">
        <v>1.0861988876529221</v>
      </c>
      <c r="FT60">
        <v>7.8717561502429811E-2</v>
      </c>
      <c r="FU60">
        <v>0</v>
      </c>
      <c r="FV60">
        <v>30.350936666666669</v>
      </c>
      <c r="FW60">
        <v>4.192124582867441E-2</v>
      </c>
      <c r="FX60">
        <v>7.519773193979549E-3</v>
      </c>
      <c r="FY60">
        <v>1</v>
      </c>
      <c r="FZ60">
        <v>2</v>
      </c>
      <c r="GA60">
        <v>5</v>
      </c>
      <c r="GB60" t="s">
        <v>553</v>
      </c>
      <c r="GC60">
        <v>3.1734399999999998</v>
      </c>
      <c r="GD60">
        <v>2.79677</v>
      </c>
      <c r="GE60">
        <v>0.24126</v>
      </c>
      <c r="GF60">
        <v>0.25146099999999999</v>
      </c>
      <c r="GG60">
        <v>0.14247099999999999</v>
      </c>
      <c r="GH60">
        <v>0.153866</v>
      </c>
      <c r="GI60">
        <v>23267.7</v>
      </c>
      <c r="GJ60">
        <v>18410.900000000001</v>
      </c>
      <c r="GK60">
        <v>28816.799999999999</v>
      </c>
      <c r="GL60">
        <v>24074.5</v>
      </c>
      <c r="GM60">
        <v>30818.7</v>
      </c>
      <c r="GN60">
        <v>29766</v>
      </c>
      <c r="GO60">
        <v>39511.800000000003</v>
      </c>
      <c r="GP60">
        <v>39319.199999999997</v>
      </c>
      <c r="GQ60">
        <v>2.1271499999999999</v>
      </c>
      <c r="GR60">
        <v>1.78688</v>
      </c>
      <c r="GS60">
        <v>6.07409E-2</v>
      </c>
      <c r="GT60">
        <v>0</v>
      </c>
      <c r="GU60">
        <v>29.3765</v>
      </c>
      <c r="GV60">
        <v>999.9</v>
      </c>
      <c r="GW60">
        <v>47.4</v>
      </c>
      <c r="GX60">
        <v>40.5</v>
      </c>
      <c r="GY60">
        <v>35.715899999999998</v>
      </c>
      <c r="GZ60">
        <v>62.184699999999999</v>
      </c>
      <c r="HA60">
        <v>40.072099999999999</v>
      </c>
      <c r="HB60">
        <v>1</v>
      </c>
      <c r="HC60">
        <v>0.30263000000000001</v>
      </c>
      <c r="HD60">
        <v>1.5205299999999999</v>
      </c>
      <c r="HE60">
        <v>20.2545</v>
      </c>
      <c r="HF60">
        <v>5.2249299999999996</v>
      </c>
      <c r="HG60">
        <v>11.912800000000001</v>
      </c>
      <c r="HH60">
        <v>4.9637000000000002</v>
      </c>
      <c r="HI60">
        <v>3.2919999999999998</v>
      </c>
      <c r="HJ60">
        <v>9999</v>
      </c>
      <c r="HK60">
        <v>9999</v>
      </c>
      <c r="HL60">
        <v>9999</v>
      </c>
      <c r="HM60">
        <v>999.9</v>
      </c>
      <c r="HN60">
        <v>1.8775200000000001</v>
      </c>
      <c r="HO60">
        <v>1.8757699999999999</v>
      </c>
      <c r="HP60">
        <v>1.8745400000000001</v>
      </c>
      <c r="HQ60">
        <v>1.8737999999999999</v>
      </c>
      <c r="HR60">
        <v>1.8752</v>
      </c>
      <c r="HS60">
        <v>1.8701399999999999</v>
      </c>
      <c r="HT60">
        <v>1.87429</v>
      </c>
      <c r="HU60">
        <v>1.8794299999999999</v>
      </c>
      <c r="HV60">
        <v>0</v>
      </c>
      <c r="HW60">
        <v>0</v>
      </c>
      <c r="HX60">
        <v>0</v>
      </c>
      <c r="HY60">
        <v>0</v>
      </c>
      <c r="HZ60" t="s">
        <v>426</v>
      </c>
      <c r="IA60" t="s">
        <v>427</v>
      </c>
      <c r="IB60" t="s">
        <v>428</v>
      </c>
      <c r="IC60" t="s">
        <v>429</v>
      </c>
      <c r="ID60" t="s">
        <v>429</v>
      </c>
      <c r="IE60" t="s">
        <v>428</v>
      </c>
      <c r="IF60">
        <v>0</v>
      </c>
      <c r="IG60">
        <v>100</v>
      </c>
      <c r="IH60">
        <v>100</v>
      </c>
      <c r="II60">
        <v>43.628999999999998</v>
      </c>
      <c r="IJ60">
        <v>4.7709999999999999</v>
      </c>
      <c r="IK60">
        <v>20.468807823032169</v>
      </c>
      <c r="IL60">
        <v>2.7347142005463381E-2</v>
      </c>
      <c r="IM60">
        <v>-9.102273539874442E-6</v>
      </c>
      <c r="IN60">
        <v>1.1788313641869339E-9</v>
      </c>
      <c r="IO60">
        <v>4.1263231827001334</v>
      </c>
      <c r="IP60">
        <v>0</v>
      </c>
      <c r="IQ60">
        <v>0</v>
      </c>
      <c r="IR60">
        <v>0</v>
      </c>
      <c r="IS60">
        <v>-12</v>
      </c>
      <c r="IT60">
        <v>1956</v>
      </c>
      <c r="IU60">
        <v>-1</v>
      </c>
      <c r="IV60">
        <v>21</v>
      </c>
      <c r="IW60">
        <v>2</v>
      </c>
      <c r="IX60">
        <v>8.6</v>
      </c>
      <c r="IY60">
        <v>3.2006800000000002</v>
      </c>
      <c r="IZ60">
        <v>2.3974600000000001</v>
      </c>
      <c r="JA60">
        <v>1.42578</v>
      </c>
      <c r="JB60">
        <v>2.2839399999999999</v>
      </c>
      <c r="JC60">
        <v>1.5478499999999999</v>
      </c>
      <c r="JD60">
        <v>2.4133300000000002</v>
      </c>
      <c r="JE60">
        <v>42.138599999999997</v>
      </c>
      <c r="JF60">
        <v>14.4648</v>
      </c>
      <c r="JG60">
        <v>18</v>
      </c>
      <c r="JH60">
        <v>636.39700000000005</v>
      </c>
      <c r="JI60">
        <v>401.12900000000002</v>
      </c>
      <c r="JJ60">
        <v>27.214099999999998</v>
      </c>
      <c r="JK60">
        <v>31.099299999999999</v>
      </c>
      <c r="JL60">
        <v>30.0001</v>
      </c>
      <c r="JM60">
        <v>30.9285</v>
      </c>
      <c r="JN60">
        <v>30.851900000000001</v>
      </c>
      <c r="JO60">
        <v>64.0822</v>
      </c>
      <c r="JP60">
        <v>-30</v>
      </c>
      <c r="JQ60">
        <v>-30</v>
      </c>
      <c r="JR60">
        <v>27.277200000000001</v>
      </c>
      <c r="JS60">
        <v>1545.16</v>
      </c>
      <c r="JT60">
        <v>19.389600000000002</v>
      </c>
      <c r="JU60">
        <v>93.566699999999997</v>
      </c>
      <c r="JV60">
        <v>99.995800000000003</v>
      </c>
    </row>
    <row r="61" spans="1:282" x14ac:dyDescent="0.2">
      <c r="A61">
        <v>45</v>
      </c>
      <c r="B61">
        <v>1658940405</v>
      </c>
      <c r="C61">
        <v>7198.5</v>
      </c>
      <c r="D61" t="s">
        <v>614</v>
      </c>
      <c r="E61" t="s">
        <v>615</v>
      </c>
      <c r="F61" t="s">
        <v>413</v>
      </c>
      <c r="G61" t="s">
        <v>556</v>
      </c>
      <c r="H61" t="s">
        <v>557</v>
      </c>
      <c r="I61" t="s">
        <v>416</v>
      </c>
      <c r="J61" t="s">
        <v>417</v>
      </c>
      <c r="L61" t="s">
        <v>418</v>
      </c>
      <c r="M61" t="s">
        <v>558</v>
      </c>
      <c r="N61" t="s">
        <v>559</v>
      </c>
      <c r="O61">
        <v>1658940405</v>
      </c>
      <c r="P61">
        <f t="shared" si="46"/>
        <v>3.9050208005280483E-3</v>
      </c>
      <c r="Q61">
        <f t="shared" si="47"/>
        <v>3.9050208005280482</v>
      </c>
      <c r="R61">
        <f t="shared" si="48"/>
        <v>46.314994751959802</v>
      </c>
      <c r="S61">
        <f t="shared" si="49"/>
        <v>1999.855</v>
      </c>
      <c r="T61">
        <f t="shared" si="50"/>
        <v>1861.618182832291</v>
      </c>
      <c r="U61">
        <f t="shared" si="51"/>
        <v>188.29124066672364</v>
      </c>
      <c r="V61">
        <f t="shared" si="52"/>
        <v>202.27304534093801</v>
      </c>
      <c r="W61">
        <f t="shared" si="53"/>
        <v>0.69243346464643607</v>
      </c>
      <c r="X61">
        <f t="shared" si="54"/>
        <v>2.9468095076138692</v>
      </c>
      <c r="Y61">
        <f t="shared" si="55"/>
        <v>0.61314815671646272</v>
      </c>
      <c r="Z61">
        <f t="shared" si="56"/>
        <v>0.38958189580163749</v>
      </c>
      <c r="AA61">
        <f t="shared" si="57"/>
        <v>241.74265007465374</v>
      </c>
      <c r="AB61">
        <f t="shared" si="58"/>
        <v>31.032281502238323</v>
      </c>
      <c r="AC61">
        <f t="shared" si="59"/>
        <v>31.032281502238323</v>
      </c>
      <c r="AD61">
        <f t="shared" si="60"/>
        <v>4.519688668929752</v>
      </c>
      <c r="AE61">
        <f t="shared" si="61"/>
        <v>88.36950675885295</v>
      </c>
      <c r="AF61">
        <f t="shared" si="62"/>
        <v>3.9023423511447595</v>
      </c>
      <c r="AG61">
        <f t="shared" si="63"/>
        <v>4.4159376851493164</v>
      </c>
      <c r="AH61">
        <f t="shared" si="64"/>
        <v>0.61734631778499249</v>
      </c>
      <c r="AI61">
        <f t="shared" si="65"/>
        <v>-172.21141730328694</v>
      </c>
      <c r="AJ61">
        <f t="shared" si="66"/>
        <v>-64.624724040484793</v>
      </c>
      <c r="AK61">
        <f t="shared" si="67"/>
        <v>-4.9163777647918732</v>
      </c>
      <c r="AL61">
        <f t="shared" si="68"/>
        <v>-9.8690339098510549E-3</v>
      </c>
      <c r="AM61">
        <v>0</v>
      </c>
      <c r="AN61">
        <v>0</v>
      </c>
      <c r="AO61">
        <f t="shared" si="69"/>
        <v>1</v>
      </c>
      <c r="AP61">
        <f t="shared" si="70"/>
        <v>0</v>
      </c>
      <c r="AQ61">
        <f t="shared" si="71"/>
        <v>52762.768731824872</v>
      </c>
      <c r="AR61" t="s">
        <v>421</v>
      </c>
      <c r="AS61">
        <v>0</v>
      </c>
      <c r="AT61">
        <v>0</v>
      </c>
      <c r="AU61">
        <v>0</v>
      </c>
      <c r="AV61" t="e">
        <f t="shared" si="72"/>
        <v>#DIV/0!</v>
      </c>
      <c r="AW61">
        <v>-1</v>
      </c>
      <c r="AX61" t="s">
        <v>616</v>
      </c>
      <c r="AY61">
        <v>10434.200000000001</v>
      </c>
      <c r="AZ61">
        <v>817.27665384615398</v>
      </c>
      <c r="BA61">
        <v>1247.8599999999999</v>
      </c>
      <c r="BB61">
        <f t="shared" si="73"/>
        <v>0.34505741521792987</v>
      </c>
      <c r="BC61">
        <v>0.5</v>
      </c>
      <c r="BD61">
        <f t="shared" si="74"/>
        <v>1261.2441005568155</v>
      </c>
      <c r="BE61">
        <f t="shared" si="75"/>
        <v>46.314994751959802</v>
      </c>
      <c r="BF61">
        <f t="shared" si="76"/>
        <v>217.60081464849878</v>
      </c>
      <c r="BG61">
        <f t="shared" si="77"/>
        <v>3.7514541975713599E-2</v>
      </c>
      <c r="BH61">
        <f t="shared" si="78"/>
        <v>-1</v>
      </c>
      <c r="BI61" t="e">
        <f t="shared" si="79"/>
        <v>#DIV/0!</v>
      </c>
      <c r="BJ61" t="s">
        <v>421</v>
      </c>
      <c r="BK61">
        <v>0</v>
      </c>
      <c r="BL61" t="e">
        <f t="shared" si="80"/>
        <v>#DIV/0!</v>
      </c>
      <c r="BM61" t="e">
        <f t="shared" si="81"/>
        <v>#DIV/0!</v>
      </c>
      <c r="BN61" t="e">
        <f t="shared" si="82"/>
        <v>#DIV/0!</v>
      </c>
      <c r="BO61" t="e">
        <f t="shared" si="83"/>
        <v>#DIV/0!</v>
      </c>
      <c r="BP61">
        <f t="shared" si="84"/>
        <v>0.34505741521792987</v>
      </c>
      <c r="BQ61" t="e">
        <f t="shared" si="85"/>
        <v>#DIV/0!</v>
      </c>
      <c r="BR61" t="e">
        <f t="shared" si="86"/>
        <v>#DIV/0!</v>
      </c>
      <c r="BS61" t="e">
        <f t="shared" si="87"/>
        <v>#DIV/0!</v>
      </c>
      <c r="BT61" t="s">
        <v>421</v>
      </c>
      <c r="BU61" t="s">
        <v>421</v>
      </c>
      <c r="BV61" t="s">
        <v>421</v>
      </c>
      <c r="BW61" t="s">
        <v>421</v>
      </c>
      <c r="BX61" t="s">
        <v>421</v>
      </c>
      <c r="BY61" t="s">
        <v>421</v>
      </c>
      <c r="BZ61" t="s">
        <v>421</v>
      </c>
      <c r="CA61" t="s">
        <v>421</v>
      </c>
      <c r="CB61" t="s">
        <v>421</v>
      </c>
      <c r="CC61" t="s">
        <v>421</v>
      </c>
      <c r="CD61" t="s">
        <v>421</v>
      </c>
      <c r="CE61" t="s">
        <v>421</v>
      </c>
      <c r="CF61" t="s">
        <v>421</v>
      </c>
      <c r="CG61" t="s">
        <v>421</v>
      </c>
      <c r="CH61" t="s">
        <v>421</v>
      </c>
      <c r="CI61" t="s">
        <v>421</v>
      </c>
      <c r="CJ61" t="s">
        <v>421</v>
      </c>
      <c r="CK61" t="s">
        <v>421</v>
      </c>
      <c r="CL61">
        <f t="shared" si="88"/>
        <v>1500.04</v>
      </c>
      <c r="CM61">
        <f t="shared" si="89"/>
        <v>1261.2441005568155</v>
      </c>
      <c r="CN61">
        <f t="shared" si="90"/>
        <v>0.84080697885177424</v>
      </c>
      <c r="CO61">
        <f t="shared" si="91"/>
        <v>0.16115746918392426</v>
      </c>
      <c r="CP61">
        <v>6</v>
      </c>
      <c r="CQ61">
        <v>0.5</v>
      </c>
      <c r="CR61" t="s">
        <v>423</v>
      </c>
      <c r="CS61">
        <v>2</v>
      </c>
      <c r="CT61">
        <v>1658940405</v>
      </c>
      <c r="CU61">
        <v>1999.855</v>
      </c>
      <c r="CV61">
        <v>2053.9699999999998</v>
      </c>
      <c r="CW61">
        <v>38.582099999999997</v>
      </c>
      <c r="CX61">
        <v>34.828400000000002</v>
      </c>
      <c r="CY61">
        <v>1952.4</v>
      </c>
      <c r="CZ61">
        <v>33.811</v>
      </c>
      <c r="DA61">
        <v>600.10500000000002</v>
      </c>
      <c r="DB61">
        <v>101.044</v>
      </c>
      <c r="DC61">
        <v>9.9855600000000003E-2</v>
      </c>
      <c r="DD61">
        <v>30.625499999999999</v>
      </c>
      <c r="DE61">
        <v>30.8551</v>
      </c>
      <c r="DF61">
        <v>999.9</v>
      </c>
      <c r="DG61">
        <v>0</v>
      </c>
      <c r="DH61">
        <v>0</v>
      </c>
      <c r="DI61">
        <v>9994.3799999999992</v>
      </c>
      <c r="DJ61">
        <v>0</v>
      </c>
      <c r="DK61">
        <v>1299.74</v>
      </c>
      <c r="DL61">
        <v>-55.011000000000003</v>
      </c>
      <c r="DM61">
        <v>2079.1799999999998</v>
      </c>
      <c r="DN61">
        <v>2128.09</v>
      </c>
      <c r="DO61">
        <v>3.7536800000000001</v>
      </c>
      <c r="DP61">
        <v>2053.9699999999998</v>
      </c>
      <c r="DQ61">
        <v>34.828400000000002</v>
      </c>
      <c r="DR61">
        <v>3.8985099999999999</v>
      </c>
      <c r="DS61">
        <v>3.5192199999999998</v>
      </c>
      <c r="DT61">
        <v>28.463100000000001</v>
      </c>
      <c r="DU61">
        <v>26.712800000000001</v>
      </c>
      <c r="DV61">
        <v>1500.04</v>
      </c>
      <c r="DW61">
        <v>0.97301099999999996</v>
      </c>
      <c r="DX61">
        <v>2.6988600000000001E-2</v>
      </c>
      <c r="DY61">
        <v>0</v>
      </c>
      <c r="DZ61">
        <v>829.62400000000002</v>
      </c>
      <c r="EA61">
        <v>4.9993100000000004</v>
      </c>
      <c r="EB61">
        <v>18152.5</v>
      </c>
      <c r="EC61">
        <v>13259.7</v>
      </c>
      <c r="ED61">
        <v>38.686999999999998</v>
      </c>
      <c r="EE61">
        <v>40.186999999999998</v>
      </c>
      <c r="EF61">
        <v>39.061999999999998</v>
      </c>
      <c r="EG61">
        <v>39.936999999999998</v>
      </c>
      <c r="EH61">
        <v>40.25</v>
      </c>
      <c r="EI61">
        <v>1454.69</v>
      </c>
      <c r="EJ61">
        <v>40.35</v>
      </c>
      <c r="EK61">
        <v>0</v>
      </c>
      <c r="EL61">
        <v>146.29999995231631</v>
      </c>
      <c r="EM61">
        <v>0</v>
      </c>
      <c r="EN61">
        <v>817.27665384615398</v>
      </c>
      <c r="EO61">
        <v>105.5816408811588</v>
      </c>
      <c r="EP61">
        <v>1429.8017066570101</v>
      </c>
      <c r="EQ61">
        <v>17990.84230769231</v>
      </c>
      <c r="ER61">
        <v>15</v>
      </c>
      <c r="ES61">
        <v>1658940445.5</v>
      </c>
      <c r="ET61" t="s">
        <v>617</v>
      </c>
      <c r="EU61">
        <v>1658940445.5</v>
      </c>
      <c r="EV61">
        <v>1658940276</v>
      </c>
      <c r="EW61">
        <v>46</v>
      </c>
      <c r="EX61">
        <v>0.61399999999999999</v>
      </c>
      <c r="EY61">
        <v>0.64500000000000002</v>
      </c>
      <c r="EZ61">
        <v>47.454999999999998</v>
      </c>
      <c r="FA61">
        <v>4.7709999999999999</v>
      </c>
      <c r="FB61">
        <v>2054</v>
      </c>
      <c r="FC61">
        <v>34</v>
      </c>
      <c r="FD61">
        <v>0.1</v>
      </c>
      <c r="FE61">
        <v>0.14000000000000001</v>
      </c>
      <c r="FF61">
        <v>-53.625987499999987</v>
      </c>
      <c r="FG61">
        <v>-15.170128705440829</v>
      </c>
      <c r="FH61">
        <v>1.489052665151152</v>
      </c>
      <c r="FI61">
        <v>0</v>
      </c>
      <c r="FJ61">
        <v>1998.1116666666669</v>
      </c>
      <c r="FK61">
        <v>-2.527875417124815</v>
      </c>
      <c r="FL61">
        <v>0.35257229361114811</v>
      </c>
      <c r="FM61">
        <v>1</v>
      </c>
      <c r="FN61">
        <v>3.97498525</v>
      </c>
      <c r="FO61">
        <v>-1.0820511444653009</v>
      </c>
      <c r="FP61">
        <v>0.10426380143624869</v>
      </c>
      <c r="FQ61">
        <v>0</v>
      </c>
      <c r="FR61">
        <v>38.715450000000011</v>
      </c>
      <c r="FS61">
        <v>-0.94444938820908497</v>
      </c>
      <c r="FT61">
        <v>6.8152792801664835E-2</v>
      </c>
      <c r="FU61">
        <v>1</v>
      </c>
      <c r="FV61">
        <v>30.853100000000001</v>
      </c>
      <c r="FW61">
        <v>8.6239822024551216E-2</v>
      </c>
      <c r="FX61">
        <v>8.8578025867968695E-3</v>
      </c>
      <c r="FY61">
        <v>1</v>
      </c>
      <c r="FZ61">
        <v>3</v>
      </c>
      <c r="GA61">
        <v>5</v>
      </c>
      <c r="GB61" t="s">
        <v>519</v>
      </c>
      <c r="GC61">
        <v>3.1734100000000001</v>
      </c>
      <c r="GD61">
        <v>2.7967599999999999</v>
      </c>
      <c r="GE61">
        <v>0.28727399999999997</v>
      </c>
      <c r="GF61">
        <v>0.296935</v>
      </c>
      <c r="GG61">
        <v>0.15187300000000001</v>
      </c>
      <c r="GH61">
        <v>0.15440300000000001</v>
      </c>
      <c r="GI61">
        <v>21839.5</v>
      </c>
      <c r="GJ61">
        <v>17287.2</v>
      </c>
      <c r="GK61">
        <v>28800.1</v>
      </c>
      <c r="GL61">
        <v>24072.2</v>
      </c>
      <c r="GM61">
        <v>30461.599999999999</v>
      </c>
      <c r="GN61">
        <v>29745.9</v>
      </c>
      <c r="GO61">
        <v>39491.4</v>
      </c>
      <c r="GP61">
        <v>39315.4</v>
      </c>
      <c r="GQ61">
        <v>2.1298300000000001</v>
      </c>
      <c r="GR61">
        <v>1.7885</v>
      </c>
      <c r="GS61">
        <v>7.3760699999999998E-2</v>
      </c>
      <c r="GT61">
        <v>0</v>
      </c>
      <c r="GU61">
        <v>29.655200000000001</v>
      </c>
      <c r="GV61">
        <v>999.9</v>
      </c>
      <c r="GW61">
        <v>47.3</v>
      </c>
      <c r="GX61">
        <v>40.6</v>
      </c>
      <c r="GY61">
        <v>35.833599999999997</v>
      </c>
      <c r="GZ61">
        <v>62.064700000000002</v>
      </c>
      <c r="HA61">
        <v>39.931899999999999</v>
      </c>
      <c r="HB61">
        <v>1</v>
      </c>
      <c r="HC61">
        <v>0.305701</v>
      </c>
      <c r="HD61">
        <v>0.65733699999999995</v>
      </c>
      <c r="HE61">
        <v>20.260100000000001</v>
      </c>
      <c r="HF61">
        <v>5.2234299999999996</v>
      </c>
      <c r="HG61">
        <v>11.9129</v>
      </c>
      <c r="HH61">
        <v>4.9636500000000003</v>
      </c>
      <c r="HI61">
        <v>3.2919999999999998</v>
      </c>
      <c r="HJ61">
        <v>9999</v>
      </c>
      <c r="HK61">
        <v>9999</v>
      </c>
      <c r="HL61">
        <v>9999</v>
      </c>
      <c r="HM61">
        <v>999.9</v>
      </c>
      <c r="HN61">
        <v>1.8775200000000001</v>
      </c>
      <c r="HO61">
        <v>1.87578</v>
      </c>
      <c r="HP61">
        <v>1.8745400000000001</v>
      </c>
      <c r="HQ61">
        <v>1.87381</v>
      </c>
      <c r="HR61">
        <v>1.8751899999999999</v>
      </c>
      <c r="HS61">
        <v>1.87012</v>
      </c>
      <c r="HT61">
        <v>1.87429</v>
      </c>
      <c r="HU61">
        <v>1.8794299999999999</v>
      </c>
      <c r="HV61">
        <v>0</v>
      </c>
      <c r="HW61">
        <v>0</v>
      </c>
      <c r="HX61">
        <v>0</v>
      </c>
      <c r="HY61">
        <v>0</v>
      </c>
      <c r="HZ61" t="s">
        <v>426</v>
      </c>
      <c r="IA61" t="s">
        <v>427</v>
      </c>
      <c r="IB61" t="s">
        <v>428</v>
      </c>
      <c r="IC61" t="s">
        <v>429</v>
      </c>
      <c r="ID61" t="s">
        <v>429</v>
      </c>
      <c r="IE61" t="s">
        <v>428</v>
      </c>
      <c r="IF61">
        <v>0</v>
      </c>
      <c r="IG61">
        <v>100</v>
      </c>
      <c r="IH61">
        <v>100</v>
      </c>
      <c r="II61">
        <v>47.454999999999998</v>
      </c>
      <c r="IJ61">
        <v>4.7710999999999997</v>
      </c>
      <c r="IK61">
        <v>19.091408741255851</v>
      </c>
      <c r="IL61">
        <v>2.7347142005463381E-2</v>
      </c>
      <c r="IM61">
        <v>-9.102273539874442E-6</v>
      </c>
      <c r="IN61">
        <v>1.1788313641869339E-9</v>
      </c>
      <c r="IO61">
        <v>4.7711000000000077</v>
      </c>
      <c r="IP61">
        <v>0</v>
      </c>
      <c r="IQ61">
        <v>0</v>
      </c>
      <c r="IR61">
        <v>0</v>
      </c>
      <c r="IS61">
        <v>-12</v>
      </c>
      <c r="IT61">
        <v>1956</v>
      </c>
      <c r="IU61">
        <v>-1</v>
      </c>
      <c r="IV61">
        <v>21</v>
      </c>
      <c r="IW61">
        <v>2</v>
      </c>
      <c r="IX61">
        <v>2.1</v>
      </c>
      <c r="IY61">
        <v>4.0258799999999999</v>
      </c>
      <c r="IZ61">
        <v>2.3645</v>
      </c>
      <c r="JA61">
        <v>1.42578</v>
      </c>
      <c r="JB61">
        <v>2.2839399999999999</v>
      </c>
      <c r="JC61">
        <v>1.5478499999999999</v>
      </c>
      <c r="JD61">
        <v>2.3901400000000002</v>
      </c>
      <c r="JE61">
        <v>42.191499999999998</v>
      </c>
      <c r="JF61">
        <v>14.4472</v>
      </c>
      <c r="JG61">
        <v>18</v>
      </c>
      <c r="JH61">
        <v>638.83699999999999</v>
      </c>
      <c r="JI61">
        <v>402.334</v>
      </c>
      <c r="JJ61">
        <v>29.103100000000001</v>
      </c>
      <c r="JK61">
        <v>31.159400000000002</v>
      </c>
      <c r="JL61">
        <v>30.0002</v>
      </c>
      <c r="JM61">
        <v>30.968800000000002</v>
      </c>
      <c r="JN61">
        <v>30.898800000000001</v>
      </c>
      <c r="JO61">
        <v>80.593299999999999</v>
      </c>
      <c r="JP61">
        <v>-30</v>
      </c>
      <c r="JQ61">
        <v>-30</v>
      </c>
      <c r="JR61">
        <v>29.063199999999998</v>
      </c>
      <c r="JS61">
        <v>2053.54</v>
      </c>
      <c r="JT61">
        <v>19.389600000000002</v>
      </c>
      <c r="JU61">
        <v>93.515799999999999</v>
      </c>
      <c r="JV61">
        <v>99.986000000000004</v>
      </c>
    </row>
    <row r="62" spans="1:282" x14ac:dyDescent="0.2">
      <c r="A62">
        <v>46</v>
      </c>
      <c r="B62">
        <v>1658941045.0999999</v>
      </c>
      <c r="C62">
        <v>7838.5999999046326</v>
      </c>
      <c r="D62" t="s">
        <v>618</v>
      </c>
      <c r="E62" t="s">
        <v>619</v>
      </c>
      <c r="F62" t="s">
        <v>413</v>
      </c>
      <c r="G62" t="s">
        <v>620</v>
      </c>
      <c r="H62" t="s">
        <v>621</v>
      </c>
      <c r="I62" t="s">
        <v>416</v>
      </c>
      <c r="J62" t="s">
        <v>417</v>
      </c>
      <c r="L62" t="s">
        <v>418</v>
      </c>
      <c r="M62" t="s">
        <v>558</v>
      </c>
      <c r="N62" t="s">
        <v>622</v>
      </c>
      <c r="O62">
        <v>1658941045.0999999</v>
      </c>
      <c r="P62">
        <f t="shared" si="46"/>
        <v>7.4662121647788545E-3</v>
      </c>
      <c r="Q62">
        <f t="shared" si="47"/>
        <v>7.4662121647788542</v>
      </c>
      <c r="R62">
        <f t="shared" si="48"/>
        <v>28.326854981797915</v>
      </c>
      <c r="S62">
        <f t="shared" si="49"/>
        <v>410.84199999999998</v>
      </c>
      <c r="T62">
        <f t="shared" si="50"/>
        <v>297.27621511011478</v>
      </c>
      <c r="U62">
        <f t="shared" si="51"/>
        <v>30.06757083497201</v>
      </c>
      <c r="V62">
        <f t="shared" si="52"/>
        <v>41.554017136574004</v>
      </c>
      <c r="W62">
        <f t="shared" si="53"/>
        <v>0.46918882876811646</v>
      </c>
      <c r="X62">
        <f t="shared" si="54"/>
        <v>2.9471213082344865</v>
      </c>
      <c r="Y62">
        <f t="shared" si="55"/>
        <v>0.43129470349251847</v>
      </c>
      <c r="Z62">
        <f t="shared" si="56"/>
        <v>0.27270832872511241</v>
      </c>
      <c r="AA62">
        <f t="shared" si="57"/>
        <v>241.75178807515056</v>
      </c>
      <c r="AB62">
        <f t="shared" si="58"/>
        <v>29.769875101538677</v>
      </c>
      <c r="AC62">
        <f t="shared" si="59"/>
        <v>29.769875101538677</v>
      </c>
      <c r="AD62">
        <f t="shared" si="60"/>
        <v>4.2044576776024316</v>
      </c>
      <c r="AE62">
        <f t="shared" si="61"/>
        <v>58.007425017843907</v>
      </c>
      <c r="AF62">
        <f t="shared" si="62"/>
        <v>2.5116774739415999</v>
      </c>
      <c r="AG62">
        <f t="shared" si="63"/>
        <v>4.3299240970771802</v>
      </c>
      <c r="AH62">
        <f t="shared" si="64"/>
        <v>1.6927802036608317</v>
      </c>
      <c r="AI62">
        <f t="shared" si="65"/>
        <v>-329.2599564667475</v>
      </c>
      <c r="AJ62">
        <f t="shared" si="66"/>
        <v>81.353180429509166</v>
      </c>
      <c r="AK62">
        <f t="shared" si="67"/>
        <v>6.13941847954582</v>
      </c>
      <c r="AL62">
        <f t="shared" si="68"/>
        <v>-1.5569482541962998E-2</v>
      </c>
      <c r="AM62">
        <v>0</v>
      </c>
      <c r="AN62">
        <v>0</v>
      </c>
      <c r="AO62">
        <f t="shared" si="69"/>
        <v>1</v>
      </c>
      <c r="AP62">
        <f t="shared" si="70"/>
        <v>0</v>
      </c>
      <c r="AQ62">
        <f t="shared" si="71"/>
        <v>52831.503376743764</v>
      </c>
      <c r="AR62" t="s">
        <v>421</v>
      </c>
      <c r="AS62">
        <v>0</v>
      </c>
      <c r="AT62">
        <v>0</v>
      </c>
      <c r="AU62">
        <v>0</v>
      </c>
      <c r="AV62" t="e">
        <f t="shared" si="72"/>
        <v>#DIV/0!</v>
      </c>
      <c r="AW62">
        <v>-1</v>
      </c>
      <c r="AX62" t="s">
        <v>623</v>
      </c>
      <c r="AY62">
        <v>10397.4</v>
      </c>
      <c r="AZ62">
        <v>931.2</v>
      </c>
      <c r="BA62">
        <v>1499.18</v>
      </c>
      <c r="BB62">
        <f t="shared" si="73"/>
        <v>0.37886044370922767</v>
      </c>
      <c r="BC62">
        <v>0.5</v>
      </c>
      <c r="BD62">
        <f t="shared" si="74"/>
        <v>1261.2867005570729</v>
      </c>
      <c r="BE62">
        <f t="shared" si="75"/>
        <v>28.326854981797915</v>
      </c>
      <c r="BF62">
        <f t="shared" si="76"/>
        <v>238.9258195088002</v>
      </c>
      <c r="BG62">
        <f t="shared" si="77"/>
        <v>2.3251537472681758E-2</v>
      </c>
      <c r="BH62">
        <f t="shared" si="78"/>
        <v>-1</v>
      </c>
      <c r="BI62" t="e">
        <f t="shared" si="79"/>
        <v>#DIV/0!</v>
      </c>
      <c r="BJ62" t="s">
        <v>421</v>
      </c>
      <c r="BK62">
        <v>0</v>
      </c>
      <c r="BL62" t="e">
        <f t="shared" si="80"/>
        <v>#DIV/0!</v>
      </c>
      <c r="BM62" t="e">
        <f t="shared" si="81"/>
        <v>#DIV/0!</v>
      </c>
      <c r="BN62" t="e">
        <f t="shared" si="82"/>
        <v>#DIV/0!</v>
      </c>
      <c r="BO62" t="e">
        <f t="shared" si="83"/>
        <v>#DIV/0!</v>
      </c>
      <c r="BP62">
        <f t="shared" si="84"/>
        <v>0.37886044370922772</v>
      </c>
      <c r="BQ62" t="e">
        <f t="shared" si="85"/>
        <v>#DIV/0!</v>
      </c>
      <c r="BR62" t="e">
        <f t="shared" si="86"/>
        <v>#DIV/0!</v>
      </c>
      <c r="BS62" t="e">
        <f t="shared" si="87"/>
        <v>#DIV/0!</v>
      </c>
      <c r="BT62" t="s">
        <v>421</v>
      </c>
      <c r="BU62" t="s">
        <v>421</v>
      </c>
      <c r="BV62" t="s">
        <v>421</v>
      </c>
      <c r="BW62" t="s">
        <v>421</v>
      </c>
      <c r="BX62" t="s">
        <v>421</v>
      </c>
      <c r="BY62" t="s">
        <v>421</v>
      </c>
      <c r="BZ62" t="s">
        <v>421</v>
      </c>
      <c r="CA62" t="s">
        <v>421</v>
      </c>
      <c r="CB62" t="s">
        <v>421</v>
      </c>
      <c r="CC62" t="s">
        <v>421</v>
      </c>
      <c r="CD62" t="s">
        <v>421</v>
      </c>
      <c r="CE62" t="s">
        <v>421</v>
      </c>
      <c r="CF62" t="s">
        <v>421</v>
      </c>
      <c r="CG62" t="s">
        <v>421</v>
      </c>
      <c r="CH62" t="s">
        <v>421</v>
      </c>
      <c r="CI62" t="s">
        <v>421</v>
      </c>
      <c r="CJ62" t="s">
        <v>421</v>
      </c>
      <c r="CK62" t="s">
        <v>421</v>
      </c>
      <c r="CL62">
        <f t="shared" si="88"/>
        <v>1500.09</v>
      </c>
      <c r="CM62">
        <f t="shared" si="89"/>
        <v>1261.2867005570729</v>
      </c>
      <c r="CN62">
        <f t="shared" si="90"/>
        <v>0.84080735193026612</v>
      </c>
      <c r="CO62">
        <f t="shared" si="91"/>
        <v>0.16115818922541353</v>
      </c>
      <c r="CP62">
        <v>6</v>
      </c>
      <c r="CQ62">
        <v>0.5</v>
      </c>
      <c r="CR62" t="s">
        <v>423</v>
      </c>
      <c r="CS62">
        <v>2</v>
      </c>
      <c r="CT62">
        <v>1658941045.0999999</v>
      </c>
      <c r="CU62">
        <v>410.84199999999998</v>
      </c>
      <c r="CV62">
        <v>442.21600000000001</v>
      </c>
      <c r="CW62">
        <v>24.832799999999999</v>
      </c>
      <c r="CX62">
        <v>17.556699999999999</v>
      </c>
      <c r="CY62">
        <v>380.94</v>
      </c>
      <c r="CZ62">
        <v>21.3188</v>
      </c>
      <c r="DA62">
        <v>600.38800000000003</v>
      </c>
      <c r="DB62">
        <v>101.04300000000001</v>
      </c>
      <c r="DC62">
        <v>0.100547</v>
      </c>
      <c r="DD62">
        <v>30.2819</v>
      </c>
      <c r="DE62">
        <v>29.787500000000001</v>
      </c>
      <c r="DF62">
        <v>999.9</v>
      </c>
      <c r="DG62">
        <v>0</v>
      </c>
      <c r="DH62">
        <v>0</v>
      </c>
      <c r="DI62">
        <v>9996.25</v>
      </c>
      <c r="DJ62">
        <v>0</v>
      </c>
      <c r="DK62">
        <v>1688.69</v>
      </c>
      <c r="DL62">
        <v>-32.147799999999997</v>
      </c>
      <c r="DM62">
        <v>421.06400000000002</v>
      </c>
      <c r="DN62">
        <v>450.11900000000003</v>
      </c>
      <c r="DO62">
        <v>8.5567399999999996</v>
      </c>
      <c r="DP62">
        <v>442.21600000000001</v>
      </c>
      <c r="DQ62">
        <v>17.556699999999999</v>
      </c>
      <c r="DR62">
        <v>2.6385900000000002</v>
      </c>
      <c r="DS62">
        <v>1.77399</v>
      </c>
      <c r="DT62">
        <v>21.907599999999999</v>
      </c>
      <c r="DU62">
        <v>15.5595</v>
      </c>
      <c r="DV62">
        <v>1500.09</v>
      </c>
      <c r="DW62">
        <v>0.973001</v>
      </c>
      <c r="DX62">
        <v>2.6998899999999999E-2</v>
      </c>
      <c r="DY62">
        <v>0</v>
      </c>
      <c r="DZ62">
        <v>931.00599999999997</v>
      </c>
      <c r="EA62">
        <v>4.9993100000000004</v>
      </c>
      <c r="EB62">
        <v>20335.599999999999</v>
      </c>
      <c r="EC62">
        <v>13260</v>
      </c>
      <c r="ED62">
        <v>39.561999999999998</v>
      </c>
      <c r="EE62">
        <v>41.625</v>
      </c>
      <c r="EF62">
        <v>40</v>
      </c>
      <c r="EG62">
        <v>41</v>
      </c>
      <c r="EH62">
        <v>41.125</v>
      </c>
      <c r="EI62">
        <v>1454.72</v>
      </c>
      <c r="EJ62">
        <v>40.369999999999997</v>
      </c>
      <c r="EK62">
        <v>0</v>
      </c>
      <c r="EL62">
        <v>639.89999985694885</v>
      </c>
      <c r="EM62">
        <v>0</v>
      </c>
      <c r="EN62">
        <v>931.2</v>
      </c>
      <c r="EO62">
        <v>-4.7909230967995926</v>
      </c>
      <c r="EP62">
        <v>773.40769486067791</v>
      </c>
      <c r="EQ62">
        <v>20315.3</v>
      </c>
      <c r="ER62">
        <v>15</v>
      </c>
      <c r="ES62">
        <v>1658941084.0999999</v>
      </c>
      <c r="ET62" t="s">
        <v>624</v>
      </c>
      <c r="EU62">
        <v>1658941076.0999999</v>
      </c>
      <c r="EV62">
        <v>1658941084.0999999</v>
      </c>
      <c r="EW62">
        <v>47</v>
      </c>
      <c r="EX62">
        <v>0.121</v>
      </c>
      <c r="EY62">
        <v>-0.628</v>
      </c>
      <c r="EZ62">
        <v>29.902000000000001</v>
      </c>
      <c r="FA62">
        <v>3.5139999999999998</v>
      </c>
      <c r="FB62">
        <v>442</v>
      </c>
      <c r="FC62">
        <v>17</v>
      </c>
      <c r="FD62">
        <v>0.04</v>
      </c>
      <c r="FE62">
        <v>0.01</v>
      </c>
      <c r="FF62">
        <v>-32.145678048780489</v>
      </c>
      <c r="FG62">
        <v>-0.54281602787457006</v>
      </c>
      <c r="FH62">
        <v>7.8133714381321648E-2</v>
      </c>
      <c r="FI62">
        <v>1</v>
      </c>
      <c r="FJ62">
        <v>409.96725806451622</v>
      </c>
      <c r="FK62">
        <v>-8.77258064520611E-2</v>
      </c>
      <c r="FL62">
        <v>3.3346632796048208E-2</v>
      </c>
      <c r="FM62">
        <v>1</v>
      </c>
      <c r="FN62">
        <v>8.5044770731707331</v>
      </c>
      <c r="FO62">
        <v>-0.35522425087106713</v>
      </c>
      <c r="FP62">
        <v>4.6473951646891082E-2</v>
      </c>
      <c r="FQ62">
        <v>1</v>
      </c>
      <c r="FR62">
        <v>26.07395806451613</v>
      </c>
      <c r="FS62">
        <v>0.39403548387091808</v>
      </c>
      <c r="FT62">
        <v>2.9988640582658078E-2</v>
      </c>
      <c r="FU62">
        <v>1</v>
      </c>
      <c r="FV62">
        <v>29.780619354838699</v>
      </c>
      <c r="FW62">
        <v>-1.5203225806498889E-2</v>
      </c>
      <c r="FX62">
        <v>7.7110067689128287E-3</v>
      </c>
      <c r="FY62">
        <v>1</v>
      </c>
      <c r="FZ62">
        <v>5</v>
      </c>
      <c r="GA62">
        <v>5</v>
      </c>
      <c r="GB62" t="s">
        <v>425</v>
      </c>
      <c r="GC62">
        <v>3.1732</v>
      </c>
      <c r="GD62">
        <v>2.7974800000000002</v>
      </c>
      <c r="GE62">
        <v>9.62982E-2</v>
      </c>
      <c r="GF62">
        <v>0.108456</v>
      </c>
      <c r="GG62">
        <v>0.110292</v>
      </c>
      <c r="GH62">
        <v>9.6295000000000006E-2</v>
      </c>
      <c r="GI62">
        <v>27692.1</v>
      </c>
      <c r="GJ62">
        <v>21925.7</v>
      </c>
      <c r="GK62">
        <v>28790.1</v>
      </c>
      <c r="GL62">
        <v>24067.200000000001</v>
      </c>
      <c r="GM62">
        <v>31957.9</v>
      </c>
      <c r="GN62">
        <v>31794</v>
      </c>
      <c r="GO62">
        <v>39475.300000000003</v>
      </c>
      <c r="GP62">
        <v>39302.9</v>
      </c>
      <c r="GQ62">
        <v>2.1243500000000002</v>
      </c>
      <c r="GR62">
        <v>1.73085</v>
      </c>
      <c r="GS62">
        <v>-1.19209E-2</v>
      </c>
      <c r="GT62">
        <v>0</v>
      </c>
      <c r="GU62">
        <v>29.9816</v>
      </c>
      <c r="GV62">
        <v>999.9</v>
      </c>
      <c r="GW62">
        <v>47.7</v>
      </c>
      <c r="GX62">
        <v>40.9</v>
      </c>
      <c r="GY62">
        <v>36.715699999999998</v>
      </c>
      <c r="GZ62">
        <v>62.594700000000003</v>
      </c>
      <c r="HA62">
        <v>40.1282</v>
      </c>
      <c r="HB62">
        <v>1</v>
      </c>
      <c r="HC62">
        <v>0.35875800000000002</v>
      </c>
      <c r="HD62">
        <v>1.3489199999999999</v>
      </c>
      <c r="HE62">
        <v>20.255500000000001</v>
      </c>
      <c r="HF62">
        <v>5.2246300000000003</v>
      </c>
      <c r="HG62">
        <v>11.913500000000001</v>
      </c>
      <c r="HH62">
        <v>4.9637500000000001</v>
      </c>
      <c r="HI62">
        <v>3.2919999999999998</v>
      </c>
      <c r="HJ62">
        <v>9999</v>
      </c>
      <c r="HK62">
        <v>9999</v>
      </c>
      <c r="HL62">
        <v>9999</v>
      </c>
      <c r="HM62">
        <v>999.9</v>
      </c>
      <c r="HN62">
        <v>1.87757</v>
      </c>
      <c r="HO62">
        <v>1.8757999999999999</v>
      </c>
      <c r="HP62">
        <v>1.8745499999999999</v>
      </c>
      <c r="HQ62">
        <v>1.87388</v>
      </c>
      <c r="HR62">
        <v>1.87523</v>
      </c>
      <c r="HS62">
        <v>1.87016</v>
      </c>
      <c r="HT62">
        <v>1.8743099999999999</v>
      </c>
      <c r="HU62">
        <v>1.8794299999999999</v>
      </c>
      <c r="HV62">
        <v>0</v>
      </c>
      <c r="HW62">
        <v>0</v>
      </c>
      <c r="HX62">
        <v>0</v>
      </c>
      <c r="HY62">
        <v>0</v>
      </c>
      <c r="HZ62" t="s">
        <v>426</v>
      </c>
      <c r="IA62" t="s">
        <v>427</v>
      </c>
      <c r="IB62" t="s">
        <v>428</v>
      </c>
      <c r="IC62" t="s">
        <v>429</v>
      </c>
      <c r="ID62" t="s">
        <v>429</v>
      </c>
      <c r="IE62" t="s">
        <v>428</v>
      </c>
      <c r="IF62">
        <v>0</v>
      </c>
      <c r="IG62">
        <v>100</v>
      </c>
      <c r="IH62">
        <v>100</v>
      </c>
      <c r="II62">
        <v>29.902000000000001</v>
      </c>
      <c r="IJ62">
        <v>3.5139999999999998</v>
      </c>
      <c r="IK62">
        <v>19.966910797229481</v>
      </c>
      <c r="IL62">
        <v>2.7347142005463381E-2</v>
      </c>
      <c r="IM62">
        <v>-9.102273539874442E-6</v>
      </c>
      <c r="IN62">
        <v>1.1788313641869339E-9</v>
      </c>
      <c r="IO62">
        <v>2.4859397845416722</v>
      </c>
      <c r="IP62">
        <v>0.1776524872094373</v>
      </c>
      <c r="IQ62">
        <v>-5.8072362935419758E-3</v>
      </c>
      <c r="IR62">
        <v>1.1978801796637771E-4</v>
      </c>
      <c r="IS62">
        <v>-12</v>
      </c>
      <c r="IT62">
        <v>1956</v>
      </c>
      <c r="IU62">
        <v>-1</v>
      </c>
      <c r="IV62">
        <v>21</v>
      </c>
      <c r="IW62">
        <v>10</v>
      </c>
      <c r="IX62">
        <v>12.8</v>
      </c>
      <c r="IY62">
        <v>1.1230500000000001</v>
      </c>
      <c r="IZ62">
        <v>2.4609399999999999</v>
      </c>
      <c r="JA62">
        <v>1.42578</v>
      </c>
      <c r="JB62">
        <v>2.2802699999999998</v>
      </c>
      <c r="JC62">
        <v>1.5478499999999999</v>
      </c>
      <c r="JD62">
        <v>2.3083499999999999</v>
      </c>
      <c r="JE62">
        <v>42.457099999999997</v>
      </c>
      <c r="JF62">
        <v>14.3422</v>
      </c>
      <c r="JG62">
        <v>18</v>
      </c>
      <c r="JH62">
        <v>640.40899999999999</v>
      </c>
      <c r="JI62">
        <v>374.61399999999998</v>
      </c>
      <c r="JJ62">
        <v>27.681699999999999</v>
      </c>
      <c r="JK62">
        <v>31.777000000000001</v>
      </c>
      <c r="JL62">
        <v>30.000299999999999</v>
      </c>
      <c r="JM62">
        <v>31.537199999999999</v>
      </c>
      <c r="JN62">
        <v>31.4605</v>
      </c>
      <c r="JO62">
        <v>22.5046</v>
      </c>
      <c r="JP62">
        <v>49.786000000000001</v>
      </c>
      <c r="JQ62">
        <v>0</v>
      </c>
      <c r="JR62">
        <v>27.683199999999999</v>
      </c>
      <c r="JS62">
        <v>442.13499999999999</v>
      </c>
      <c r="JT62">
        <v>17.299800000000001</v>
      </c>
      <c r="JU62">
        <v>93.480199999999996</v>
      </c>
      <c r="JV62">
        <v>99.958500000000001</v>
      </c>
    </row>
    <row r="63" spans="1:282" x14ac:dyDescent="0.2">
      <c r="A63">
        <v>47</v>
      </c>
      <c r="B63">
        <v>1658941305.5999999</v>
      </c>
      <c r="C63">
        <v>8099.0999999046326</v>
      </c>
      <c r="D63" t="s">
        <v>625</v>
      </c>
      <c r="E63" t="s">
        <v>626</v>
      </c>
      <c r="F63" t="s">
        <v>413</v>
      </c>
      <c r="G63" t="s">
        <v>620</v>
      </c>
      <c r="H63" t="s">
        <v>621</v>
      </c>
      <c r="I63" t="s">
        <v>416</v>
      </c>
      <c r="J63" t="s">
        <v>417</v>
      </c>
      <c r="L63" t="s">
        <v>418</v>
      </c>
      <c r="M63" t="s">
        <v>558</v>
      </c>
      <c r="N63" t="s">
        <v>622</v>
      </c>
      <c r="O63">
        <v>1658941305.5999999</v>
      </c>
      <c r="P63">
        <f t="shared" si="46"/>
        <v>7.7576729276990879E-3</v>
      </c>
      <c r="Q63">
        <f t="shared" si="47"/>
        <v>7.7576729276990877</v>
      </c>
      <c r="R63">
        <f t="shared" si="48"/>
        <v>28.000683407411714</v>
      </c>
      <c r="S63">
        <f t="shared" si="49"/>
        <v>400.02800000000002</v>
      </c>
      <c r="T63">
        <f t="shared" si="50"/>
        <v>304.51812040524749</v>
      </c>
      <c r="U63">
        <f t="shared" si="51"/>
        <v>30.798515847896848</v>
      </c>
      <c r="V63">
        <f t="shared" si="52"/>
        <v>40.458244918912804</v>
      </c>
      <c r="W63">
        <f t="shared" si="53"/>
        <v>0.56106637520075564</v>
      </c>
      <c r="X63">
        <f t="shared" si="54"/>
        <v>2.9534249870290177</v>
      </c>
      <c r="Y63">
        <f t="shared" si="55"/>
        <v>0.50788200139697337</v>
      </c>
      <c r="Z63">
        <f t="shared" si="56"/>
        <v>0.32178349213825092</v>
      </c>
      <c r="AA63">
        <f t="shared" si="57"/>
        <v>241.72248107501329</v>
      </c>
      <c r="AB63">
        <f t="shared" si="58"/>
        <v>29.702964814375569</v>
      </c>
      <c r="AC63">
        <f t="shared" si="59"/>
        <v>29.702964814375569</v>
      </c>
      <c r="AD63">
        <f t="shared" si="60"/>
        <v>4.1882984529655065</v>
      </c>
      <c r="AE63">
        <f t="shared" si="61"/>
        <v>62.239007630000309</v>
      </c>
      <c r="AF63">
        <f t="shared" si="62"/>
        <v>2.6960296358116804</v>
      </c>
      <c r="AG63">
        <f t="shared" si="63"/>
        <v>4.3317362189305637</v>
      </c>
      <c r="AH63">
        <f t="shared" si="64"/>
        <v>1.4922688171538261</v>
      </c>
      <c r="AI63">
        <f t="shared" si="65"/>
        <v>-342.11337611152976</v>
      </c>
      <c r="AJ63">
        <f t="shared" si="66"/>
        <v>93.343325512130818</v>
      </c>
      <c r="AK63">
        <f t="shared" si="67"/>
        <v>7.027162210973529</v>
      </c>
      <c r="AL63">
        <f t="shared" si="68"/>
        <v>-2.0407313412121653E-2</v>
      </c>
      <c r="AM63">
        <v>0</v>
      </c>
      <c r="AN63">
        <v>0</v>
      </c>
      <c r="AO63">
        <f t="shared" si="69"/>
        <v>1</v>
      </c>
      <c r="AP63">
        <f t="shared" si="70"/>
        <v>0</v>
      </c>
      <c r="AQ63">
        <f t="shared" si="71"/>
        <v>53011.804182583874</v>
      </c>
      <c r="AR63" t="s">
        <v>421</v>
      </c>
      <c r="AS63">
        <v>0</v>
      </c>
      <c r="AT63">
        <v>0</v>
      </c>
      <c r="AU63">
        <v>0</v>
      </c>
      <c r="AV63" t="e">
        <f t="shared" si="72"/>
        <v>#DIV/0!</v>
      </c>
      <c r="AW63">
        <v>-1</v>
      </c>
      <c r="AX63" t="s">
        <v>627</v>
      </c>
      <c r="AY63">
        <v>10396.299999999999</v>
      </c>
      <c r="AZ63">
        <v>903.80244000000005</v>
      </c>
      <c r="BA63">
        <v>1459.91</v>
      </c>
      <c r="BB63">
        <f t="shared" si="73"/>
        <v>0.38091907035365191</v>
      </c>
      <c r="BC63">
        <v>0.5</v>
      </c>
      <c r="BD63">
        <f t="shared" si="74"/>
        <v>1261.1352005570018</v>
      </c>
      <c r="BE63">
        <f t="shared" si="75"/>
        <v>28.000683407411714</v>
      </c>
      <c r="BF63">
        <f t="shared" si="76"/>
        <v>240.19522409321974</v>
      </c>
      <c r="BG63">
        <f t="shared" si="77"/>
        <v>2.2995697364250136E-2</v>
      </c>
      <c r="BH63">
        <f t="shared" si="78"/>
        <v>-1</v>
      </c>
      <c r="BI63" t="e">
        <f t="shared" si="79"/>
        <v>#DIV/0!</v>
      </c>
      <c r="BJ63" t="s">
        <v>421</v>
      </c>
      <c r="BK63">
        <v>0</v>
      </c>
      <c r="BL63" t="e">
        <f t="shared" si="80"/>
        <v>#DIV/0!</v>
      </c>
      <c r="BM63" t="e">
        <f t="shared" si="81"/>
        <v>#DIV/0!</v>
      </c>
      <c r="BN63" t="e">
        <f t="shared" si="82"/>
        <v>#DIV/0!</v>
      </c>
      <c r="BO63" t="e">
        <f t="shared" si="83"/>
        <v>#DIV/0!</v>
      </c>
      <c r="BP63">
        <f t="shared" si="84"/>
        <v>0.38091907035365197</v>
      </c>
      <c r="BQ63" t="e">
        <f t="shared" si="85"/>
        <v>#DIV/0!</v>
      </c>
      <c r="BR63" t="e">
        <f t="shared" si="86"/>
        <v>#DIV/0!</v>
      </c>
      <c r="BS63" t="e">
        <f t="shared" si="87"/>
        <v>#DIV/0!</v>
      </c>
      <c r="BT63" t="s">
        <v>421</v>
      </c>
      <c r="BU63" t="s">
        <v>421</v>
      </c>
      <c r="BV63" t="s">
        <v>421</v>
      </c>
      <c r="BW63" t="s">
        <v>421</v>
      </c>
      <c r="BX63" t="s">
        <v>421</v>
      </c>
      <c r="BY63" t="s">
        <v>421</v>
      </c>
      <c r="BZ63" t="s">
        <v>421</v>
      </c>
      <c r="CA63" t="s">
        <v>421</v>
      </c>
      <c r="CB63" t="s">
        <v>421</v>
      </c>
      <c r="CC63" t="s">
        <v>421</v>
      </c>
      <c r="CD63" t="s">
        <v>421</v>
      </c>
      <c r="CE63" t="s">
        <v>421</v>
      </c>
      <c r="CF63" t="s">
        <v>421</v>
      </c>
      <c r="CG63" t="s">
        <v>421</v>
      </c>
      <c r="CH63" t="s">
        <v>421</v>
      </c>
      <c r="CI63" t="s">
        <v>421</v>
      </c>
      <c r="CJ63" t="s">
        <v>421</v>
      </c>
      <c r="CK63" t="s">
        <v>421</v>
      </c>
      <c r="CL63">
        <f t="shared" si="88"/>
        <v>1499.91</v>
      </c>
      <c r="CM63">
        <f t="shared" si="89"/>
        <v>1261.1352005570018</v>
      </c>
      <c r="CN63">
        <f t="shared" si="90"/>
        <v>0.8408072488062629</v>
      </c>
      <c r="CO63">
        <f t="shared" si="91"/>
        <v>0.16115799019608729</v>
      </c>
      <c r="CP63">
        <v>6</v>
      </c>
      <c r="CQ63">
        <v>0.5</v>
      </c>
      <c r="CR63" t="s">
        <v>423</v>
      </c>
      <c r="CS63">
        <v>2</v>
      </c>
      <c r="CT63">
        <v>1658941305.5999999</v>
      </c>
      <c r="CU63">
        <v>400.02800000000002</v>
      </c>
      <c r="CV63">
        <v>431.13</v>
      </c>
      <c r="CW63">
        <v>26.6568</v>
      </c>
      <c r="CX63">
        <v>19.106400000000001</v>
      </c>
      <c r="CY63">
        <v>371.07100000000003</v>
      </c>
      <c r="CZ63">
        <v>22.3748</v>
      </c>
      <c r="DA63">
        <v>600.03800000000001</v>
      </c>
      <c r="DB63">
        <v>101.039</v>
      </c>
      <c r="DC63">
        <v>9.9532599999999999E-2</v>
      </c>
      <c r="DD63">
        <v>30.289200000000001</v>
      </c>
      <c r="DE63">
        <v>29.798200000000001</v>
      </c>
      <c r="DF63">
        <v>999.9</v>
      </c>
      <c r="DG63">
        <v>0</v>
      </c>
      <c r="DH63">
        <v>0</v>
      </c>
      <c r="DI63">
        <v>10032.5</v>
      </c>
      <c r="DJ63">
        <v>0</v>
      </c>
      <c r="DK63">
        <v>1694.8</v>
      </c>
      <c r="DL63">
        <v>-31.102</v>
      </c>
      <c r="DM63">
        <v>410.983</v>
      </c>
      <c r="DN63">
        <v>439.52699999999999</v>
      </c>
      <c r="DO63">
        <v>7.5504199999999999</v>
      </c>
      <c r="DP63">
        <v>431.13</v>
      </c>
      <c r="DQ63">
        <v>19.106400000000001</v>
      </c>
      <c r="DR63">
        <v>2.6933699999999998</v>
      </c>
      <c r="DS63">
        <v>1.93048</v>
      </c>
      <c r="DT63">
        <v>22.244700000000002</v>
      </c>
      <c r="DU63">
        <v>16.885400000000001</v>
      </c>
      <c r="DV63">
        <v>1499.91</v>
      </c>
      <c r="DW63">
        <v>0.973001</v>
      </c>
      <c r="DX63">
        <v>2.6998899999999999E-2</v>
      </c>
      <c r="DY63">
        <v>0</v>
      </c>
      <c r="DZ63">
        <v>903.34799999999996</v>
      </c>
      <c r="EA63">
        <v>4.9993100000000004</v>
      </c>
      <c r="EB63">
        <v>19977.7</v>
      </c>
      <c r="EC63">
        <v>13258.4</v>
      </c>
      <c r="ED63">
        <v>39.625</v>
      </c>
      <c r="EE63">
        <v>41.5</v>
      </c>
      <c r="EF63">
        <v>39.936999999999998</v>
      </c>
      <c r="EG63">
        <v>41</v>
      </c>
      <c r="EH63">
        <v>41.125</v>
      </c>
      <c r="EI63">
        <v>1454.55</v>
      </c>
      <c r="EJ63">
        <v>40.36</v>
      </c>
      <c r="EK63">
        <v>0</v>
      </c>
      <c r="EL63">
        <v>259.90000009536737</v>
      </c>
      <c r="EM63">
        <v>0</v>
      </c>
      <c r="EN63">
        <v>903.80244000000005</v>
      </c>
      <c r="EO63">
        <v>-3.365769228630576</v>
      </c>
      <c r="EP63">
        <v>-187.90769247826421</v>
      </c>
      <c r="EQ63">
        <v>19996.671999999999</v>
      </c>
      <c r="ER63">
        <v>15</v>
      </c>
      <c r="ES63">
        <v>1658941256.5999999</v>
      </c>
      <c r="ET63" t="s">
        <v>628</v>
      </c>
      <c r="EU63">
        <v>1658941242.0999999</v>
      </c>
      <c r="EV63">
        <v>1658941256.5999999</v>
      </c>
      <c r="EW63">
        <v>48</v>
      </c>
      <c r="EX63">
        <v>-8.5999999999999993E-2</v>
      </c>
      <c r="EY63">
        <v>1.4999999999999999E-2</v>
      </c>
      <c r="EZ63">
        <v>29.602</v>
      </c>
      <c r="FA63">
        <v>3.6829999999999998</v>
      </c>
      <c r="FB63">
        <v>432</v>
      </c>
      <c r="FC63">
        <v>19</v>
      </c>
      <c r="FD63">
        <v>0.04</v>
      </c>
      <c r="FE63">
        <v>0.01</v>
      </c>
      <c r="FF63">
        <v>-31.020014634146339</v>
      </c>
      <c r="FG63">
        <v>-2.0743651567944621</v>
      </c>
      <c r="FH63">
        <v>0.25168907605486979</v>
      </c>
      <c r="FI63">
        <v>1</v>
      </c>
      <c r="FJ63">
        <v>399.93200000000002</v>
      </c>
      <c r="FK63">
        <v>0.76480645161118133</v>
      </c>
      <c r="FL63">
        <v>6.650394118808492E-2</v>
      </c>
      <c r="FM63">
        <v>1</v>
      </c>
      <c r="FN63">
        <v>7.5186892682926816</v>
      </c>
      <c r="FO63">
        <v>-0.1135919163763211</v>
      </c>
      <c r="FP63">
        <v>3.6325804937298367E-2</v>
      </c>
      <c r="FQ63">
        <v>1</v>
      </c>
      <c r="FR63">
        <v>26.74323225806452</v>
      </c>
      <c r="FS63">
        <v>-0.70743870967749634</v>
      </c>
      <c r="FT63">
        <v>5.4660756619863853E-2</v>
      </c>
      <c r="FU63">
        <v>1</v>
      </c>
      <c r="FV63">
        <v>29.79122580645161</v>
      </c>
      <c r="FW63">
        <v>9.2661290321951802E-3</v>
      </c>
      <c r="FX63">
        <v>3.9930558870842157E-3</v>
      </c>
      <c r="FY63">
        <v>1</v>
      </c>
      <c r="FZ63">
        <v>5</v>
      </c>
      <c r="GA63">
        <v>5</v>
      </c>
      <c r="GB63" t="s">
        <v>425</v>
      </c>
      <c r="GC63">
        <v>3.1724800000000002</v>
      </c>
      <c r="GD63">
        <v>2.79677</v>
      </c>
      <c r="GE63">
        <v>9.4352099999999994E-2</v>
      </c>
      <c r="GF63">
        <v>0.106416</v>
      </c>
      <c r="GG63">
        <v>0.11411300000000001</v>
      </c>
      <c r="GH63">
        <v>0.10224</v>
      </c>
      <c r="GI63">
        <v>27755.200000000001</v>
      </c>
      <c r="GJ63">
        <v>21980.1</v>
      </c>
      <c r="GK63">
        <v>28793.3</v>
      </c>
      <c r="GL63">
        <v>24071.4</v>
      </c>
      <c r="GM63">
        <v>31822.5</v>
      </c>
      <c r="GN63">
        <v>31588.6</v>
      </c>
      <c r="GO63">
        <v>39479.599999999999</v>
      </c>
      <c r="GP63">
        <v>39309.300000000003</v>
      </c>
      <c r="GQ63">
        <v>2.1243699999999999</v>
      </c>
      <c r="GR63">
        <v>1.73447</v>
      </c>
      <c r="GS63">
        <v>-7.6368499999999995E-4</v>
      </c>
      <c r="GT63">
        <v>0</v>
      </c>
      <c r="GU63">
        <v>29.810600000000001</v>
      </c>
      <c r="GV63">
        <v>999.9</v>
      </c>
      <c r="GW63">
        <v>47.6</v>
      </c>
      <c r="GX63">
        <v>41</v>
      </c>
      <c r="GY63">
        <v>36.837299999999999</v>
      </c>
      <c r="GZ63">
        <v>61.794699999999999</v>
      </c>
      <c r="HA63">
        <v>40.9375</v>
      </c>
      <c r="HB63">
        <v>1</v>
      </c>
      <c r="HC63">
        <v>0.350051</v>
      </c>
      <c r="HD63">
        <v>1.2476700000000001</v>
      </c>
      <c r="HE63">
        <v>20.256900000000002</v>
      </c>
      <c r="HF63">
        <v>5.2252299999999998</v>
      </c>
      <c r="HG63">
        <v>11.914</v>
      </c>
      <c r="HH63">
        <v>4.9637000000000002</v>
      </c>
      <c r="HI63">
        <v>3.2919999999999998</v>
      </c>
      <c r="HJ63">
        <v>9999</v>
      </c>
      <c r="HK63">
        <v>9999</v>
      </c>
      <c r="HL63">
        <v>9999</v>
      </c>
      <c r="HM63">
        <v>999.9</v>
      </c>
      <c r="HN63">
        <v>1.8775599999999999</v>
      </c>
      <c r="HO63">
        <v>1.87585</v>
      </c>
      <c r="HP63">
        <v>1.87456</v>
      </c>
      <c r="HQ63">
        <v>1.8738600000000001</v>
      </c>
      <c r="HR63">
        <v>1.87521</v>
      </c>
      <c r="HS63">
        <v>1.87018</v>
      </c>
      <c r="HT63">
        <v>1.87432</v>
      </c>
      <c r="HU63">
        <v>1.8794299999999999</v>
      </c>
      <c r="HV63">
        <v>0</v>
      </c>
      <c r="HW63">
        <v>0</v>
      </c>
      <c r="HX63">
        <v>0</v>
      </c>
      <c r="HY63">
        <v>0</v>
      </c>
      <c r="HZ63" t="s">
        <v>426</v>
      </c>
      <c r="IA63" t="s">
        <v>427</v>
      </c>
      <c r="IB63" t="s">
        <v>428</v>
      </c>
      <c r="IC63" t="s">
        <v>429</v>
      </c>
      <c r="ID63" t="s">
        <v>429</v>
      </c>
      <c r="IE63" t="s">
        <v>428</v>
      </c>
      <c r="IF63">
        <v>0</v>
      </c>
      <c r="IG63">
        <v>100</v>
      </c>
      <c r="IH63">
        <v>100</v>
      </c>
      <c r="II63">
        <v>28.957000000000001</v>
      </c>
      <c r="IJ63">
        <v>4.282</v>
      </c>
      <c r="IK63">
        <v>20.001791271443128</v>
      </c>
      <c r="IL63">
        <v>2.7347142005463381E-2</v>
      </c>
      <c r="IM63">
        <v>-9.102273539874442E-6</v>
      </c>
      <c r="IN63">
        <v>1.1788313641869339E-9</v>
      </c>
      <c r="IO63">
        <v>1.872597910395019</v>
      </c>
      <c r="IP63">
        <v>0.1776524872094373</v>
      </c>
      <c r="IQ63">
        <v>-5.8072362935419758E-3</v>
      </c>
      <c r="IR63">
        <v>1.1978801796637771E-4</v>
      </c>
      <c r="IS63">
        <v>-12</v>
      </c>
      <c r="IT63">
        <v>1956</v>
      </c>
      <c r="IU63">
        <v>-1</v>
      </c>
      <c r="IV63">
        <v>21</v>
      </c>
      <c r="IW63">
        <v>1.1000000000000001</v>
      </c>
      <c r="IX63">
        <v>0.8</v>
      </c>
      <c r="IY63">
        <v>1.10107</v>
      </c>
      <c r="IZ63">
        <v>2.4499499999999999</v>
      </c>
      <c r="JA63">
        <v>1.42578</v>
      </c>
      <c r="JB63">
        <v>2.2790499999999998</v>
      </c>
      <c r="JC63">
        <v>1.5478499999999999</v>
      </c>
      <c r="JD63">
        <v>2.4462899999999999</v>
      </c>
      <c r="JE63">
        <v>42.403799999999997</v>
      </c>
      <c r="JF63">
        <v>14.315899999999999</v>
      </c>
      <c r="JG63">
        <v>18</v>
      </c>
      <c r="JH63">
        <v>640.27300000000002</v>
      </c>
      <c r="JI63">
        <v>376.43200000000002</v>
      </c>
      <c r="JJ63">
        <v>27.822299999999998</v>
      </c>
      <c r="JK63">
        <v>31.692599999999999</v>
      </c>
      <c r="JL63">
        <v>29.9999</v>
      </c>
      <c r="JM63">
        <v>31.521699999999999</v>
      </c>
      <c r="JN63">
        <v>31.444099999999999</v>
      </c>
      <c r="JO63">
        <v>22.072299999999998</v>
      </c>
      <c r="JP63">
        <v>45.919400000000003</v>
      </c>
      <c r="JQ63">
        <v>0</v>
      </c>
      <c r="JR63">
        <v>27.8309</v>
      </c>
      <c r="JS63">
        <v>431.05799999999999</v>
      </c>
      <c r="JT63">
        <v>19.095600000000001</v>
      </c>
      <c r="JU63">
        <v>93.490499999999997</v>
      </c>
      <c r="JV63">
        <v>99.975200000000001</v>
      </c>
    </row>
    <row r="64" spans="1:282" x14ac:dyDescent="0.2">
      <c r="A64">
        <v>48</v>
      </c>
      <c r="B64">
        <v>1658941385.0999999</v>
      </c>
      <c r="C64">
        <v>8178.5999999046326</v>
      </c>
      <c r="D64" t="s">
        <v>629</v>
      </c>
      <c r="E64" t="s">
        <v>630</v>
      </c>
      <c r="F64" t="s">
        <v>413</v>
      </c>
      <c r="G64" t="s">
        <v>620</v>
      </c>
      <c r="H64" t="s">
        <v>621</v>
      </c>
      <c r="I64" t="s">
        <v>416</v>
      </c>
      <c r="J64" t="s">
        <v>417</v>
      </c>
      <c r="L64" t="s">
        <v>418</v>
      </c>
      <c r="M64" t="s">
        <v>558</v>
      </c>
      <c r="N64" t="s">
        <v>622</v>
      </c>
      <c r="O64">
        <v>1658941385.0999999</v>
      </c>
      <c r="P64">
        <f t="shared" si="46"/>
        <v>7.6142417452322499E-3</v>
      </c>
      <c r="Q64">
        <f t="shared" si="47"/>
        <v>7.6142417452322499</v>
      </c>
      <c r="R64">
        <f t="shared" si="48"/>
        <v>19.841367979671006</v>
      </c>
      <c r="S64">
        <f t="shared" si="49"/>
        <v>300.75599999999997</v>
      </c>
      <c r="T64">
        <f t="shared" si="50"/>
        <v>230.85094733468512</v>
      </c>
      <c r="U64">
        <f t="shared" si="51"/>
        <v>23.347159729945162</v>
      </c>
      <c r="V64">
        <f t="shared" si="52"/>
        <v>30.417022121027998</v>
      </c>
      <c r="W64">
        <f t="shared" si="53"/>
        <v>0.54415664987871692</v>
      </c>
      <c r="X64">
        <f t="shared" si="54"/>
        <v>2.9448915811725711</v>
      </c>
      <c r="Y64">
        <f t="shared" si="55"/>
        <v>0.49384545030467075</v>
      </c>
      <c r="Z64">
        <f t="shared" si="56"/>
        <v>0.31278511425463296</v>
      </c>
      <c r="AA64">
        <f t="shared" si="57"/>
        <v>241.73844107494156</v>
      </c>
      <c r="AB64">
        <f t="shared" si="58"/>
        <v>29.797337991628055</v>
      </c>
      <c r="AC64">
        <f t="shared" si="59"/>
        <v>29.797337991628055</v>
      </c>
      <c r="AD64">
        <f t="shared" si="60"/>
        <v>4.2111058383617994</v>
      </c>
      <c r="AE64">
        <f t="shared" si="61"/>
        <v>62.238194646786823</v>
      </c>
      <c r="AF64">
        <f t="shared" si="62"/>
        <v>2.7050938826748996</v>
      </c>
      <c r="AG64">
        <f t="shared" si="63"/>
        <v>4.346356603090439</v>
      </c>
      <c r="AH64">
        <f t="shared" si="64"/>
        <v>1.5060119556868998</v>
      </c>
      <c r="AI64">
        <f t="shared" si="65"/>
        <v>-335.78806096474221</v>
      </c>
      <c r="AJ64">
        <f t="shared" si="66"/>
        <v>87.425850964108079</v>
      </c>
      <c r="AK64">
        <f t="shared" si="67"/>
        <v>6.6057547350885937</v>
      </c>
      <c r="AL64">
        <f t="shared" si="68"/>
        <v>-1.8014190603977909E-2</v>
      </c>
      <c r="AM64">
        <v>0</v>
      </c>
      <c r="AN64">
        <v>0</v>
      </c>
      <c r="AO64">
        <f t="shared" si="69"/>
        <v>1</v>
      </c>
      <c r="AP64">
        <f t="shared" si="70"/>
        <v>0</v>
      </c>
      <c r="AQ64">
        <f t="shared" si="71"/>
        <v>52755.640724661054</v>
      </c>
      <c r="AR64" t="s">
        <v>421</v>
      </c>
      <c r="AS64">
        <v>0</v>
      </c>
      <c r="AT64">
        <v>0</v>
      </c>
      <c r="AU64">
        <v>0</v>
      </c>
      <c r="AV64" t="e">
        <f t="shared" si="72"/>
        <v>#DIV/0!</v>
      </c>
      <c r="AW64">
        <v>-1</v>
      </c>
      <c r="AX64" t="s">
        <v>631</v>
      </c>
      <c r="AY64">
        <v>10394.700000000001</v>
      </c>
      <c r="AZ64">
        <v>850.30976923076912</v>
      </c>
      <c r="BA64">
        <v>1300.58</v>
      </c>
      <c r="BB64">
        <f t="shared" si="73"/>
        <v>0.34620725427826882</v>
      </c>
      <c r="BC64">
        <v>0.5</v>
      </c>
      <c r="BD64">
        <f t="shared" si="74"/>
        <v>1261.2192005569646</v>
      </c>
      <c r="BE64">
        <f t="shared" si="75"/>
        <v>19.841367979671006</v>
      </c>
      <c r="BF64">
        <f t="shared" si="76"/>
        <v>218.32161823392997</v>
      </c>
      <c r="BG64">
        <f t="shared" si="77"/>
        <v>1.6524778540056548E-2</v>
      </c>
      <c r="BH64">
        <f t="shared" si="78"/>
        <v>-1</v>
      </c>
      <c r="BI64" t="e">
        <f t="shared" si="79"/>
        <v>#DIV/0!</v>
      </c>
      <c r="BJ64" t="s">
        <v>421</v>
      </c>
      <c r="BK64">
        <v>0</v>
      </c>
      <c r="BL64" t="e">
        <f t="shared" si="80"/>
        <v>#DIV/0!</v>
      </c>
      <c r="BM64" t="e">
        <f t="shared" si="81"/>
        <v>#DIV/0!</v>
      </c>
      <c r="BN64" t="e">
        <f t="shared" si="82"/>
        <v>#DIV/0!</v>
      </c>
      <c r="BO64" t="e">
        <f t="shared" si="83"/>
        <v>#DIV/0!</v>
      </c>
      <c r="BP64">
        <f t="shared" si="84"/>
        <v>0.34620725427826882</v>
      </c>
      <c r="BQ64" t="e">
        <f t="shared" si="85"/>
        <v>#DIV/0!</v>
      </c>
      <c r="BR64" t="e">
        <f t="shared" si="86"/>
        <v>#DIV/0!</v>
      </c>
      <c r="BS64" t="e">
        <f t="shared" si="87"/>
        <v>#DIV/0!</v>
      </c>
      <c r="BT64" t="s">
        <v>421</v>
      </c>
      <c r="BU64" t="s">
        <v>421</v>
      </c>
      <c r="BV64" t="s">
        <v>421</v>
      </c>
      <c r="BW64" t="s">
        <v>421</v>
      </c>
      <c r="BX64" t="s">
        <v>421</v>
      </c>
      <c r="BY64" t="s">
        <v>421</v>
      </c>
      <c r="BZ64" t="s">
        <v>421</v>
      </c>
      <c r="CA64" t="s">
        <v>421</v>
      </c>
      <c r="CB64" t="s">
        <v>421</v>
      </c>
      <c r="CC64" t="s">
        <v>421</v>
      </c>
      <c r="CD64" t="s">
        <v>421</v>
      </c>
      <c r="CE64" t="s">
        <v>421</v>
      </c>
      <c r="CF64" t="s">
        <v>421</v>
      </c>
      <c r="CG64" t="s">
        <v>421</v>
      </c>
      <c r="CH64" t="s">
        <v>421</v>
      </c>
      <c r="CI64" t="s">
        <v>421</v>
      </c>
      <c r="CJ64" t="s">
        <v>421</v>
      </c>
      <c r="CK64" t="s">
        <v>421</v>
      </c>
      <c r="CL64">
        <f t="shared" si="88"/>
        <v>1500.01</v>
      </c>
      <c r="CM64">
        <f t="shared" si="89"/>
        <v>1261.2192005569646</v>
      </c>
      <c r="CN64">
        <f t="shared" si="90"/>
        <v>0.84080719499000978</v>
      </c>
      <c r="CO64">
        <f t="shared" si="91"/>
        <v>0.16115788633071884</v>
      </c>
      <c r="CP64">
        <v>6</v>
      </c>
      <c r="CQ64">
        <v>0.5</v>
      </c>
      <c r="CR64" t="s">
        <v>423</v>
      </c>
      <c r="CS64">
        <v>2</v>
      </c>
      <c r="CT64">
        <v>1658941385.0999999</v>
      </c>
      <c r="CU64">
        <v>300.75599999999997</v>
      </c>
      <c r="CV64">
        <v>322.87700000000001</v>
      </c>
      <c r="CW64">
        <v>26.747299999999999</v>
      </c>
      <c r="CX64">
        <v>19.340199999999999</v>
      </c>
      <c r="CY64">
        <v>274.38400000000001</v>
      </c>
      <c r="CZ64">
        <v>22.457100000000001</v>
      </c>
      <c r="DA64">
        <v>600.28200000000004</v>
      </c>
      <c r="DB64">
        <v>101.035</v>
      </c>
      <c r="DC64">
        <v>0.100213</v>
      </c>
      <c r="DD64">
        <v>30.347999999999999</v>
      </c>
      <c r="DE64">
        <v>29.855899999999998</v>
      </c>
      <c r="DF64">
        <v>999.9</v>
      </c>
      <c r="DG64">
        <v>0</v>
      </c>
      <c r="DH64">
        <v>0</v>
      </c>
      <c r="DI64">
        <v>9984.3799999999992</v>
      </c>
      <c r="DJ64">
        <v>0</v>
      </c>
      <c r="DK64">
        <v>1697.59</v>
      </c>
      <c r="DL64">
        <v>-21.648399999999999</v>
      </c>
      <c r="DM64">
        <v>309.50700000000001</v>
      </c>
      <c r="DN64">
        <v>329.24400000000003</v>
      </c>
      <c r="DO64">
        <v>7.4070600000000004</v>
      </c>
      <c r="DP64">
        <v>322.87700000000001</v>
      </c>
      <c r="DQ64">
        <v>19.340199999999999</v>
      </c>
      <c r="DR64">
        <v>2.70242</v>
      </c>
      <c r="DS64">
        <v>1.95404</v>
      </c>
      <c r="DT64">
        <v>22.299800000000001</v>
      </c>
      <c r="DU64">
        <v>17.076799999999999</v>
      </c>
      <c r="DV64">
        <v>1500.01</v>
      </c>
      <c r="DW64">
        <v>0.97300600000000004</v>
      </c>
      <c r="DX64">
        <v>2.6993799999999998E-2</v>
      </c>
      <c r="DY64">
        <v>0</v>
      </c>
      <c r="DZ64">
        <v>847.85699999999997</v>
      </c>
      <c r="EA64">
        <v>4.9993100000000004</v>
      </c>
      <c r="EB64">
        <v>19130.5</v>
      </c>
      <c r="EC64">
        <v>13259.4</v>
      </c>
      <c r="ED64">
        <v>39.75</v>
      </c>
      <c r="EE64">
        <v>41.561999999999998</v>
      </c>
      <c r="EF64">
        <v>40</v>
      </c>
      <c r="EG64">
        <v>41.125</v>
      </c>
      <c r="EH64">
        <v>41.25</v>
      </c>
      <c r="EI64">
        <v>1454.65</v>
      </c>
      <c r="EJ64">
        <v>40.36</v>
      </c>
      <c r="EK64">
        <v>0</v>
      </c>
      <c r="EL64">
        <v>79.100000143051147</v>
      </c>
      <c r="EM64">
        <v>0</v>
      </c>
      <c r="EN64">
        <v>850.30976923076912</v>
      </c>
      <c r="EO64">
        <v>-22.167111122110171</v>
      </c>
      <c r="EP64">
        <v>-579.85299162345109</v>
      </c>
      <c r="EQ64">
        <v>19177.188461538459</v>
      </c>
      <c r="ER64">
        <v>15</v>
      </c>
      <c r="ES64">
        <v>1658941421.0999999</v>
      </c>
      <c r="ET64" t="s">
        <v>632</v>
      </c>
      <c r="EU64">
        <v>1658941421.0999999</v>
      </c>
      <c r="EV64">
        <v>1658941256.5999999</v>
      </c>
      <c r="EW64">
        <v>49</v>
      </c>
      <c r="EX64">
        <v>-0.84199999999999997</v>
      </c>
      <c r="EY64">
        <v>1.4999999999999999E-2</v>
      </c>
      <c r="EZ64">
        <v>26.372</v>
      </c>
      <c r="FA64">
        <v>3.6829999999999998</v>
      </c>
      <c r="FB64">
        <v>317</v>
      </c>
      <c r="FC64">
        <v>19</v>
      </c>
      <c r="FD64">
        <v>7.0000000000000007E-2</v>
      </c>
      <c r="FE64">
        <v>0.01</v>
      </c>
      <c r="FF64">
        <v>-21.449672499999998</v>
      </c>
      <c r="FG64">
        <v>-1.6645857410880991</v>
      </c>
      <c r="FH64">
        <v>0.17296415667342729</v>
      </c>
      <c r="FI64">
        <v>1</v>
      </c>
      <c r="FJ64">
        <v>301.8631666666667</v>
      </c>
      <c r="FK64">
        <v>-4.9662380422687713</v>
      </c>
      <c r="FL64">
        <v>0.35892627686228412</v>
      </c>
      <c r="FM64">
        <v>1</v>
      </c>
      <c r="FN64">
        <v>7.4205257500000004</v>
      </c>
      <c r="FO64">
        <v>-0.20677452157599299</v>
      </c>
      <c r="FP64">
        <v>2.3833270221215959E-2</v>
      </c>
      <c r="FQ64">
        <v>1</v>
      </c>
      <c r="FR64">
        <v>26.705813333333339</v>
      </c>
      <c r="FS64">
        <v>0.29813926585087641</v>
      </c>
      <c r="FT64">
        <v>2.1818764605011129E-2</v>
      </c>
      <c r="FU64">
        <v>1</v>
      </c>
      <c r="FV64">
        <v>29.856733333333342</v>
      </c>
      <c r="FW64">
        <v>-2.7764182432684107E-4</v>
      </c>
      <c r="FX64">
        <v>4.5000246912901354E-3</v>
      </c>
      <c r="FY64">
        <v>1</v>
      </c>
      <c r="FZ64">
        <v>5</v>
      </c>
      <c r="GA64">
        <v>5</v>
      </c>
      <c r="GB64" t="s">
        <v>425</v>
      </c>
      <c r="GC64">
        <v>3.1730299999999998</v>
      </c>
      <c r="GD64">
        <v>2.79704</v>
      </c>
      <c r="GE64">
        <v>7.3848700000000003E-2</v>
      </c>
      <c r="GF64">
        <v>8.48777E-2</v>
      </c>
      <c r="GG64">
        <v>0.11440500000000001</v>
      </c>
      <c r="GH64">
        <v>0.103116</v>
      </c>
      <c r="GI64">
        <v>28384.2</v>
      </c>
      <c r="GJ64">
        <v>22510.5</v>
      </c>
      <c r="GK64">
        <v>28793.599999999999</v>
      </c>
      <c r="GL64">
        <v>24071.7</v>
      </c>
      <c r="GM64">
        <v>31811.599999999999</v>
      </c>
      <c r="GN64">
        <v>31557.1</v>
      </c>
      <c r="GO64">
        <v>39480.199999999997</v>
      </c>
      <c r="GP64">
        <v>39309.699999999997</v>
      </c>
      <c r="GQ64">
        <v>2.1244999999999998</v>
      </c>
      <c r="GR64">
        <v>1.7350000000000001</v>
      </c>
      <c r="GS64">
        <v>-1.4379600000000001E-3</v>
      </c>
      <c r="GT64">
        <v>0</v>
      </c>
      <c r="GU64">
        <v>29.879300000000001</v>
      </c>
      <c r="GV64">
        <v>999.9</v>
      </c>
      <c r="GW64">
        <v>47.7</v>
      </c>
      <c r="GX64">
        <v>40.9</v>
      </c>
      <c r="GY64">
        <v>36.716000000000001</v>
      </c>
      <c r="GZ64">
        <v>62.284700000000001</v>
      </c>
      <c r="HA64">
        <v>40.076099999999997</v>
      </c>
      <c r="HB64">
        <v>1</v>
      </c>
      <c r="HC64">
        <v>0.351524</v>
      </c>
      <c r="HD64">
        <v>1.94228</v>
      </c>
      <c r="HE64">
        <v>20.249600000000001</v>
      </c>
      <c r="HF64">
        <v>5.2258300000000002</v>
      </c>
      <c r="HG64">
        <v>11.9138</v>
      </c>
      <c r="HH64">
        <v>4.9637500000000001</v>
      </c>
      <c r="HI64">
        <v>3.2919999999999998</v>
      </c>
      <c r="HJ64">
        <v>9999</v>
      </c>
      <c r="HK64">
        <v>9999</v>
      </c>
      <c r="HL64">
        <v>9999</v>
      </c>
      <c r="HM64">
        <v>999.9</v>
      </c>
      <c r="HN64">
        <v>1.87754</v>
      </c>
      <c r="HO64">
        <v>1.8758600000000001</v>
      </c>
      <c r="HP64">
        <v>1.8745499999999999</v>
      </c>
      <c r="HQ64">
        <v>1.8738699999999999</v>
      </c>
      <c r="HR64">
        <v>1.8751899999999999</v>
      </c>
      <c r="HS64">
        <v>1.8701700000000001</v>
      </c>
      <c r="HT64">
        <v>1.8743000000000001</v>
      </c>
      <c r="HU64">
        <v>1.8794299999999999</v>
      </c>
      <c r="HV64">
        <v>0</v>
      </c>
      <c r="HW64">
        <v>0</v>
      </c>
      <c r="HX64">
        <v>0</v>
      </c>
      <c r="HY64">
        <v>0</v>
      </c>
      <c r="HZ64" t="s">
        <v>426</v>
      </c>
      <c r="IA64" t="s">
        <v>427</v>
      </c>
      <c r="IB64" t="s">
        <v>428</v>
      </c>
      <c r="IC64" t="s">
        <v>429</v>
      </c>
      <c r="ID64" t="s">
        <v>429</v>
      </c>
      <c r="IE64" t="s">
        <v>428</v>
      </c>
      <c r="IF64">
        <v>0</v>
      </c>
      <c r="IG64">
        <v>100</v>
      </c>
      <c r="IH64">
        <v>100</v>
      </c>
      <c r="II64">
        <v>26.372</v>
      </c>
      <c r="IJ64">
        <v>4.2901999999999996</v>
      </c>
      <c r="IK64">
        <v>20.001791271443128</v>
      </c>
      <c r="IL64">
        <v>2.7347142005463381E-2</v>
      </c>
      <c r="IM64">
        <v>-9.102273539874442E-6</v>
      </c>
      <c r="IN64">
        <v>1.1788313641869339E-9</v>
      </c>
      <c r="IO64">
        <v>1.872597910395019</v>
      </c>
      <c r="IP64">
        <v>0.1776524872094373</v>
      </c>
      <c r="IQ64">
        <v>-5.8072362935419758E-3</v>
      </c>
      <c r="IR64">
        <v>1.1978801796637771E-4</v>
      </c>
      <c r="IS64">
        <v>-12</v>
      </c>
      <c r="IT64">
        <v>1956</v>
      </c>
      <c r="IU64">
        <v>-1</v>
      </c>
      <c r="IV64">
        <v>21</v>
      </c>
      <c r="IW64">
        <v>2.4</v>
      </c>
      <c r="IX64">
        <v>2.1</v>
      </c>
      <c r="IY64">
        <v>0.87036100000000005</v>
      </c>
      <c r="IZ64">
        <v>2.4719199999999999</v>
      </c>
      <c r="JA64">
        <v>1.42578</v>
      </c>
      <c r="JB64">
        <v>2.2802699999999998</v>
      </c>
      <c r="JC64">
        <v>1.5478499999999999</v>
      </c>
      <c r="JD64">
        <v>2.3339799999999999</v>
      </c>
      <c r="JE64">
        <v>42.377200000000002</v>
      </c>
      <c r="JF64">
        <v>14.2896</v>
      </c>
      <c r="JG64">
        <v>18</v>
      </c>
      <c r="JH64">
        <v>640.36800000000005</v>
      </c>
      <c r="JI64">
        <v>376.74299999999999</v>
      </c>
      <c r="JJ64">
        <v>27.347100000000001</v>
      </c>
      <c r="JK64">
        <v>31.692399999999999</v>
      </c>
      <c r="JL64">
        <v>30.000299999999999</v>
      </c>
      <c r="JM64">
        <v>31.521699999999999</v>
      </c>
      <c r="JN64">
        <v>31.4496</v>
      </c>
      <c r="JO64">
        <v>17.43</v>
      </c>
      <c r="JP64">
        <v>44.696399999999997</v>
      </c>
      <c r="JQ64">
        <v>0</v>
      </c>
      <c r="JR64">
        <v>27.312799999999999</v>
      </c>
      <c r="JS64">
        <v>322.50400000000002</v>
      </c>
      <c r="JT64">
        <v>19.3001</v>
      </c>
      <c r="JU64">
        <v>93.491699999999994</v>
      </c>
      <c r="JV64">
        <v>99.976299999999995</v>
      </c>
    </row>
    <row r="65" spans="1:282" x14ac:dyDescent="0.2">
      <c r="A65">
        <v>49</v>
      </c>
      <c r="B65">
        <v>1658941542.0999999</v>
      </c>
      <c r="C65">
        <v>8335.5999999046326</v>
      </c>
      <c r="D65" t="s">
        <v>633</v>
      </c>
      <c r="E65" t="s">
        <v>634</v>
      </c>
      <c r="F65" t="s">
        <v>413</v>
      </c>
      <c r="G65" t="s">
        <v>620</v>
      </c>
      <c r="H65" t="s">
        <v>621</v>
      </c>
      <c r="I65" t="s">
        <v>416</v>
      </c>
      <c r="J65" t="s">
        <v>417</v>
      </c>
      <c r="L65" t="s">
        <v>418</v>
      </c>
      <c r="M65" t="s">
        <v>558</v>
      </c>
      <c r="N65" t="s">
        <v>622</v>
      </c>
      <c r="O65">
        <v>1658941542.0999999</v>
      </c>
      <c r="P65">
        <f t="shared" si="46"/>
        <v>7.7171099294875162E-3</v>
      </c>
      <c r="Q65">
        <f t="shared" si="47"/>
        <v>7.7171099294875161</v>
      </c>
      <c r="R65">
        <f t="shared" si="48"/>
        <v>11.547106763836386</v>
      </c>
      <c r="S65">
        <f t="shared" si="49"/>
        <v>200.339</v>
      </c>
      <c r="T65">
        <f t="shared" si="50"/>
        <v>158.59389587847164</v>
      </c>
      <c r="U65">
        <f t="shared" si="51"/>
        <v>16.039546401450352</v>
      </c>
      <c r="V65">
        <f t="shared" si="52"/>
        <v>20.261477711490901</v>
      </c>
      <c r="W65">
        <f t="shared" si="53"/>
        <v>0.53849530981059157</v>
      </c>
      <c r="X65">
        <f t="shared" si="54"/>
        <v>2.9446869942280358</v>
      </c>
      <c r="Y65">
        <f t="shared" si="55"/>
        <v>0.4891717015038769</v>
      </c>
      <c r="Z65">
        <f t="shared" si="56"/>
        <v>0.3097864849873237</v>
      </c>
      <c r="AA65">
        <f t="shared" si="57"/>
        <v>241.71871007476122</v>
      </c>
      <c r="AB65">
        <f t="shared" si="58"/>
        <v>29.551235830727052</v>
      </c>
      <c r="AC65">
        <f t="shared" si="59"/>
        <v>29.551235830727052</v>
      </c>
      <c r="AD65">
        <f t="shared" si="60"/>
        <v>4.1518554406532262</v>
      </c>
      <c r="AE65">
        <f t="shared" si="61"/>
        <v>60.802744770814854</v>
      </c>
      <c r="AF65">
        <f t="shared" si="62"/>
        <v>2.6096820510434702</v>
      </c>
      <c r="AG65">
        <f t="shared" si="63"/>
        <v>4.292046454284594</v>
      </c>
      <c r="AH65">
        <f t="shared" si="64"/>
        <v>1.542173389609756</v>
      </c>
      <c r="AI65">
        <f t="shared" si="65"/>
        <v>-340.32454789039946</v>
      </c>
      <c r="AJ65">
        <f t="shared" si="66"/>
        <v>91.674726651957755</v>
      </c>
      <c r="AK65">
        <f t="shared" si="67"/>
        <v>6.9113305180282962</v>
      </c>
      <c r="AL65">
        <f t="shared" si="68"/>
        <v>-1.9780645652176077E-2</v>
      </c>
      <c r="AM65">
        <v>0</v>
      </c>
      <c r="AN65">
        <v>0</v>
      </c>
      <c r="AO65">
        <f t="shared" si="69"/>
        <v>1</v>
      </c>
      <c r="AP65">
        <f t="shared" si="70"/>
        <v>0</v>
      </c>
      <c r="AQ65">
        <f t="shared" si="71"/>
        <v>52787.93678730612</v>
      </c>
      <c r="AR65" t="s">
        <v>421</v>
      </c>
      <c r="AS65">
        <v>0</v>
      </c>
      <c r="AT65">
        <v>0</v>
      </c>
      <c r="AU65">
        <v>0</v>
      </c>
      <c r="AV65" t="e">
        <f t="shared" si="72"/>
        <v>#DIV/0!</v>
      </c>
      <c r="AW65">
        <v>-1</v>
      </c>
      <c r="AX65" t="s">
        <v>635</v>
      </c>
      <c r="AY65">
        <v>10393.200000000001</v>
      </c>
      <c r="AZ65">
        <v>798.93692307692299</v>
      </c>
      <c r="BA65">
        <v>1138.42</v>
      </c>
      <c r="BB65">
        <f t="shared" si="73"/>
        <v>0.29820547506463091</v>
      </c>
      <c r="BC65">
        <v>0.5</v>
      </c>
      <c r="BD65">
        <f t="shared" si="74"/>
        <v>1261.1181005568712</v>
      </c>
      <c r="BE65">
        <f t="shared" si="75"/>
        <v>11.547106763836386</v>
      </c>
      <c r="BF65">
        <f t="shared" si="76"/>
        <v>188.03616114458339</v>
      </c>
      <c r="BG65">
        <f t="shared" si="77"/>
        <v>9.9491925128153864E-3</v>
      </c>
      <c r="BH65">
        <f t="shared" si="78"/>
        <v>-1</v>
      </c>
      <c r="BI65" t="e">
        <f t="shared" si="79"/>
        <v>#DIV/0!</v>
      </c>
      <c r="BJ65" t="s">
        <v>421</v>
      </c>
      <c r="BK65">
        <v>0</v>
      </c>
      <c r="BL65" t="e">
        <f t="shared" si="80"/>
        <v>#DIV/0!</v>
      </c>
      <c r="BM65" t="e">
        <f t="shared" si="81"/>
        <v>#DIV/0!</v>
      </c>
      <c r="BN65" t="e">
        <f t="shared" si="82"/>
        <v>#DIV/0!</v>
      </c>
      <c r="BO65" t="e">
        <f t="shared" si="83"/>
        <v>#DIV/0!</v>
      </c>
      <c r="BP65">
        <f t="shared" si="84"/>
        <v>0.29820547506463085</v>
      </c>
      <c r="BQ65" t="e">
        <f t="shared" si="85"/>
        <v>#DIV/0!</v>
      </c>
      <c r="BR65" t="e">
        <f t="shared" si="86"/>
        <v>#DIV/0!</v>
      </c>
      <c r="BS65" t="e">
        <f t="shared" si="87"/>
        <v>#DIV/0!</v>
      </c>
      <c r="BT65" t="s">
        <v>421</v>
      </c>
      <c r="BU65" t="s">
        <v>421</v>
      </c>
      <c r="BV65" t="s">
        <v>421</v>
      </c>
      <c r="BW65" t="s">
        <v>421</v>
      </c>
      <c r="BX65" t="s">
        <v>421</v>
      </c>
      <c r="BY65" t="s">
        <v>421</v>
      </c>
      <c r="BZ65" t="s">
        <v>421</v>
      </c>
      <c r="CA65" t="s">
        <v>421</v>
      </c>
      <c r="CB65" t="s">
        <v>421</v>
      </c>
      <c r="CC65" t="s">
        <v>421</v>
      </c>
      <c r="CD65" t="s">
        <v>421</v>
      </c>
      <c r="CE65" t="s">
        <v>421</v>
      </c>
      <c r="CF65" t="s">
        <v>421</v>
      </c>
      <c r="CG65" t="s">
        <v>421</v>
      </c>
      <c r="CH65" t="s">
        <v>421</v>
      </c>
      <c r="CI65" t="s">
        <v>421</v>
      </c>
      <c r="CJ65" t="s">
        <v>421</v>
      </c>
      <c r="CK65" t="s">
        <v>421</v>
      </c>
      <c r="CL65">
        <f t="shared" si="88"/>
        <v>1499.89</v>
      </c>
      <c r="CM65">
        <f t="shared" si="89"/>
        <v>1261.1181005568712</v>
      </c>
      <c r="CN65">
        <f t="shared" si="90"/>
        <v>0.84080705955561486</v>
      </c>
      <c r="CO65">
        <f t="shared" si="91"/>
        <v>0.16115762494233657</v>
      </c>
      <c r="CP65">
        <v>6</v>
      </c>
      <c r="CQ65">
        <v>0.5</v>
      </c>
      <c r="CR65" t="s">
        <v>423</v>
      </c>
      <c r="CS65">
        <v>2</v>
      </c>
      <c r="CT65">
        <v>1658941542.0999999</v>
      </c>
      <c r="CU65">
        <v>200.339</v>
      </c>
      <c r="CV65">
        <v>213.428</v>
      </c>
      <c r="CW65">
        <v>25.803699999999999</v>
      </c>
      <c r="CX65">
        <v>18.2881</v>
      </c>
      <c r="CY65">
        <v>176.43</v>
      </c>
      <c r="CZ65">
        <v>21.646000000000001</v>
      </c>
      <c r="DA65">
        <v>600.19000000000005</v>
      </c>
      <c r="DB65">
        <v>101.036</v>
      </c>
      <c r="DC65">
        <v>9.9963099999999999E-2</v>
      </c>
      <c r="DD65">
        <v>30.128699999999998</v>
      </c>
      <c r="DE65">
        <v>29.628499999999999</v>
      </c>
      <c r="DF65">
        <v>999.9</v>
      </c>
      <c r="DG65">
        <v>0</v>
      </c>
      <c r="DH65">
        <v>0</v>
      </c>
      <c r="DI65">
        <v>9983.1200000000008</v>
      </c>
      <c r="DJ65">
        <v>0</v>
      </c>
      <c r="DK65">
        <v>1703.69</v>
      </c>
      <c r="DL65">
        <v>-13.2904</v>
      </c>
      <c r="DM65">
        <v>205.43799999999999</v>
      </c>
      <c r="DN65">
        <v>217.404</v>
      </c>
      <c r="DO65">
        <v>7.5156400000000003</v>
      </c>
      <c r="DP65">
        <v>213.428</v>
      </c>
      <c r="DQ65">
        <v>18.2881</v>
      </c>
      <c r="DR65">
        <v>2.6071200000000001</v>
      </c>
      <c r="DS65">
        <v>1.8477600000000001</v>
      </c>
      <c r="DT65">
        <v>21.711099999999998</v>
      </c>
      <c r="DU65">
        <v>16.1968</v>
      </c>
      <c r="DV65">
        <v>1499.89</v>
      </c>
      <c r="DW65">
        <v>0.97300600000000004</v>
      </c>
      <c r="DX65">
        <v>2.6993799999999998E-2</v>
      </c>
      <c r="DY65">
        <v>0</v>
      </c>
      <c r="DZ65">
        <v>798.29700000000003</v>
      </c>
      <c r="EA65">
        <v>4.9993100000000004</v>
      </c>
      <c r="EB65">
        <v>18366.099999999999</v>
      </c>
      <c r="EC65">
        <v>13258.3</v>
      </c>
      <c r="ED65">
        <v>40</v>
      </c>
      <c r="EE65">
        <v>41.811999999999998</v>
      </c>
      <c r="EF65">
        <v>40.25</v>
      </c>
      <c r="EG65">
        <v>41.436999999999998</v>
      </c>
      <c r="EH65">
        <v>41.5</v>
      </c>
      <c r="EI65">
        <v>1454.54</v>
      </c>
      <c r="EJ65">
        <v>40.35</v>
      </c>
      <c r="EK65">
        <v>0</v>
      </c>
      <c r="EL65">
        <v>156.70000004768369</v>
      </c>
      <c r="EM65">
        <v>0</v>
      </c>
      <c r="EN65">
        <v>798.93692307692299</v>
      </c>
      <c r="EO65">
        <v>-6.8134700885330961</v>
      </c>
      <c r="EP65">
        <v>-229.32991371978159</v>
      </c>
      <c r="EQ65">
        <v>18418.31923076923</v>
      </c>
      <c r="ER65">
        <v>15</v>
      </c>
      <c r="ES65">
        <v>1658941561.0999999</v>
      </c>
      <c r="ET65" t="s">
        <v>636</v>
      </c>
      <c r="EU65">
        <v>1658941561.0999999</v>
      </c>
      <c r="EV65">
        <v>1658941256.5999999</v>
      </c>
      <c r="EW65">
        <v>50</v>
      </c>
      <c r="EX65">
        <v>-0.113</v>
      </c>
      <c r="EY65">
        <v>1.4999999999999999E-2</v>
      </c>
      <c r="EZ65">
        <v>23.908999999999999</v>
      </c>
      <c r="FA65">
        <v>3.6829999999999998</v>
      </c>
      <c r="FB65">
        <v>213</v>
      </c>
      <c r="FC65">
        <v>19</v>
      </c>
      <c r="FD65">
        <v>0.08</v>
      </c>
      <c r="FE65">
        <v>0.01</v>
      </c>
      <c r="FF65">
        <v>-13.297084999999999</v>
      </c>
      <c r="FG65">
        <v>-5.7789118198843227E-2</v>
      </c>
      <c r="FH65">
        <v>3.1645383154577267E-2</v>
      </c>
      <c r="FI65">
        <v>1</v>
      </c>
      <c r="FJ65">
        <v>200.2065666666667</v>
      </c>
      <c r="FK65">
        <v>-0.44526807563951398</v>
      </c>
      <c r="FL65">
        <v>3.9712872248454913E-2</v>
      </c>
      <c r="FM65">
        <v>1</v>
      </c>
      <c r="FN65">
        <v>7.6231227499999994</v>
      </c>
      <c r="FO65">
        <v>-0.6225466041275719</v>
      </c>
      <c r="FP65">
        <v>7.3369002650557388E-2</v>
      </c>
      <c r="FQ65">
        <v>0</v>
      </c>
      <c r="FR65">
        <v>25.660530000000001</v>
      </c>
      <c r="FS65">
        <v>1.19017308120138</v>
      </c>
      <c r="FT65">
        <v>8.6652217321120578E-2</v>
      </c>
      <c r="FU65">
        <v>0</v>
      </c>
      <c r="FV65">
        <v>29.59666</v>
      </c>
      <c r="FW65">
        <v>0.2199830923247646</v>
      </c>
      <c r="FX65">
        <v>1.613810397785323E-2</v>
      </c>
      <c r="FY65">
        <v>1</v>
      </c>
      <c r="FZ65">
        <v>3</v>
      </c>
      <c r="GA65">
        <v>5</v>
      </c>
      <c r="GB65" t="s">
        <v>519</v>
      </c>
      <c r="GC65">
        <v>3.17266</v>
      </c>
      <c r="GD65">
        <v>2.79678</v>
      </c>
      <c r="GE65">
        <v>5.0099699999999997E-2</v>
      </c>
      <c r="GF65">
        <v>5.9766699999999999E-2</v>
      </c>
      <c r="GG65">
        <v>0.111454</v>
      </c>
      <c r="GH65">
        <v>9.9096699999999996E-2</v>
      </c>
      <c r="GI65">
        <v>29102.7</v>
      </c>
      <c r="GJ65">
        <v>23122</v>
      </c>
      <c r="GK65">
        <v>28784.799999999999</v>
      </c>
      <c r="GL65">
        <v>24065.599999999999</v>
      </c>
      <c r="GM65">
        <v>31907.9</v>
      </c>
      <c r="GN65">
        <v>31691.200000000001</v>
      </c>
      <c r="GO65">
        <v>39467.5</v>
      </c>
      <c r="GP65">
        <v>39300.400000000001</v>
      </c>
      <c r="GQ65">
        <v>2.1234500000000001</v>
      </c>
      <c r="GR65">
        <v>1.7280800000000001</v>
      </c>
      <c r="GS65">
        <v>-1.60784E-2</v>
      </c>
      <c r="GT65">
        <v>0</v>
      </c>
      <c r="GU65">
        <v>29.8903</v>
      </c>
      <c r="GV65">
        <v>999.9</v>
      </c>
      <c r="GW65">
        <v>48.4</v>
      </c>
      <c r="GX65">
        <v>40.9</v>
      </c>
      <c r="GY65">
        <v>37.258899999999997</v>
      </c>
      <c r="GZ65">
        <v>62.214700000000001</v>
      </c>
      <c r="HA65">
        <v>40.204300000000003</v>
      </c>
      <c r="HB65">
        <v>1</v>
      </c>
      <c r="HC65">
        <v>0.361265</v>
      </c>
      <c r="HD65">
        <v>0.428205</v>
      </c>
      <c r="HE65">
        <v>20.260100000000001</v>
      </c>
      <c r="HF65">
        <v>5.2192400000000001</v>
      </c>
      <c r="HG65">
        <v>11.914</v>
      </c>
      <c r="HH65">
        <v>4.9632500000000004</v>
      </c>
      <c r="HI65">
        <v>3.2913299999999999</v>
      </c>
      <c r="HJ65">
        <v>9999</v>
      </c>
      <c r="HK65">
        <v>9999</v>
      </c>
      <c r="HL65">
        <v>9999</v>
      </c>
      <c r="HM65">
        <v>999.9</v>
      </c>
      <c r="HN65">
        <v>1.87754</v>
      </c>
      <c r="HO65">
        <v>1.8758900000000001</v>
      </c>
      <c r="HP65">
        <v>1.8745499999999999</v>
      </c>
      <c r="HQ65">
        <v>1.8738999999999999</v>
      </c>
      <c r="HR65">
        <v>1.8752200000000001</v>
      </c>
      <c r="HS65">
        <v>1.87022</v>
      </c>
      <c r="HT65">
        <v>1.87429</v>
      </c>
      <c r="HU65">
        <v>1.8794299999999999</v>
      </c>
      <c r="HV65">
        <v>0</v>
      </c>
      <c r="HW65">
        <v>0</v>
      </c>
      <c r="HX65">
        <v>0</v>
      </c>
      <c r="HY65">
        <v>0</v>
      </c>
      <c r="HZ65" t="s">
        <v>426</v>
      </c>
      <c r="IA65" t="s">
        <v>427</v>
      </c>
      <c r="IB65" t="s">
        <v>428</v>
      </c>
      <c r="IC65" t="s">
        <v>429</v>
      </c>
      <c r="ID65" t="s">
        <v>429</v>
      </c>
      <c r="IE65" t="s">
        <v>428</v>
      </c>
      <c r="IF65">
        <v>0</v>
      </c>
      <c r="IG65">
        <v>100</v>
      </c>
      <c r="IH65">
        <v>100</v>
      </c>
      <c r="II65">
        <v>23.908999999999999</v>
      </c>
      <c r="IJ65">
        <v>4.1577000000000002</v>
      </c>
      <c r="IK65">
        <v>19.159634794042169</v>
      </c>
      <c r="IL65">
        <v>2.7347142005463381E-2</v>
      </c>
      <c r="IM65">
        <v>-9.102273539874442E-6</v>
      </c>
      <c r="IN65">
        <v>1.1788313641869339E-9</v>
      </c>
      <c r="IO65">
        <v>4.1577581258533547</v>
      </c>
      <c r="IP65">
        <v>0</v>
      </c>
      <c r="IQ65">
        <v>0</v>
      </c>
      <c r="IR65">
        <v>0</v>
      </c>
      <c r="IS65">
        <v>-12</v>
      </c>
      <c r="IT65">
        <v>1956</v>
      </c>
      <c r="IU65">
        <v>-1</v>
      </c>
      <c r="IV65">
        <v>21</v>
      </c>
      <c r="IW65">
        <v>2</v>
      </c>
      <c r="IX65">
        <v>4.8</v>
      </c>
      <c r="IY65">
        <v>0.62377899999999997</v>
      </c>
      <c r="IZ65">
        <v>2.4865699999999999</v>
      </c>
      <c r="JA65">
        <v>1.42578</v>
      </c>
      <c r="JB65">
        <v>2.2778299999999998</v>
      </c>
      <c r="JC65">
        <v>1.5478499999999999</v>
      </c>
      <c r="JD65">
        <v>2.32178</v>
      </c>
      <c r="JE65">
        <v>42.457099999999997</v>
      </c>
      <c r="JF65">
        <v>14.2721</v>
      </c>
      <c r="JG65">
        <v>18</v>
      </c>
      <c r="JH65">
        <v>640.63199999999995</v>
      </c>
      <c r="JI65">
        <v>373.73599999999999</v>
      </c>
      <c r="JJ65">
        <v>28.104099999999999</v>
      </c>
      <c r="JK65">
        <v>31.836099999999998</v>
      </c>
      <c r="JL65">
        <v>30.000299999999999</v>
      </c>
      <c r="JM65">
        <v>31.627700000000001</v>
      </c>
      <c r="JN65">
        <v>31.5595</v>
      </c>
      <c r="JO65">
        <v>12.4968</v>
      </c>
      <c r="JP65">
        <v>47.688099999999999</v>
      </c>
      <c r="JQ65">
        <v>0</v>
      </c>
      <c r="JR65">
        <v>28.1356</v>
      </c>
      <c r="JS65">
        <v>213.352</v>
      </c>
      <c r="JT65">
        <v>18.426200000000001</v>
      </c>
      <c r="JU65">
        <v>93.462299999999999</v>
      </c>
      <c r="JV65">
        <v>99.951999999999998</v>
      </c>
    </row>
    <row r="66" spans="1:282" x14ac:dyDescent="0.2">
      <c r="A66">
        <v>50</v>
      </c>
      <c r="B66">
        <v>1658941641.0999999</v>
      </c>
      <c r="C66">
        <v>8434.5999999046326</v>
      </c>
      <c r="D66" t="s">
        <v>637</v>
      </c>
      <c r="E66" t="s">
        <v>638</v>
      </c>
      <c r="F66" t="s">
        <v>413</v>
      </c>
      <c r="G66" t="s">
        <v>620</v>
      </c>
      <c r="H66" t="s">
        <v>621</v>
      </c>
      <c r="I66" t="s">
        <v>416</v>
      </c>
      <c r="J66" t="s">
        <v>417</v>
      </c>
      <c r="L66" t="s">
        <v>418</v>
      </c>
      <c r="M66" t="s">
        <v>558</v>
      </c>
      <c r="N66" t="s">
        <v>622</v>
      </c>
      <c r="O66">
        <v>1658941641.0999999</v>
      </c>
      <c r="P66">
        <f t="shared" si="46"/>
        <v>7.5939615428781823E-3</v>
      </c>
      <c r="Q66">
        <f t="shared" si="47"/>
        <v>7.5939615428781826</v>
      </c>
      <c r="R66">
        <f t="shared" si="48"/>
        <v>2.9144506527081311</v>
      </c>
      <c r="S66">
        <f t="shared" si="49"/>
        <v>101.49420000000001</v>
      </c>
      <c r="T66">
        <f t="shared" si="50"/>
        <v>89.932400542380819</v>
      </c>
      <c r="U66">
        <f t="shared" si="51"/>
        <v>9.0956488846265877</v>
      </c>
      <c r="V66">
        <f t="shared" si="52"/>
        <v>10.26499461215904</v>
      </c>
      <c r="W66">
        <f t="shared" si="53"/>
        <v>0.54817981752098077</v>
      </c>
      <c r="X66">
        <f t="shared" si="54"/>
        <v>2.9483803792064451</v>
      </c>
      <c r="Y66">
        <f t="shared" si="55"/>
        <v>0.49721359082799987</v>
      </c>
      <c r="Z66">
        <f t="shared" si="56"/>
        <v>0.3149417863073124</v>
      </c>
      <c r="AA66">
        <f t="shared" si="57"/>
        <v>241.75773407566166</v>
      </c>
      <c r="AB66">
        <f t="shared" si="58"/>
        <v>29.839901167976567</v>
      </c>
      <c r="AC66">
        <f t="shared" si="59"/>
        <v>29.839901167976567</v>
      </c>
      <c r="AD66">
        <f t="shared" si="60"/>
        <v>4.2214275502066672</v>
      </c>
      <c r="AE66">
        <f t="shared" si="61"/>
        <v>62.675435425929763</v>
      </c>
      <c r="AF66">
        <f t="shared" si="62"/>
        <v>2.7298152660729595</v>
      </c>
      <c r="AG66">
        <f t="shared" si="63"/>
        <v>4.3554787414266523</v>
      </c>
      <c r="AH66">
        <f t="shared" si="64"/>
        <v>1.4916122841337076</v>
      </c>
      <c r="AI66">
        <f t="shared" si="65"/>
        <v>-334.89370404092784</v>
      </c>
      <c r="AJ66">
        <f t="shared" si="66"/>
        <v>86.581558658681431</v>
      </c>
      <c r="AK66">
        <f t="shared" si="67"/>
        <v>6.536780671326448</v>
      </c>
      <c r="AL66">
        <f t="shared" si="68"/>
        <v>-1.7630635258299776E-2</v>
      </c>
      <c r="AM66">
        <v>0</v>
      </c>
      <c r="AN66">
        <v>0</v>
      </c>
      <c r="AO66">
        <f t="shared" si="69"/>
        <v>1</v>
      </c>
      <c r="AP66">
        <f t="shared" si="70"/>
        <v>0</v>
      </c>
      <c r="AQ66">
        <f t="shared" si="71"/>
        <v>52849.785154450408</v>
      </c>
      <c r="AR66" t="s">
        <v>421</v>
      </c>
      <c r="AS66">
        <v>0</v>
      </c>
      <c r="AT66">
        <v>0</v>
      </c>
      <c r="AU66">
        <v>0</v>
      </c>
      <c r="AV66" t="e">
        <f t="shared" si="72"/>
        <v>#DIV/0!</v>
      </c>
      <c r="AW66">
        <v>-1</v>
      </c>
      <c r="AX66" t="s">
        <v>639</v>
      </c>
      <c r="AY66">
        <v>10392</v>
      </c>
      <c r="AZ66">
        <v>775.52303846153836</v>
      </c>
      <c r="BA66">
        <v>1035.26</v>
      </c>
      <c r="BB66">
        <f t="shared" si="73"/>
        <v>0.2508905603794811</v>
      </c>
      <c r="BC66">
        <v>0.5</v>
      </c>
      <c r="BD66">
        <f t="shared" si="74"/>
        <v>1261.3125005573374</v>
      </c>
      <c r="BE66">
        <f t="shared" si="75"/>
        <v>2.9144506527081311</v>
      </c>
      <c r="BF66">
        <f t="shared" si="76"/>
        <v>158.22570003923747</v>
      </c>
      <c r="BG66">
        <f t="shared" si="77"/>
        <v>3.1034740803555414E-3</v>
      </c>
      <c r="BH66">
        <f t="shared" si="78"/>
        <v>-1</v>
      </c>
      <c r="BI66" t="e">
        <f t="shared" si="79"/>
        <v>#DIV/0!</v>
      </c>
      <c r="BJ66" t="s">
        <v>421</v>
      </c>
      <c r="BK66">
        <v>0</v>
      </c>
      <c r="BL66" t="e">
        <f t="shared" si="80"/>
        <v>#DIV/0!</v>
      </c>
      <c r="BM66" t="e">
        <f t="shared" si="81"/>
        <v>#DIV/0!</v>
      </c>
      <c r="BN66" t="e">
        <f t="shared" si="82"/>
        <v>#DIV/0!</v>
      </c>
      <c r="BO66" t="e">
        <f t="shared" si="83"/>
        <v>#DIV/0!</v>
      </c>
      <c r="BP66">
        <f t="shared" si="84"/>
        <v>0.25089056037948115</v>
      </c>
      <c r="BQ66" t="e">
        <f t="shared" si="85"/>
        <v>#DIV/0!</v>
      </c>
      <c r="BR66" t="e">
        <f t="shared" si="86"/>
        <v>#DIV/0!</v>
      </c>
      <c r="BS66" t="e">
        <f t="shared" si="87"/>
        <v>#DIV/0!</v>
      </c>
      <c r="BT66" t="s">
        <v>421</v>
      </c>
      <c r="BU66" t="s">
        <v>421</v>
      </c>
      <c r="BV66" t="s">
        <v>421</v>
      </c>
      <c r="BW66" t="s">
        <v>421</v>
      </c>
      <c r="BX66" t="s">
        <v>421</v>
      </c>
      <c r="BY66" t="s">
        <v>421</v>
      </c>
      <c r="BZ66" t="s">
        <v>421</v>
      </c>
      <c r="CA66" t="s">
        <v>421</v>
      </c>
      <c r="CB66" t="s">
        <v>421</v>
      </c>
      <c r="CC66" t="s">
        <v>421</v>
      </c>
      <c r="CD66" t="s">
        <v>421</v>
      </c>
      <c r="CE66" t="s">
        <v>421</v>
      </c>
      <c r="CF66" t="s">
        <v>421</v>
      </c>
      <c r="CG66" t="s">
        <v>421</v>
      </c>
      <c r="CH66" t="s">
        <v>421</v>
      </c>
      <c r="CI66" t="s">
        <v>421</v>
      </c>
      <c r="CJ66" t="s">
        <v>421</v>
      </c>
      <c r="CK66" t="s">
        <v>421</v>
      </c>
      <c r="CL66">
        <f t="shared" si="88"/>
        <v>1500.12</v>
      </c>
      <c r="CM66">
        <f t="shared" si="89"/>
        <v>1261.3125005573374</v>
      </c>
      <c r="CN66">
        <f t="shared" si="90"/>
        <v>0.84080773575269818</v>
      </c>
      <c r="CO66">
        <f t="shared" si="91"/>
        <v>0.16115893000270756</v>
      </c>
      <c r="CP66">
        <v>6</v>
      </c>
      <c r="CQ66">
        <v>0.5</v>
      </c>
      <c r="CR66" t="s">
        <v>423</v>
      </c>
      <c r="CS66">
        <v>2</v>
      </c>
      <c r="CT66">
        <v>1658941641.0999999</v>
      </c>
      <c r="CU66">
        <v>101.49420000000001</v>
      </c>
      <c r="CV66">
        <v>105.178</v>
      </c>
      <c r="CW66">
        <v>26.9908</v>
      </c>
      <c r="CX66">
        <v>19.604600000000001</v>
      </c>
      <c r="CY66">
        <v>79.906199999999998</v>
      </c>
      <c r="CZ66">
        <v>22.678899999999999</v>
      </c>
      <c r="DA66">
        <v>600.22699999999998</v>
      </c>
      <c r="DB66">
        <v>101.039</v>
      </c>
      <c r="DC66">
        <v>9.9731200000000006E-2</v>
      </c>
      <c r="DD66">
        <v>30.384599999999999</v>
      </c>
      <c r="DE66">
        <v>29.9529</v>
      </c>
      <c r="DF66">
        <v>999.9</v>
      </c>
      <c r="DG66">
        <v>0</v>
      </c>
      <c r="DH66">
        <v>0</v>
      </c>
      <c r="DI66">
        <v>10003.799999999999</v>
      </c>
      <c r="DJ66">
        <v>0</v>
      </c>
      <c r="DK66">
        <v>1706.82</v>
      </c>
      <c r="DL66">
        <v>-4.0977600000000001</v>
      </c>
      <c r="DM66">
        <v>103.884</v>
      </c>
      <c r="DN66">
        <v>107.282</v>
      </c>
      <c r="DO66">
        <v>7.3862300000000003</v>
      </c>
      <c r="DP66">
        <v>105.178</v>
      </c>
      <c r="DQ66">
        <v>19.604600000000001</v>
      </c>
      <c r="DR66">
        <v>2.7271200000000002</v>
      </c>
      <c r="DS66">
        <v>1.98082</v>
      </c>
      <c r="DT66">
        <v>22.4495</v>
      </c>
      <c r="DU66">
        <v>17.291899999999998</v>
      </c>
      <c r="DV66">
        <v>1500.12</v>
      </c>
      <c r="DW66">
        <v>0.97298600000000002</v>
      </c>
      <c r="DX66">
        <v>2.7013800000000001E-2</v>
      </c>
      <c r="DY66">
        <v>0</v>
      </c>
      <c r="DZ66">
        <v>774.94600000000003</v>
      </c>
      <c r="EA66">
        <v>4.9993100000000004</v>
      </c>
      <c r="EB66">
        <v>18104.900000000001</v>
      </c>
      <c r="EC66">
        <v>13260.3</v>
      </c>
      <c r="ED66">
        <v>40</v>
      </c>
      <c r="EE66">
        <v>41.875</v>
      </c>
      <c r="EF66">
        <v>40.311999999999998</v>
      </c>
      <c r="EG66">
        <v>41.5</v>
      </c>
      <c r="EH66">
        <v>41.561999999999998</v>
      </c>
      <c r="EI66">
        <v>1454.73</v>
      </c>
      <c r="EJ66">
        <v>40.39</v>
      </c>
      <c r="EK66">
        <v>0</v>
      </c>
      <c r="EL66">
        <v>98.5</v>
      </c>
      <c r="EM66">
        <v>0</v>
      </c>
      <c r="EN66">
        <v>775.52303846153836</v>
      </c>
      <c r="EO66">
        <v>-6.3317948765880221</v>
      </c>
      <c r="EP66">
        <v>146.74188081122671</v>
      </c>
      <c r="EQ66">
        <v>18093.615384615379</v>
      </c>
      <c r="ER66">
        <v>15</v>
      </c>
      <c r="ES66">
        <v>1658941659.5999999</v>
      </c>
      <c r="ET66" t="s">
        <v>640</v>
      </c>
      <c r="EU66">
        <v>1658941659.5999999</v>
      </c>
      <c r="EV66">
        <v>1658941256.5999999</v>
      </c>
      <c r="EW66">
        <v>51</v>
      </c>
      <c r="EX66">
        <v>0.33100000000000002</v>
      </c>
      <c r="EY66">
        <v>1.4999999999999999E-2</v>
      </c>
      <c r="EZ66">
        <v>21.588000000000001</v>
      </c>
      <c r="FA66">
        <v>3.6829999999999998</v>
      </c>
      <c r="FB66">
        <v>103</v>
      </c>
      <c r="FC66">
        <v>19</v>
      </c>
      <c r="FD66">
        <v>0.47</v>
      </c>
      <c r="FE66">
        <v>0.01</v>
      </c>
      <c r="FF66">
        <v>-3.9881242499999998</v>
      </c>
      <c r="FG66">
        <v>-1.0897955347091901</v>
      </c>
      <c r="FH66">
        <v>0.1168053040295581</v>
      </c>
      <c r="FI66">
        <v>1</v>
      </c>
      <c r="FJ66">
        <v>101.6341666666667</v>
      </c>
      <c r="FK66">
        <v>-4.9053704115682697</v>
      </c>
      <c r="FL66">
        <v>0.35625665685788332</v>
      </c>
      <c r="FM66">
        <v>1</v>
      </c>
      <c r="FN66">
        <v>7.3853825000000004</v>
      </c>
      <c r="FO66">
        <v>-3.802401500952552E-3</v>
      </c>
      <c r="FP66">
        <v>3.97602298157334E-3</v>
      </c>
      <c r="FQ66">
        <v>1</v>
      </c>
      <c r="FR66">
        <v>26.96988</v>
      </c>
      <c r="FS66">
        <v>0.1447368186875248</v>
      </c>
      <c r="FT66">
        <v>1.0546576063664929E-2</v>
      </c>
      <c r="FU66">
        <v>1</v>
      </c>
      <c r="FV66">
        <v>29.96612</v>
      </c>
      <c r="FW66">
        <v>-0.116721690767581</v>
      </c>
      <c r="FX66">
        <v>8.7102009161671764E-3</v>
      </c>
      <c r="FY66">
        <v>1</v>
      </c>
      <c r="FZ66">
        <v>5</v>
      </c>
      <c r="GA66">
        <v>5</v>
      </c>
      <c r="GB66" t="s">
        <v>425</v>
      </c>
      <c r="GC66">
        <v>3.1726999999999999</v>
      </c>
      <c r="GD66">
        <v>2.7967200000000001</v>
      </c>
      <c r="GE66">
        <v>2.34982E-2</v>
      </c>
      <c r="GF66">
        <v>3.0917199999999999E-2</v>
      </c>
      <c r="GG66">
        <v>0.115162</v>
      </c>
      <c r="GH66">
        <v>0.104074</v>
      </c>
      <c r="GI66">
        <v>29916</v>
      </c>
      <c r="GJ66">
        <v>23830.400000000001</v>
      </c>
      <c r="GK66">
        <v>28783.3</v>
      </c>
      <c r="GL66">
        <v>24064.6</v>
      </c>
      <c r="GM66">
        <v>31770.6</v>
      </c>
      <c r="GN66">
        <v>31513.1</v>
      </c>
      <c r="GO66">
        <v>39465.199999999997</v>
      </c>
      <c r="GP66">
        <v>39299.4</v>
      </c>
      <c r="GQ66">
        <v>2.1224799999999999</v>
      </c>
      <c r="GR66">
        <v>1.7296199999999999</v>
      </c>
      <c r="GS66">
        <v>-1.2852300000000001E-3</v>
      </c>
      <c r="GT66">
        <v>0</v>
      </c>
      <c r="GU66">
        <v>29.973800000000001</v>
      </c>
      <c r="GV66">
        <v>999.9</v>
      </c>
      <c r="GW66">
        <v>48.8</v>
      </c>
      <c r="GX66">
        <v>41</v>
      </c>
      <c r="GY66">
        <v>37.764699999999998</v>
      </c>
      <c r="GZ66">
        <v>62.214700000000001</v>
      </c>
      <c r="HA66">
        <v>40.060099999999998</v>
      </c>
      <c r="HB66">
        <v>1</v>
      </c>
      <c r="HC66">
        <v>0.36962099999999998</v>
      </c>
      <c r="HD66">
        <v>2.8011200000000001</v>
      </c>
      <c r="HE66">
        <v>20.236000000000001</v>
      </c>
      <c r="HF66">
        <v>5.2256799999999997</v>
      </c>
      <c r="HG66">
        <v>11.914099999999999</v>
      </c>
      <c r="HH66">
        <v>4.9637000000000002</v>
      </c>
      <c r="HI66">
        <v>3.2919999999999998</v>
      </c>
      <c r="HJ66">
        <v>9999</v>
      </c>
      <c r="HK66">
        <v>9999</v>
      </c>
      <c r="HL66">
        <v>9999</v>
      </c>
      <c r="HM66">
        <v>999.9</v>
      </c>
      <c r="HN66">
        <v>1.8775200000000001</v>
      </c>
      <c r="HO66">
        <v>1.8758300000000001</v>
      </c>
      <c r="HP66">
        <v>1.87456</v>
      </c>
      <c r="HQ66">
        <v>1.8739300000000001</v>
      </c>
      <c r="HR66">
        <v>1.87524</v>
      </c>
      <c r="HS66">
        <v>1.8702000000000001</v>
      </c>
      <c r="HT66">
        <v>1.87429</v>
      </c>
      <c r="HU66">
        <v>1.8794299999999999</v>
      </c>
      <c r="HV66">
        <v>0</v>
      </c>
      <c r="HW66">
        <v>0</v>
      </c>
      <c r="HX66">
        <v>0</v>
      </c>
      <c r="HY66">
        <v>0</v>
      </c>
      <c r="HZ66" t="s">
        <v>426</v>
      </c>
      <c r="IA66" t="s">
        <v>427</v>
      </c>
      <c r="IB66" t="s">
        <v>428</v>
      </c>
      <c r="IC66" t="s">
        <v>429</v>
      </c>
      <c r="ID66" t="s">
        <v>429</v>
      </c>
      <c r="IE66" t="s">
        <v>428</v>
      </c>
      <c r="IF66">
        <v>0</v>
      </c>
      <c r="IG66">
        <v>100</v>
      </c>
      <c r="IH66">
        <v>100</v>
      </c>
      <c r="II66">
        <v>21.588000000000001</v>
      </c>
      <c r="IJ66">
        <v>4.3118999999999996</v>
      </c>
      <c r="IK66">
        <v>19.046655831740601</v>
      </c>
      <c r="IL66">
        <v>2.7347142005463381E-2</v>
      </c>
      <c r="IM66">
        <v>-9.102273539874442E-6</v>
      </c>
      <c r="IN66">
        <v>1.1788313641869339E-9</v>
      </c>
      <c r="IO66">
        <v>1.872597910395019</v>
      </c>
      <c r="IP66">
        <v>0.1776524872094373</v>
      </c>
      <c r="IQ66">
        <v>-5.8072362935419758E-3</v>
      </c>
      <c r="IR66">
        <v>1.1978801796637771E-4</v>
      </c>
      <c r="IS66">
        <v>-12</v>
      </c>
      <c r="IT66">
        <v>1956</v>
      </c>
      <c r="IU66">
        <v>-1</v>
      </c>
      <c r="IV66">
        <v>21</v>
      </c>
      <c r="IW66">
        <v>1.3</v>
      </c>
      <c r="IX66">
        <v>6.4</v>
      </c>
      <c r="IY66">
        <v>0.36987300000000001</v>
      </c>
      <c r="IZ66">
        <v>2.5097700000000001</v>
      </c>
      <c r="JA66">
        <v>1.42578</v>
      </c>
      <c r="JB66">
        <v>2.2802699999999998</v>
      </c>
      <c r="JC66">
        <v>1.5478499999999999</v>
      </c>
      <c r="JD66">
        <v>2.34009</v>
      </c>
      <c r="JE66">
        <v>42.563699999999997</v>
      </c>
      <c r="JF66">
        <v>14.2546</v>
      </c>
      <c r="JG66">
        <v>18</v>
      </c>
      <c r="JH66">
        <v>640.29499999999996</v>
      </c>
      <c r="JI66">
        <v>374.76499999999999</v>
      </c>
      <c r="JJ66">
        <v>27.104800000000001</v>
      </c>
      <c r="JK66">
        <v>31.866499999999998</v>
      </c>
      <c r="JL66">
        <v>30.000499999999999</v>
      </c>
      <c r="JM66">
        <v>31.668299999999999</v>
      </c>
      <c r="JN66">
        <v>31.595199999999998</v>
      </c>
      <c r="JO66">
        <v>7.4472100000000001</v>
      </c>
      <c r="JP66">
        <v>45.222000000000001</v>
      </c>
      <c r="JQ66">
        <v>0</v>
      </c>
      <c r="JR66">
        <v>27.0425</v>
      </c>
      <c r="JS66">
        <v>104.928</v>
      </c>
      <c r="JT66">
        <v>19.580500000000001</v>
      </c>
      <c r="JU66">
        <v>93.4572</v>
      </c>
      <c r="JV66">
        <v>99.948800000000006</v>
      </c>
    </row>
    <row r="67" spans="1:282" x14ac:dyDescent="0.2">
      <c r="A67">
        <v>51</v>
      </c>
      <c r="B67">
        <v>1658941780.5999999</v>
      </c>
      <c r="C67">
        <v>8574.0999999046326</v>
      </c>
      <c r="D67" t="s">
        <v>641</v>
      </c>
      <c r="E67" t="s">
        <v>642</v>
      </c>
      <c r="F67" t="s">
        <v>413</v>
      </c>
      <c r="G67" t="s">
        <v>620</v>
      </c>
      <c r="H67" t="s">
        <v>621</v>
      </c>
      <c r="I67" t="s">
        <v>416</v>
      </c>
      <c r="J67" t="s">
        <v>417</v>
      </c>
      <c r="L67" t="s">
        <v>418</v>
      </c>
      <c r="M67" t="s">
        <v>558</v>
      </c>
      <c r="N67" t="s">
        <v>622</v>
      </c>
      <c r="O67">
        <v>1658941780.5999999</v>
      </c>
      <c r="P67">
        <f t="shared" si="46"/>
        <v>7.9726581849366637E-3</v>
      </c>
      <c r="Q67">
        <f t="shared" si="47"/>
        <v>7.9726581849366642</v>
      </c>
      <c r="R67">
        <f t="shared" si="48"/>
        <v>-1.1006592881726638</v>
      </c>
      <c r="S67">
        <f t="shared" si="49"/>
        <v>51.286000000000001</v>
      </c>
      <c r="T67">
        <f t="shared" si="50"/>
        <v>53.446570561448141</v>
      </c>
      <c r="U67">
        <f t="shared" si="51"/>
        <v>5.4057213664083852</v>
      </c>
      <c r="V67">
        <f t="shared" si="52"/>
        <v>5.1871957935799999</v>
      </c>
      <c r="W67">
        <f t="shared" si="53"/>
        <v>0.55059052245563112</v>
      </c>
      <c r="X67">
        <f t="shared" si="54"/>
        <v>2.9460034104742063</v>
      </c>
      <c r="Y67">
        <f t="shared" si="55"/>
        <v>0.49916019063200806</v>
      </c>
      <c r="Z67">
        <f t="shared" si="56"/>
        <v>0.31619462349643457</v>
      </c>
      <c r="AA67">
        <f t="shared" si="57"/>
        <v>241.7491750754312</v>
      </c>
      <c r="AB67">
        <f t="shared" si="58"/>
        <v>29.512695090901758</v>
      </c>
      <c r="AC67">
        <f t="shared" si="59"/>
        <v>29.512695090901758</v>
      </c>
      <c r="AD67">
        <f t="shared" si="60"/>
        <v>4.142642679854899</v>
      </c>
      <c r="AE67">
        <f t="shared" si="61"/>
        <v>60.038466922054866</v>
      </c>
      <c r="AF67">
        <f t="shared" si="62"/>
        <v>2.5808741665160002</v>
      </c>
      <c r="AG67">
        <f t="shared" si="63"/>
        <v>4.2987009809338206</v>
      </c>
      <c r="AH67">
        <f t="shared" si="64"/>
        <v>1.5617685133388988</v>
      </c>
      <c r="AI67">
        <f t="shared" si="65"/>
        <v>-351.59422595570686</v>
      </c>
      <c r="AJ67">
        <f t="shared" si="66"/>
        <v>102.12521344872047</v>
      </c>
      <c r="AK67">
        <f t="shared" si="67"/>
        <v>7.6953110346485554</v>
      </c>
      <c r="AL67">
        <f t="shared" si="68"/>
        <v>-2.4526396906622949E-2</v>
      </c>
      <c r="AM67">
        <v>0</v>
      </c>
      <c r="AN67">
        <v>0</v>
      </c>
      <c r="AO67">
        <f t="shared" si="69"/>
        <v>1</v>
      </c>
      <c r="AP67">
        <f t="shared" si="70"/>
        <v>0</v>
      </c>
      <c r="AQ67">
        <f t="shared" si="71"/>
        <v>52821.272687017205</v>
      </c>
      <c r="AR67" t="s">
        <v>421</v>
      </c>
      <c r="AS67">
        <v>0</v>
      </c>
      <c r="AT67">
        <v>0</v>
      </c>
      <c r="AU67">
        <v>0</v>
      </c>
      <c r="AV67" t="e">
        <f t="shared" si="72"/>
        <v>#DIV/0!</v>
      </c>
      <c r="AW67">
        <v>-1</v>
      </c>
      <c r="AX67" t="s">
        <v>643</v>
      </c>
      <c r="AY67">
        <v>10391.200000000001</v>
      </c>
      <c r="AZ67">
        <v>772.28273076923074</v>
      </c>
      <c r="BA67">
        <v>974.15</v>
      </c>
      <c r="BB67">
        <f t="shared" si="73"/>
        <v>0.20722400988633094</v>
      </c>
      <c r="BC67">
        <v>0.5</v>
      </c>
      <c r="BD67">
        <f t="shared" si="74"/>
        <v>1261.270200557218</v>
      </c>
      <c r="BE67">
        <f t="shared" si="75"/>
        <v>-1.1006592881726638</v>
      </c>
      <c r="BF67">
        <f t="shared" si="76"/>
        <v>130.68273425480177</v>
      </c>
      <c r="BG67">
        <f t="shared" si="77"/>
        <v>-7.9807869977577693E-5</v>
      </c>
      <c r="BH67">
        <f t="shared" si="78"/>
        <v>-1</v>
      </c>
      <c r="BI67" t="e">
        <f t="shared" si="79"/>
        <v>#DIV/0!</v>
      </c>
      <c r="BJ67" t="s">
        <v>421</v>
      </c>
      <c r="BK67">
        <v>0</v>
      </c>
      <c r="BL67" t="e">
        <f t="shared" si="80"/>
        <v>#DIV/0!</v>
      </c>
      <c r="BM67" t="e">
        <f t="shared" si="81"/>
        <v>#DIV/0!</v>
      </c>
      <c r="BN67" t="e">
        <f t="shared" si="82"/>
        <v>#DIV/0!</v>
      </c>
      <c r="BO67" t="e">
        <f t="shared" si="83"/>
        <v>#DIV/0!</v>
      </c>
      <c r="BP67">
        <f t="shared" si="84"/>
        <v>0.20722400988633088</v>
      </c>
      <c r="BQ67" t="e">
        <f t="shared" si="85"/>
        <v>#DIV/0!</v>
      </c>
      <c r="BR67" t="e">
        <f t="shared" si="86"/>
        <v>#DIV/0!</v>
      </c>
      <c r="BS67" t="e">
        <f t="shared" si="87"/>
        <v>#DIV/0!</v>
      </c>
      <c r="BT67" t="s">
        <v>421</v>
      </c>
      <c r="BU67" t="s">
        <v>421</v>
      </c>
      <c r="BV67" t="s">
        <v>421</v>
      </c>
      <c r="BW67" t="s">
        <v>421</v>
      </c>
      <c r="BX67" t="s">
        <v>421</v>
      </c>
      <c r="BY67" t="s">
        <v>421</v>
      </c>
      <c r="BZ67" t="s">
        <v>421</v>
      </c>
      <c r="CA67" t="s">
        <v>421</v>
      </c>
      <c r="CB67" t="s">
        <v>421</v>
      </c>
      <c r="CC67" t="s">
        <v>421</v>
      </c>
      <c r="CD67" t="s">
        <v>421</v>
      </c>
      <c r="CE67" t="s">
        <v>421</v>
      </c>
      <c r="CF67" t="s">
        <v>421</v>
      </c>
      <c r="CG67" t="s">
        <v>421</v>
      </c>
      <c r="CH67" t="s">
        <v>421</v>
      </c>
      <c r="CI67" t="s">
        <v>421</v>
      </c>
      <c r="CJ67" t="s">
        <v>421</v>
      </c>
      <c r="CK67" t="s">
        <v>421</v>
      </c>
      <c r="CL67">
        <f t="shared" si="88"/>
        <v>1500.07</v>
      </c>
      <c r="CM67">
        <f t="shared" si="89"/>
        <v>1261.270200557218</v>
      </c>
      <c r="CN67">
        <f t="shared" si="90"/>
        <v>0.84080756268522006</v>
      </c>
      <c r="CO67">
        <f t="shared" si="91"/>
        <v>0.16115859598247495</v>
      </c>
      <c r="CP67">
        <v>6</v>
      </c>
      <c r="CQ67">
        <v>0.5</v>
      </c>
      <c r="CR67" t="s">
        <v>423</v>
      </c>
      <c r="CS67">
        <v>2</v>
      </c>
      <c r="CT67">
        <v>1658941780.5999999</v>
      </c>
      <c r="CU67">
        <v>51.286000000000001</v>
      </c>
      <c r="CV67">
        <v>50.594700000000003</v>
      </c>
      <c r="CW67">
        <v>25.517199999999999</v>
      </c>
      <c r="CX67">
        <v>17.753299999999999</v>
      </c>
      <c r="CY67">
        <v>29.876000000000001</v>
      </c>
      <c r="CZ67">
        <v>21.334499999999998</v>
      </c>
      <c r="DA67">
        <v>600.41099999999994</v>
      </c>
      <c r="DB67">
        <v>101.042</v>
      </c>
      <c r="DC67">
        <v>0.10052999999999999</v>
      </c>
      <c r="DD67">
        <v>30.1557</v>
      </c>
      <c r="DE67">
        <v>29.738700000000001</v>
      </c>
      <c r="DF67">
        <v>999.9</v>
      </c>
      <c r="DG67">
        <v>0</v>
      </c>
      <c r="DH67">
        <v>0</v>
      </c>
      <c r="DI67">
        <v>9990</v>
      </c>
      <c r="DJ67">
        <v>0</v>
      </c>
      <c r="DK67">
        <v>1716.31</v>
      </c>
      <c r="DL67">
        <v>-0.532169</v>
      </c>
      <c r="DM67">
        <v>51.373399999999997</v>
      </c>
      <c r="DN67">
        <v>51.509099999999997</v>
      </c>
      <c r="DO67">
        <v>7.7639199999999997</v>
      </c>
      <c r="DP67">
        <v>50.594700000000003</v>
      </c>
      <c r="DQ67">
        <v>17.753299999999999</v>
      </c>
      <c r="DR67">
        <v>2.5783100000000001</v>
      </c>
      <c r="DS67">
        <v>1.79383</v>
      </c>
      <c r="DT67">
        <v>21.529399999999999</v>
      </c>
      <c r="DU67">
        <v>15.7331</v>
      </c>
      <c r="DV67">
        <v>1500.07</v>
      </c>
      <c r="DW67">
        <v>0.97299100000000005</v>
      </c>
      <c r="DX67">
        <v>2.7008999999999998E-2</v>
      </c>
      <c r="DY67">
        <v>0</v>
      </c>
      <c r="DZ67">
        <v>772.04700000000003</v>
      </c>
      <c r="EA67">
        <v>4.9993100000000004</v>
      </c>
      <c r="EB67">
        <v>18059.8</v>
      </c>
      <c r="EC67">
        <v>13259.8</v>
      </c>
      <c r="ED67">
        <v>40.125</v>
      </c>
      <c r="EE67">
        <v>42</v>
      </c>
      <c r="EF67">
        <v>40.5</v>
      </c>
      <c r="EG67">
        <v>41.5</v>
      </c>
      <c r="EH67">
        <v>41.625</v>
      </c>
      <c r="EI67">
        <v>1454.69</v>
      </c>
      <c r="EJ67">
        <v>40.380000000000003</v>
      </c>
      <c r="EK67">
        <v>0</v>
      </c>
      <c r="EL67">
        <v>139.10000014305109</v>
      </c>
      <c r="EM67">
        <v>0</v>
      </c>
      <c r="EN67">
        <v>772.28273076923074</v>
      </c>
      <c r="EO67">
        <v>-2.004820504901569</v>
      </c>
      <c r="EP67">
        <v>33.02564143425252</v>
      </c>
      <c r="EQ67">
        <v>18024.553846153849</v>
      </c>
      <c r="ER67">
        <v>15</v>
      </c>
      <c r="ES67">
        <v>1658941799.5999999</v>
      </c>
      <c r="ET67" t="s">
        <v>644</v>
      </c>
      <c r="EU67">
        <v>1658941799.5999999</v>
      </c>
      <c r="EV67">
        <v>1658941256.5999999</v>
      </c>
      <c r="EW67">
        <v>52</v>
      </c>
      <c r="EX67">
        <v>1.2430000000000001</v>
      </c>
      <c r="EY67">
        <v>1.4999999999999999E-2</v>
      </c>
      <c r="EZ67">
        <v>21.41</v>
      </c>
      <c r="FA67">
        <v>3.6829999999999998</v>
      </c>
      <c r="FB67">
        <v>50</v>
      </c>
      <c r="FC67">
        <v>19</v>
      </c>
      <c r="FD67">
        <v>0.23</v>
      </c>
      <c r="FE67">
        <v>0.01</v>
      </c>
      <c r="FF67">
        <v>-0.55734842500000004</v>
      </c>
      <c r="FG67">
        <v>0.26173806754221562</v>
      </c>
      <c r="FH67">
        <v>3.9824724995213397E-2</v>
      </c>
      <c r="FI67">
        <v>1</v>
      </c>
      <c r="FJ67">
        <v>50.067420000000013</v>
      </c>
      <c r="FK67">
        <v>-3.6467185762030348E-2</v>
      </c>
      <c r="FL67">
        <v>1.0366883170301339E-2</v>
      </c>
      <c r="FM67">
        <v>1</v>
      </c>
      <c r="FN67">
        <v>7.8087452500000012</v>
      </c>
      <c r="FO67">
        <v>-0.77714262664168554</v>
      </c>
      <c r="FP67">
        <v>9.2079069418285822E-2</v>
      </c>
      <c r="FQ67">
        <v>0</v>
      </c>
      <c r="FR67">
        <v>25.224699999999999</v>
      </c>
      <c r="FS67">
        <v>2.5738411568409441</v>
      </c>
      <c r="FT67">
        <v>0.1862405863392832</v>
      </c>
      <c r="FU67">
        <v>0</v>
      </c>
      <c r="FV67">
        <v>29.685120000000001</v>
      </c>
      <c r="FW67">
        <v>0.43191991101222382</v>
      </c>
      <c r="FX67">
        <v>3.1327723611310462E-2</v>
      </c>
      <c r="FY67">
        <v>1</v>
      </c>
      <c r="FZ67">
        <v>3</v>
      </c>
      <c r="GA67">
        <v>5</v>
      </c>
      <c r="GB67" t="s">
        <v>519</v>
      </c>
      <c r="GC67">
        <v>3.1730299999999998</v>
      </c>
      <c r="GD67">
        <v>2.7974000000000001</v>
      </c>
      <c r="GE67">
        <v>8.81236E-3</v>
      </c>
      <c r="GF67">
        <v>1.5016699999999999E-2</v>
      </c>
      <c r="GG67">
        <v>0.110302</v>
      </c>
      <c r="GH67">
        <v>9.7017199999999998E-2</v>
      </c>
      <c r="GI67">
        <v>30363.1</v>
      </c>
      <c r="GJ67">
        <v>24219.7</v>
      </c>
      <c r="GK67">
        <v>28781.1</v>
      </c>
      <c r="GL67">
        <v>24063.200000000001</v>
      </c>
      <c r="GM67">
        <v>31944.1</v>
      </c>
      <c r="GN67">
        <v>31760.3</v>
      </c>
      <c r="GO67">
        <v>39462.199999999997</v>
      </c>
      <c r="GP67">
        <v>39296.800000000003</v>
      </c>
      <c r="GQ67">
        <v>2.1229300000000002</v>
      </c>
      <c r="GR67">
        <v>1.7245999999999999</v>
      </c>
      <c r="GS67">
        <v>-1.9136799999999999E-2</v>
      </c>
      <c r="GT67">
        <v>0</v>
      </c>
      <c r="GU67">
        <v>30.0501</v>
      </c>
      <c r="GV67">
        <v>999.9</v>
      </c>
      <c r="GW67">
        <v>48.6</v>
      </c>
      <c r="GX67">
        <v>41.2</v>
      </c>
      <c r="GY67">
        <v>38.005400000000002</v>
      </c>
      <c r="GZ67">
        <v>62.534700000000001</v>
      </c>
      <c r="HA67">
        <v>40.244399999999999</v>
      </c>
      <c r="HB67">
        <v>1</v>
      </c>
      <c r="HC67">
        <v>0.36857499999999999</v>
      </c>
      <c r="HD67">
        <v>1.01739</v>
      </c>
      <c r="HE67">
        <v>20.258199999999999</v>
      </c>
      <c r="HF67">
        <v>5.2229799999999997</v>
      </c>
      <c r="HG67">
        <v>11.914099999999999</v>
      </c>
      <c r="HH67">
        <v>4.9635499999999997</v>
      </c>
      <c r="HI67">
        <v>3.2918500000000002</v>
      </c>
      <c r="HJ67">
        <v>9999</v>
      </c>
      <c r="HK67">
        <v>9999</v>
      </c>
      <c r="HL67">
        <v>9999</v>
      </c>
      <c r="HM67">
        <v>999.9</v>
      </c>
      <c r="HN67">
        <v>1.8775900000000001</v>
      </c>
      <c r="HO67">
        <v>1.8758600000000001</v>
      </c>
      <c r="HP67">
        <v>1.8746400000000001</v>
      </c>
      <c r="HQ67">
        <v>1.8739300000000001</v>
      </c>
      <c r="HR67">
        <v>1.8753</v>
      </c>
      <c r="HS67">
        <v>1.8702700000000001</v>
      </c>
      <c r="HT67">
        <v>1.87436</v>
      </c>
      <c r="HU67">
        <v>1.87944</v>
      </c>
      <c r="HV67">
        <v>0</v>
      </c>
      <c r="HW67">
        <v>0</v>
      </c>
      <c r="HX67">
        <v>0</v>
      </c>
      <c r="HY67">
        <v>0</v>
      </c>
      <c r="HZ67" t="s">
        <v>426</v>
      </c>
      <c r="IA67" t="s">
        <v>427</v>
      </c>
      <c r="IB67" t="s">
        <v>428</v>
      </c>
      <c r="IC67" t="s">
        <v>429</v>
      </c>
      <c r="ID67" t="s">
        <v>429</v>
      </c>
      <c r="IE67" t="s">
        <v>428</v>
      </c>
      <c r="IF67">
        <v>0</v>
      </c>
      <c r="IG67">
        <v>100</v>
      </c>
      <c r="IH67">
        <v>100</v>
      </c>
      <c r="II67">
        <v>21.41</v>
      </c>
      <c r="IJ67">
        <v>4.1826999999999996</v>
      </c>
      <c r="IK67">
        <v>19.37756220588081</v>
      </c>
      <c r="IL67">
        <v>2.7347142005463381E-2</v>
      </c>
      <c r="IM67">
        <v>-9.102273539874442E-6</v>
      </c>
      <c r="IN67">
        <v>1.1788313641869339E-9</v>
      </c>
      <c r="IO67">
        <v>1.872597910395019</v>
      </c>
      <c r="IP67">
        <v>0.1776524872094373</v>
      </c>
      <c r="IQ67">
        <v>-5.8072362935419758E-3</v>
      </c>
      <c r="IR67">
        <v>1.1978801796637771E-4</v>
      </c>
      <c r="IS67">
        <v>-12</v>
      </c>
      <c r="IT67">
        <v>1956</v>
      </c>
      <c r="IU67">
        <v>-1</v>
      </c>
      <c r="IV67">
        <v>21</v>
      </c>
      <c r="IW67">
        <v>2</v>
      </c>
      <c r="IX67">
        <v>8.6999999999999993</v>
      </c>
      <c r="IY67">
        <v>0.244141</v>
      </c>
      <c r="IZ67">
        <v>2.5390600000000001</v>
      </c>
      <c r="JA67">
        <v>1.42578</v>
      </c>
      <c r="JB67">
        <v>2.2778299999999998</v>
      </c>
      <c r="JC67">
        <v>1.5478499999999999</v>
      </c>
      <c r="JD67">
        <v>2.323</v>
      </c>
      <c r="JE67">
        <v>42.724200000000003</v>
      </c>
      <c r="JF67">
        <v>14.245900000000001</v>
      </c>
      <c r="JG67">
        <v>18</v>
      </c>
      <c r="JH67">
        <v>641.14200000000005</v>
      </c>
      <c r="JI67">
        <v>372.41500000000002</v>
      </c>
      <c r="JJ67">
        <v>27.735499999999998</v>
      </c>
      <c r="JK67">
        <v>31.931100000000001</v>
      </c>
      <c r="JL67">
        <v>30.0002</v>
      </c>
      <c r="JM67">
        <v>31.7182</v>
      </c>
      <c r="JN67">
        <v>31.645900000000001</v>
      </c>
      <c r="JO67">
        <v>4.9170299999999996</v>
      </c>
      <c r="JP67">
        <v>48.5242</v>
      </c>
      <c r="JQ67">
        <v>0</v>
      </c>
      <c r="JR67">
        <v>27.743200000000002</v>
      </c>
      <c r="JS67">
        <v>50.660499999999999</v>
      </c>
      <c r="JT67">
        <v>18.043399999999998</v>
      </c>
      <c r="JU67">
        <v>93.4499</v>
      </c>
      <c r="JV67">
        <v>99.942599999999999</v>
      </c>
    </row>
    <row r="68" spans="1:282" x14ac:dyDescent="0.2">
      <c r="A68">
        <v>52</v>
      </c>
      <c r="B68">
        <v>1658941915.5999999</v>
      </c>
      <c r="C68">
        <v>8709.0999999046326</v>
      </c>
      <c r="D68" t="s">
        <v>645</v>
      </c>
      <c r="E68" t="s">
        <v>646</v>
      </c>
      <c r="F68" t="s">
        <v>413</v>
      </c>
      <c r="G68" t="s">
        <v>620</v>
      </c>
      <c r="H68" t="s">
        <v>621</v>
      </c>
      <c r="I68" t="s">
        <v>416</v>
      </c>
      <c r="J68" t="s">
        <v>417</v>
      </c>
      <c r="L68" t="s">
        <v>418</v>
      </c>
      <c r="M68" t="s">
        <v>558</v>
      </c>
      <c r="N68" t="s">
        <v>622</v>
      </c>
      <c r="O68">
        <v>1658941915.5999999</v>
      </c>
      <c r="P68">
        <f t="shared" si="46"/>
        <v>7.383878858631043E-3</v>
      </c>
      <c r="Q68">
        <f t="shared" si="47"/>
        <v>7.3838788586310429</v>
      </c>
      <c r="R68">
        <f t="shared" si="48"/>
        <v>-4.7730747209160613</v>
      </c>
      <c r="S68">
        <f t="shared" si="49"/>
        <v>9.692400000000001</v>
      </c>
      <c r="T68">
        <f t="shared" si="50"/>
        <v>25.985850387344314</v>
      </c>
      <c r="U68">
        <f t="shared" si="51"/>
        <v>2.6282537753452826</v>
      </c>
      <c r="V68">
        <f t="shared" si="52"/>
        <v>0.98030607089784005</v>
      </c>
      <c r="W68">
        <f t="shared" si="53"/>
        <v>0.49169967636655193</v>
      </c>
      <c r="X68">
        <f t="shared" si="54"/>
        <v>2.9498574092755252</v>
      </c>
      <c r="Y68">
        <f t="shared" si="55"/>
        <v>0.45028903725808339</v>
      </c>
      <c r="Z68">
        <f t="shared" si="56"/>
        <v>0.28486003094514178</v>
      </c>
      <c r="AA68">
        <f t="shared" si="57"/>
        <v>241.75759307485558</v>
      </c>
      <c r="AB68">
        <f t="shared" si="58"/>
        <v>29.622119544778968</v>
      </c>
      <c r="AC68">
        <f t="shared" si="59"/>
        <v>29.622119544778968</v>
      </c>
      <c r="AD68">
        <f t="shared" si="60"/>
        <v>4.1688460893106969</v>
      </c>
      <c r="AE68">
        <f t="shared" si="61"/>
        <v>59.829663339955275</v>
      </c>
      <c r="AF68">
        <f t="shared" si="62"/>
        <v>2.5655306944176202</v>
      </c>
      <c r="AG68">
        <f t="shared" si="63"/>
        <v>4.2880580487978692</v>
      </c>
      <c r="AH68">
        <f t="shared" si="64"/>
        <v>1.6033153948930767</v>
      </c>
      <c r="AI68">
        <f t="shared" si="65"/>
        <v>-325.62905766562898</v>
      </c>
      <c r="AJ68">
        <f t="shared" si="66"/>
        <v>77.986534023784671</v>
      </c>
      <c r="AK68">
        <f t="shared" si="67"/>
        <v>5.8706648554141312</v>
      </c>
      <c r="AL68">
        <f t="shared" si="68"/>
        <v>-1.4265711574594775E-2</v>
      </c>
      <c r="AM68">
        <v>0</v>
      </c>
      <c r="AN68">
        <v>0</v>
      </c>
      <c r="AO68">
        <f t="shared" si="69"/>
        <v>1</v>
      </c>
      <c r="AP68">
        <f t="shared" si="70"/>
        <v>0</v>
      </c>
      <c r="AQ68">
        <f t="shared" si="71"/>
        <v>52939.870618514688</v>
      </c>
      <c r="AR68" t="s">
        <v>421</v>
      </c>
      <c r="AS68">
        <v>0</v>
      </c>
      <c r="AT68">
        <v>0</v>
      </c>
      <c r="AU68">
        <v>0</v>
      </c>
      <c r="AV68" t="e">
        <f t="shared" si="72"/>
        <v>#DIV/0!</v>
      </c>
      <c r="AW68">
        <v>-1</v>
      </c>
      <c r="AX68" t="s">
        <v>647</v>
      </c>
      <c r="AY68">
        <v>10391.299999999999</v>
      </c>
      <c r="AZ68">
        <v>785.49919999999997</v>
      </c>
      <c r="BA68">
        <v>931.33</v>
      </c>
      <c r="BB68">
        <f t="shared" si="73"/>
        <v>0.15658338075655254</v>
      </c>
      <c r="BC68">
        <v>0.5</v>
      </c>
      <c r="BD68">
        <f t="shared" si="74"/>
        <v>1261.3200005569201</v>
      </c>
      <c r="BE68">
        <f t="shared" si="75"/>
        <v>-4.7730747209160613</v>
      </c>
      <c r="BF68">
        <f t="shared" si="76"/>
        <v>98.750874951529639</v>
      </c>
      <c r="BG68">
        <f t="shared" si="77"/>
        <v>-2.9913699293201623E-3</v>
      </c>
      <c r="BH68">
        <f t="shared" si="78"/>
        <v>-1</v>
      </c>
      <c r="BI68" t="e">
        <f t="shared" si="79"/>
        <v>#DIV/0!</v>
      </c>
      <c r="BJ68" t="s">
        <v>421</v>
      </c>
      <c r="BK68">
        <v>0</v>
      </c>
      <c r="BL68" t="e">
        <f t="shared" si="80"/>
        <v>#DIV/0!</v>
      </c>
      <c r="BM68" t="e">
        <f t="shared" si="81"/>
        <v>#DIV/0!</v>
      </c>
      <c r="BN68" t="e">
        <f t="shared" si="82"/>
        <v>#DIV/0!</v>
      </c>
      <c r="BO68" t="e">
        <f t="shared" si="83"/>
        <v>#DIV/0!</v>
      </c>
      <c r="BP68">
        <f t="shared" si="84"/>
        <v>0.15658338075655251</v>
      </c>
      <c r="BQ68" t="e">
        <f t="shared" si="85"/>
        <v>#DIV/0!</v>
      </c>
      <c r="BR68" t="e">
        <f t="shared" si="86"/>
        <v>#DIV/0!</v>
      </c>
      <c r="BS68" t="e">
        <f t="shared" si="87"/>
        <v>#DIV/0!</v>
      </c>
      <c r="BT68" t="s">
        <v>421</v>
      </c>
      <c r="BU68" t="s">
        <v>421</v>
      </c>
      <c r="BV68" t="s">
        <v>421</v>
      </c>
      <c r="BW68" t="s">
        <v>421</v>
      </c>
      <c r="BX68" t="s">
        <v>421</v>
      </c>
      <c r="BY68" t="s">
        <v>421</v>
      </c>
      <c r="BZ68" t="s">
        <v>421</v>
      </c>
      <c r="CA68" t="s">
        <v>421</v>
      </c>
      <c r="CB68" t="s">
        <v>421</v>
      </c>
      <c r="CC68" t="s">
        <v>421</v>
      </c>
      <c r="CD68" t="s">
        <v>421</v>
      </c>
      <c r="CE68" t="s">
        <v>421</v>
      </c>
      <c r="CF68" t="s">
        <v>421</v>
      </c>
      <c r="CG68" t="s">
        <v>421</v>
      </c>
      <c r="CH68" t="s">
        <v>421</v>
      </c>
      <c r="CI68" t="s">
        <v>421</v>
      </c>
      <c r="CJ68" t="s">
        <v>421</v>
      </c>
      <c r="CK68" t="s">
        <v>421</v>
      </c>
      <c r="CL68">
        <f t="shared" si="88"/>
        <v>1500.13</v>
      </c>
      <c r="CM68">
        <f t="shared" si="89"/>
        <v>1261.3200005569201</v>
      </c>
      <c r="CN68">
        <f t="shared" si="90"/>
        <v>0.8408071304199769</v>
      </c>
      <c r="CO68">
        <f t="shared" si="91"/>
        <v>0.16115776171055546</v>
      </c>
      <c r="CP68">
        <v>6</v>
      </c>
      <c r="CQ68">
        <v>0.5</v>
      </c>
      <c r="CR68" t="s">
        <v>423</v>
      </c>
      <c r="CS68">
        <v>2</v>
      </c>
      <c r="CT68">
        <v>1658941915.5999999</v>
      </c>
      <c r="CU68">
        <v>9.692400000000001</v>
      </c>
      <c r="CV68">
        <v>4.9927099999999998</v>
      </c>
      <c r="CW68">
        <v>25.3657</v>
      </c>
      <c r="CX68">
        <v>18.171900000000001</v>
      </c>
      <c r="CY68">
        <v>-12.2966</v>
      </c>
      <c r="CZ68">
        <v>21.7727</v>
      </c>
      <c r="DA68">
        <v>600.23199999999997</v>
      </c>
      <c r="DB68">
        <v>101.042</v>
      </c>
      <c r="DC68">
        <v>9.9726599999999999E-2</v>
      </c>
      <c r="DD68">
        <v>30.112500000000001</v>
      </c>
      <c r="DE68">
        <v>29.742999999999999</v>
      </c>
      <c r="DF68">
        <v>999.9</v>
      </c>
      <c r="DG68">
        <v>0</v>
      </c>
      <c r="DH68">
        <v>0</v>
      </c>
      <c r="DI68">
        <v>10011.9</v>
      </c>
      <c r="DJ68">
        <v>0</v>
      </c>
      <c r="DK68">
        <v>1716.52</v>
      </c>
      <c r="DL68">
        <v>2.9934799999999999</v>
      </c>
      <c r="DM68">
        <v>8.1987799999999993</v>
      </c>
      <c r="DN68">
        <v>5.0851100000000002</v>
      </c>
      <c r="DO68">
        <v>7.7585899999999999</v>
      </c>
      <c r="DP68">
        <v>4.9927099999999998</v>
      </c>
      <c r="DQ68">
        <v>18.171900000000001</v>
      </c>
      <c r="DR68">
        <v>2.6200600000000001</v>
      </c>
      <c r="DS68">
        <v>1.83612</v>
      </c>
      <c r="DT68">
        <v>21.792200000000001</v>
      </c>
      <c r="DU68">
        <v>16.0977</v>
      </c>
      <c r="DV68">
        <v>1500.13</v>
      </c>
      <c r="DW68">
        <v>0.97300600000000004</v>
      </c>
      <c r="DX68">
        <v>2.6993799999999998E-2</v>
      </c>
      <c r="DY68">
        <v>0</v>
      </c>
      <c r="DZ68">
        <v>786.49599999999998</v>
      </c>
      <c r="EA68">
        <v>4.9993100000000004</v>
      </c>
      <c r="EB68">
        <v>18140.2</v>
      </c>
      <c r="EC68">
        <v>13260.4</v>
      </c>
      <c r="ED68">
        <v>40.061999999999998</v>
      </c>
      <c r="EE68">
        <v>42</v>
      </c>
      <c r="EF68">
        <v>40.5</v>
      </c>
      <c r="EG68">
        <v>41.375</v>
      </c>
      <c r="EH68">
        <v>41.625</v>
      </c>
      <c r="EI68">
        <v>1454.77</v>
      </c>
      <c r="EJ68">
        <v>40.36</v>
      </c>
      <c r="EK68">
        <v>0</v>
      </c>
      <c r="EL68">
        <v>134.5</v>
      </c>
      <c r="EM68">
        <v>0</v>
      </c>
      <c r="EN68">
        <v>785.49919999999997</v>
      </c>
      <c r="EO68">
        <v>10.2344615327402</v>
      </c>
      <c r="EP68">
        <v>951.77692553015618</v>
      </c>
      <c r="EQ68">
        <v>18050.687999999998</v>
      </c>
      <c r="ER68">
        <v>15</v>
      </c>
      <c r="ES68">
        <v>1658941956.0999999</v>
      </c>
      <c r="ET68" t="s">
        <v>648</v>
      </c>
      <c r="EU68">
        <v>1658941940.5999999</v>
      </c>
      <c r="EV68">
        <v>1658941956.0999999</v>
      </c>
      <c r="EW68">
        <v>53</v>
      </c>
      <c r="EX68">
        <v>1.8360000000000001</v>
      </c>
      <c r="EY68">
        <v>-1E-3</v>
      </c>
      <c r="EZ68">
        <v>21.989000000000001</v>
      </c>
      <c r="FA68">
        <v>3.593</v>
      </c>
      <c r="FB68">
        <v>5</v>
      </c>
      <c r="FC68">
        <v>18</v>
      </c>
      <c r="FD68">
        <v>0.21</v>
      </c>
      <c r="FE68">
        <v>0.02</v>
      </c>
      <c r="FF68">
        <v>3.0578197560975608</v>
      </c>
      <c r="FG68">
        <v>-0.24000167247386631</v>
      </c>
      <c r="FH68">
        <v>2.9172575451562349E-2</v>
      </c>
      <c r="FI68">
        <v>1</v>
      </c>
      <c r="FJ68">
        <v>8.0574935483870966</v>
      </c>
      <c r="FK68">
        <v>-0.40454080645161111</v>
      </c>
      <c r="FL68">
        <v>3.2953435040331359E-2</v>
      </c>
      <c r="FM68">
        <v>1</v>
      </c>
      <c r="FN68">
        <v>7.8266114634146344</v>
      </c>
      <c r="FO68">
        <v>-0.47454041811845249</v>
      </c>
      <c r="FP68">
        <v>4.7553152728749583E-2</v>
      </c>
      <c r="FQ68">
        <v>1</v>
      </c>
      <c r="FR68">
        <v>25.987054838709678</v>
      </c>
      <c r="FS68">
        <v>-0.50588225806458897</v>
      </c>
      <c r="FT68">
        <v>3.8317736470201133E-2</v>
      </c>
      <c r="FU68">
        <v>1</v>
      </c>
      <c r="FV68">
        <v>29.74340322580645</v>
      </c>
      <c r="FW68">
        <v>-3.530322580651421E-2</v>
      </c>
      <c r="FX68">
        <v>4.3005238893889146E-3</v>
      </c>
      <c r="FY68">
        <v>1</v>
      </c>
      <c r="FZ68">
        <v>5</v>
      </c>
      <c r="GA68">
        <v>5</v>
      </c>
      <c r="GB68" t="s">
        <v>425</v>
      </c>
      <c r="GC68">
        <v>3.17265</v>
      </c>
      <c r="GD68">
        <v>2.7967900000000001</v>
      </c>
      <c r="GE68">
        <v>-3.5969999999999999E-3</v>
      </c>
      <c r="GF68">
        <v>1.4761900000000001E-3</v>
      </c>
      <c r="GG68">
        <v>0.111896</v>
      </c>
      <c r="GH68">
        <v>9.86369E-2</v>
      </c>
      <c r="GI68">
        <v>30743</v>
      </c>
      <c r="GJ68">
        <v>24553</v>
      </c>
      <c r="GK68">
        <v>28780.9</v>
      </c>
      <c r="GL68">
        <v>24063.8</v>
      </c>
      <c r="GM68">
        <v>31885</v>
      </c>
      <c r="GN68">
        <v>31703.3</v>
      </c>
      <c r="GO68">
        <v>39461.300000000003</v>
      </c>
      <c r="GP68">
        <v>39297.800000000003</v>
      </c>
      <c r="GQ68">
        <v>2.1226699999999998</v>
      </c>
      <c r="GR68">
        <v>1.7249300000000001</v>
      </c>
      <c r="GS68">
        <v>-1.87382E-2</v>
      </c>
      <c r="GT68">
        <v>0</v>
      </c>
      <c r="GU68">
        <v>30.047899999999998</v>
      </c>
      <c r="GV68">
        <v>999.9</v>
      </c>
      <c r="GW68">
        <v>48.2</v>
      </c>
      <c r="GX68">
        <v>41.3</v>
      </c>
      <c r="GY68">
        <v>37.895400000000002</v>
      </c>
      <c r="GZ68">
        <v>62.3247</v>
      </c>
      <c r="HA68">
        <v>40.416699999999999</v>
      </c>
      <c r="HB68">
        <v>1</v>
      </c>
      <c r="HC68">
        <v>0.36772899999999997</v>
      </c>
      <c r="HD68">
        <v>1.54993</v>
      </c>
      <c r="HE68">
        <v>20.254100000000001</v>
      </c>
      <c r="HF68">
        <v>5.2246300000000003</v>
      </c>
      <c r="HG68">
        <v>11.914</v>
      </c>
      <c r="HH68">
        <v>4.9637500000000001</v>
      </c>
      <c r="HI68">
        <v>3.2919999999999998</v>
      </c>
      <c r="HJ68">
        <v>9999</v>
      </c>
      <c r="HK68">
        <v>9999</v>
      </c>
      <c r="HL68">
        <v>9999</v>
      </c>
      <c r="HM68">
        <v>999.9</v>
      </c>
      <c r="HN68">
        <v>1.8775900000000001</v>
      </c>
      <c r="HO68">
        <v>1.87592</v>
      </c>
      <c r="HP68">
        <v>1.87466</v>
      </c>
      <c r="HQ68">
        <v>1.8739300000000001</v>
      </c>
      <c r="HR68">
        <v>1.87531</v>
      </c>
      <c r="HS68">
        <v>1.8702700000000001</v>
      </c>
      <c r="HT68">
        <v>1.8743799999999999</v>
      </c>
      <c r="HU68">
        <v>1.87947</v>
      </c>
      <c r="HV68">
        <v>0</v>
      </c>
      <c r="HW68">
        <v>0</v>
      </c>
      <c r="HX68">
        <v>0</v>
      </c>
      <c r="HY68">
        <v>0</v>
      </c>
      <c r="HZ68" t="s">
        <v>426</v>
      </c>
      <c r="IA68" t="s">
        <v>427</v>
      </c>
      <c r="IB68" t="s">
        <v>428</v>
      </c>
      <c r="IC68" t="s">
        <v>429</v>
      </c>
      <c r="ID68" t="s">
        <v>429</v>
      </c>
      <c r="IE68" t="s">
        <v>428</v>
      </c>
      <c r="IF68">
        <v>0</v>
      </c>
      <c r="IG68">
        <v>100</v>
      </c>
      <c r="IH68">
        <v>100</v>
      </c>
      <c r="II68">
        <v>21.989000000000001</v>
      </c>
      <c r="IJ68">
        <v>3.593</v>
      </c>
      <c r="IK68">
        <v>20.620466359528422</v>
      </c>
      <c r="IL68">
        <v>2.7347142005463381E-2</v>
      </c>
      <c r="IM68">
        <v>-9.102273539874442E-6</v>
      </c>
      <c r="IN68">
        <v>1.1788313641869339E-9</v>
      </c>
      <c r="IO68">
        <v>4.1577581258533547</v>
      </c>
      <c r="IP68">
        <v>0</v>
      </c>
      <c r="IQ68">
        <v>0</v>
      </c>
      <c r="IR68">
        <v>0</v>
      </c>
      <c r="IS68">
        <v>-12</v>
      </c>
      <c r="IT68">
        <v>1956</v>
      </c>
      <c r="IU68">
        <v>-1</v>
      </c>
      <c r="IV68">
        <v>21</v>
      </c>
      <c r="IW68">
        <v>1.9</v>
      </c>
      <c r="IX68">
        <v>11</v>
      </c>
      <c r="IY68">
        <v>3.2959000000000002E-2</v>
      </c>
      <c r="IZ68">
        <v>4.99756</v>
      </c>
      <c r="JA68">
        <v>1.42578</v>
      </c>
      <c r="JB68">
        <v>2.2790499999999998</v>
      </c>
      <c r="JC68">
        <v>1.5478499999999999</v>
      </c>
      <c r="JD68">
        <v>2.4133300000000002</v>
      </c>
      <c r="JE68">
        <v>42.8583</v>
      </c>
      <c r="JF68">
        <v>14.2196</v>
      </c>
      <c r="JG68">
        <v>18</v>
      </c>
      <c r="JH68">
        <v>640.92200000000003</v>
      </c>
      <c r="JI68">
        <v>372.548</v>
      </c>
      <c r="JJ68">
        <v>27.258500000000002</v>
      </c>
      <c r="JK68">
        <v>31.914899999999999</v>
      </c>
      <c r="JL68">
        <v>29.9999</v>
      </c>
      <c r="JM68">
        <v>31.715399999999999</v>
      </c>
      <c r="JN68">
        <v>31.639299999999999</v>
      </c>
      <c r="JO68">
        <v>0</v>
      </c>
      <c r="JP68">
        <v>48.870600000000003</v>
      </c>
      <c r="JQ68">
        <v>0</v>
      </c>
      <c r="JR68">
        <v>27.27</v>
      </c>
      <c r="JS68">
        <v>52.759599999999999</v>
      </c>
      <c r="JT68">
        <v>18.349299999999999</v>
      </c>
      <c r="JU68">
        <v>93.448499999999996</v>
      </c>
      <c r="JV68">
        <v>99.945099999999996</v>
      </c>
    </row>
    <row r="69" spans="1:282" x14ac:dyDescent="0.2">
      <c r="A69">
        <v>53</v>
      </c>
      <c r="B69">
        <v>1658942069.0999999</v>
      </c>
      <c r="C69">
        <v>8862.5999999046326</v>
      </c>
      <c r="D69" t="s">
        <v>649</v>
      </c>
      <c r="E69" t="s">
        <v>650</v>
      </c>
      <c r="F69" t="s">
        <v>413</v>
      </c>
      <c r="G69" t="s">
        <v>620</v>
      </c>
      <c r="H69" t="s">
        <v>621</v>
      </c>
      <c r="I69" t="s">
        <v>416</v>
      </c>
      <c r="J69" t="s">
        <v>417</v>
      </c>
      <c r="L69" t="s">
        <v>418</v>
      </c>
      <c r="M69" t="s">
        <v>558</v>
      </c>
      <c r="N69" t="s">
        <v>622</v>
      </c>
      <c r="O69">
        <v>1658942069.0999999</v>
      </c>
      <c r="P69">
        <f t="shared" si="46"/>
        <v>7.757444985528484E-3</v>
      </c>
      <c r="Q69">
        <f t="shared" si="47"/>
        <v>7.7574449855284842</v>
      </c>
      <c r="R69">
        <f t="shared" si="48"/>
        <v>25.862993965332958</v>
      </c>
      <c r="S69">
        <f t="shared" si="49"/>
        <v>396.73500000000001</v>
      </c>
      <c r="T69">
        <f t="shared" si="50"/>
        <v>306.66963539679182</v>
      </c>
      <c r="U69">
        <f t="shared" si="51"/>
        <v>31.015882682741026</v>
      </c>
      <c r="V69">
        <f t="shared" si="52"/>
        <v>40.124892704868003</v>
      </c>
      <c r="W69">
        <f t="shared" si="53"/>
        <v>0.55282824127113483</v>
      </c>
      <c r="X69">
        <f t="shared" si="54"/>
        <v>2.9546188651154495</v>
      </c>
      <c r="Y69">
        <f t="shared" si="55"/>
        <v>0.50113606790941956</v>
      </c>
      <c r="Z69">
        <f t="shared" si="56"/>
        <v>0.31745061458556151</v>
      </c>
      <c r="AA69">
        <f t="shared" si="57"/>
        <v>241.7506300746179</v>
      </c>
      <c r="AB69">
        <f t="shared" si="58"/>
        <v>29.721215303897029</v>
      </c>
      <c r="AC69">
        <f t="shared" si="59"/>
        <v>29.721215303897029</v>
      </c>
      <c r="AD69">
        <f t="shared" si="60"/>
        <v>4.1927006744890019</v>
      </c>
      <c r="AE69">
        <f t="shared" si="61"/>
        <v>61.81308311114249</v>
      </c>
      <c r="AF69">
        <f t="shared" si="62"/>
        <v>2.6803126936300798</v>
      </c>
      <c r="AG69">
        <f t="shared" si="63"/>
        <v>4.3361575878859924</v>
      </c>
      <c r="AH69">
        <f t="shared" si="64"/>
        <v>1.512387980858922</v>
      </c>
      <c r="AI69">
        <f t="shared" si="65"/>
        <v>-342.10332386180613</v>
      </c>
      <c r="AJ69">
        <f t="shared" si="66"/>
        <v>93.309299950862552</v>
      </c>
      <c r="AK69">
        <f t="shared" si="67"/>
        <v>7.0230154611392734</v>
      </c>
      <c r="AL69">
        <f t="shared" si="68"/>
        <v>-2.0378375186410835E-2</v>
      </c>
      <c r="AM69">
        <v>0</v>
      </c>
      <c r="AN69">
        <v>0</v>
      </c>
      <c r="AO69">
        <f t="shared" si="69"/>
        <v>1</v>
      </c>
      <c r="AP69">
        <f t="shared" si="70"/>
        <v>0</v>
      </c>
      <c r="AQ69">
        <f t="shared" si="71"/>
        <v>53043.103532372865</v>
      </c>
      <c r="AR69" t="s">
        <v>421</v>
      </c>
      <c r="AS69">
        <v>0</v>
      </c>
      <c r="AT69">
        <v>0</v>
      </c>
      <c r="AU69">
        <v>0</v>
      </c>
      <c r="AV69" t="e">
        <f t="shared" si="72"/>
        <v>#DIV/0!</v>
      </c>
      <c r="AW69">
        <v>-1</v>
      </c>
      <c r="AX69" t="s">
        <v>651</v>
      </c>
      <c r="AY69">
        <v>10392.1</v>
      </c>
      <c r="AZ69">
        <v>774.87072000000001</v>
      </c>
      <c r="BA69">
        <v>1158.02</v>
      </c>
      <c r="BB69">
        <f t="shared" si="73"/>
        <v>0.33086585723908046</v>
      </c>
      <c r="BC69">
        <v>0.5</v>
      </c>
      <c r="BD69">
        <f t="shared" si="74"/>
        <v>1261.2861005567968</v>
      </c>
      <c r="BE69">
        <f t="shared" si="75"/>
        <v>25.862993965332958</v>
      </c>
      <c r="BF69">
        <f t="shared" si="76"/>
        <v>208.6582534422308</v>
      </c>
      <c r="BG69">
        <f t="shared" si="77"/>
        <v>2.1298097198941816E-2</v>
      </c>
      <c r="BH69">
        <f t="shared" si="78"/>
        <v>-1</v>
      </c>
      <c r="BI69" t="e">
        <f t="shared" si="79"/>
        <v>#DIV/0!</v>
      </c>
      <c r="BJ69" t="s">
        <v>421</v>
      </c>
      <c r="BK69">
        <v>0</v>
      </c>
      <c r="BL69" t="e">
        <f t="shared" si="80"/>
        <v>#DIV/0!</v>
      </c>
      <c r="BM69" t="e">
        <f t="shared" si="81"/>
        <v>#DIV/0!</v>
      </c>
      <c r="BN69" t="e">
        <f t="shared" si="82"/>
        <v>#DIV/0!</v>
      </c>
      <c r="BO69" t="e">
        <f t="shared" si="83"/>
        <v>#DIV/0!</v>
      </c>
      <c r="BP69">
        <f t="shared" si="84"/>
        <v>0.33086585723908046</v>
      </c>
      <c r="BQ69" t="e">
        <f t="shared" si="85"/>
        <v>#DIV/0!</v>
      </c>
      <c r="BR69" t="e">
        <f t="shared" si="86"/>
        <v>#DIV/0!</v>
      </c>
      <c r="BS69" t="e">
        <f t="shared" si="87"/>
        <v>#DIV/0!</v>
      </c>
      <c r="BT69" t="s">
        <v>421</v>
      </c>
      <c r="BU69" t="s">
        <v>421</v>
      </c>
      <c r="BV69" t="s">
        <v>421</v>
      </c>
      <c r="BW69" t="s">
        <v>421</v>
      </c>
      <c r="BX69" t="s">
        <v>421</v>
      </c>
      <c r="BY69" t="s">
        <v>421</v>
      </c>
      <c r="BZ69" t="s">
        <v>421</v>
      </c>
      <c r="CA69" t="s">
        <v>421</v>
      </c>
      <c r="CB69" t="s">
        <v>421</v>
      </c>
      <c r="CC69" t="s">
        <v>421</v>
      </c>
      <c r="CD69" t="s">
        <v>421</v>
      </c>
      <c r="CE69" t="s">
        <v>421</v>
      </c>
      <c r="CF69" t="s">
        <v>421</v>
      </c>
      <c r="CG69" t="s">
        <v>421</v>
      </c>
      <c r="CH69" t="s">
        <v>421</v>
      </c>
      <c r="CI69" t="s">
        <v>421</v>
      </c>
      <c r="CJ69" t="s">
        <v>421</v>
      </c>
      <c r="CK69" t="s">
        <v>421</v>
      </c>
      <c r="CL69">
        <f t="shared" si="88"/>
        <v>1500.09</v>
      </c>
      <c r="CM69">
        <f t="shared" si="89"/>
        <v>1261.2861005567968</v>
      </c>
      <c r="CN69">
        <f t="shared" si="90"/>
        <v>0.84080695195408073</v>
      </c>
      <c r="CO69">
        <f t="shared" si="91"/>
        <v>0.16115741727137567</v>
      </c>
      <c r="CP69">
        <v>6</v>
      </c>
      <c r="CQ69">
        <v>0.5</v>
      </c>
      <c r="CR69" t="s">
        <v>423</v>
      </c>
      <c r="CS69">
        <v>2</v>
      </c>
      <c r="CT69">
        <v>1658942069.0999999</v>
      </c>
      <c r="CU69">
        <v>396.73500000000001</v>
      </c>
      <c r="CV69">
        <v>425.66199999999998</v>
      </c>
      <c r="CW69">
        <v>26.5016</v>
      </c>
      <c r="CX69">
        <v>18.953299999999999</v>
      </c>
      <c r="CY69">
        <v>367.77300000000002</v>
      </c>
      <c r="CZ69">
        <v>22.234400000000001</v>
      </c>
      <c r="DA69">
        <v>600.28300000000002</v>
      </c>
      <c r="DB69">
        <v>101.038</v>
      </c>
      <c r="DC69">
        <v>9.9768800000000005E-2</v>
      </c>
      <c r="DD69">
        <v>30.306999999999999</v>
      </c>
      <c r="DE69">
        <v>29.8766</v>
      </c>
      <c r="DF69">
        <v>999.9</v>
      </c>
      <c r="DG69">
        <v>0</v>
      </c>
      <c r="DH69">
        <v>0</v>
      </c>
      <c r="DI69">
        <v>10039.4</v>
      </c>
      <c r="DJ69">
        <v>0</v>
      </c>
      <c r="DK69">
        <v>1720.57</v>
      </c>
      <c r="DL69">
        <v>-26.547599999999999</v>
      </c>
      <c r="DM69">
        <v>409.98</v>
      </c>
      <c r="DN69">
        <v>433.88600000000002</v>
      </c>
      <c r="DO69">
        <v>7.5483599999999997</v>
      </c>
      <c r="DP69">
        <v>425.66199999999998</v>
      </c>
      <c r="DQ69">
        <v>18.953299999999999</v>
      </c>
      <c r="DR69">
        <v>2.6776800000000001</v>
      </c>
      <c r="DS69">
        <v>1.915</v>
      </c>
      <c r="DT69">
        <v>22.148800000000001</v>
      </c>
      <c r="DU69">
        <v>16.758500000000002</v>
      </c>
      <c r="DV69">
        <v>1500.09</v>
      </c>
      <c r="DW69">
        <v>0.97301099999999996</v>
      </c>
      <c r="DX69">
        <v>2.69888E-2</v>
      </c>
      <c r="DY69">
        <v>0</v>
      </c>
      <c r="DZ69">
        <v>779.78800000000001</v>
      </c>
      <c r="EA69">
        <v>4.9993100000000004</v>
      </c>
      <c r="EB69">
        <v>18117.599999999999</v>
      </c>
      <c r="EC69">
        <v>13260</v>
      </c>
      <c r="ED69">
        <v>39.936999999999998</v>
      </c>
      <c r="EE69">
        <v>41.936999999999998</v>
      </c>
      <c r="EF69">
        <v>40.375</v>
      </c>
      <c r="EG69">
        <v>41.186999999999998</v>
      </c>
      <c r="EH69">
        <v>41.436999999999998</v>
      </c>
      <c r="EI69">
        <v>1454.74</v>
      </c>
      <c r="EJ69">
        <v>40.35</v>
      </c>
      <c r="EK69">
        <v>0</v>
      </c>
      <c r="EL69">
        <v>152.89999985694891</v>
      </c>
      <c r="EM69">
        <v>0</v>
      </c>
      <c r="EN69">
        <v>774.87072000000001</v>
      </c>
      <c r="EO69">
        <v>42.868923155656447</v>
      </c>
      <c r="EP69">
        <v>645.44615477490981</v>
      </c>
      <c r="EQ69">
        <v>18041.616000000002</v>
      </c>
      <c r="ER69">
        <v>15</v>
      </c>
      <c r="ES69">
        <v>1658942099.0999999</v>
      </c>
      <c r="ET69" t="s">
        <v>652</v>
      </c>
      <c r="EU69">
        <v>1658942099.0999999</v>
      </c>
      <c r="EV69">
        <v>1658941956.0999999</v>
      </c>
      <c r="EW69">
        <v>54</v>
      </c>
      <c r="EX69">
        <v>-2.847</v>
      </c>
      <c r="EY69">
        <v>-1E-3</v>
      </c>
      <c r="EZ69">
        <v>28.962</v>
      </c>
      <c r="FA69">
        <v>3.593</v>
      </c>
      <c r="FB69">
        <v>419</v>
      </c>
      <c r="FC69">
        <v>18</v>
      </c>
      <c r="FD69">
        <v>7.0000000000000007E-2</v>
      </c>
      <c r="FE69">
        <v>0.02</v>
      </c>
      <c r="FF69">
        <v>-26.8002675</v>
      </c>
      <c r="FG69">
        <v>2.128897936210143</v>
      </c>
      <c r="FH69">
        <v>0.2125597155948179</v>
      </c>
      <c r="FI69">
        <v>1</v>
      </c>
      <c r="FJ69">
        <v>398.56059999999991</v>
      </c>
      <c r="FK69">
        <v>4.5339977753066929</v>
      </c>
      <c r="FL69">
        <v>0.3287234501319678</v>
      </c>
      <c r="FM69">
        <v>1</v>
      </c>
      <c r="FN69">
        <v>7.5109737499999998</v>
      </c>
      <c r="FO69">
        <v>0.27484401500937222</v>
      </c>
      <c r="FP69">
        <v>2.8722088946270919E-2</v>
      </c>
      <c r="FQ69">
        <v>1</v>
      </c>
      <c r="FR69">
        <v>26.4726</v>
      </c>
      <c r="FS69">
        <v>0.31102825361510711</v>
      </c>
      <c r="FT69">
        <v>2.297555222404923E-2</v>
      </c>
      <c r="FU69">
        <v>1</v>
      </c>
      <c r="FV69">
        <v>29.86763333333333</v>
      </c>
      <c r="FW69">
        <v>0.1065130144604713</v>
      </c>
      <c r="FX69">
        <v>7.9542581189082778E-3</v>
      </c>
      <c r="FY69">
        <v>1</v>
      </c>
      <c r="FZ69">
        <v>5</v>
      </c>
      <c r="GA69">
        <v>5</v>
      </c>
      <c r="GB69" t="s">
        <v>425</v>
      </c>
      <c r="GC69">
        <v>3.1728900000000002</v>
      </c>
      <c r="GD69">
        <v>2.7970799999999998</v>
      </c>
      <c r="GE69">
        <v>9.3657699999999997E-2</v>
      </c>
      <c r="GF69">
        <v>0.105352</v>
      </c>
      <c r="GG69">
        <v>0.11357200000000001</v>
      </c>
      <c r="GH69">
        <v>0.10162599999999999</v>
      </c>
      <c r="GI69">
        <v>27768.7</v>
      </c>
      <c r="GJ69">
        <v>22002</v>
      </c>
      <c r="GK69">
        <v>28785.9</v>
      </c>
      <c r="GL69">
        <v>24067.200000000001</v>
      </c>
      <c r="GM69">
        <v>31832.799999999999</v>
      </c>
      <c r="GN69">
        <v>31605.8</v>
      </c>
      <c r="GO69">
        <v>39467.699999999997</v>
      </c>
      <c r="GP69">
        <v>39303.699999999997</v>
      </c>
      <c r="GQ69">
        <v>2.1233499999999998</v>
      </c>
      <c r="GR69">
        <v>1.7296499999999999</v>
      </c>
      <c r="GS69">
        <v>-6.5937599999999997E-3</v>
      </c>
      <c r="GT69">
        <v>0</v>
      </c>
      <c r="GU69">
        <v>29.984000000000002</v>
      </c>
      <c r="GV69">
        <v>999.9</v>
      </c>
      <c r="GW69">
        <v>47.6</v>
      </c>
      <c r="GX69">
        <v>41.5</v>
      </c>
      <c r="GY69">
        <v>37.824199999999998</v>
      </c>
      <c r="GZ69">
        <v>61.984699999999997</v>
      </c>
      <c r="HA69">
        <v>40.003999999999998</v>
      </c>
      <c r="HB69">
        <v>1</v>
      </c>
      <c r="HC69">
        <v>0.36149599999999998</v>
      </c>
      <c r="HD69">
        <v>1.89194</v>
      </c>
      <c r="HE69">
        <v>20.2499</v>
      </c>
      <c r="HF69">
        <v>5.2237299999999998</v>
      </c>
      <c r="HG69">
        <v>11.912800000000001</v>
      </c>
      <c r="HH69">
        <v>4.9637500000000001</v>
      </c>
      <c r="HI69">
        <v>3.2919999999999998</v>
      </c>
      <c r="HJ69">
        <v>9999</v>
      </c>
      <c r="HK69">
        <v>9999</v>
      </c>
      <c r="HL69">
        <v>9999</v>
      </c>
      <c r="HM69">
        <v>999.9</v>
      </c>
      <c r="HN69">
        <v>1.8775900000000001</v>
      </c>
      <c r="HO69">
        <v>1.8758900000000001</v>
      </c>
      <c r="HP69">
        <v>1.8746499999999999</v>
      </c>
      <c r="HQ69">
        <v>1.8739300000000001</v>
      </c>
      <c r="HR69">
        <v>1.87531</v>
      </c>
      <c r="HS69">
        <v>1.8702700000000001</v>
      </c>
      <c r="HT69">
        <v>1.8743799999999999</v>
      </c>
      <c r="HU69">
        <v>1.8794299999999999</v>
      </c>
      <c r="HV69">
        <v>0</v>
      </c>
      <c r="HW69">
        <v>0</v>
      </c>
      <c r="HX69">
        <v>0</v>
      </c>
      <c r="HY69">
        <v>0</v>
      </c>
      <c r="HZ69" t="s">
        <v>426</v>
      </c>
      <c r="IA69" t="s">
        <v>427</v>
      </c>
      <c r="IB69" t="s">
        <v>428</v>
      </c>
      <c r="IC69" t="s">
        <v>429</v>
      </c>
      <c r="ID69" t="s">
        <v>429</v>
      </c>
      <c r="IE69" t="s">
        <v>428</v>
      </c>
      <c r="IF69">
        <v>0</v>
      </c>
      <c r="IG69">
        <v>100</v>
      </c>
      <c r="IH69">
        <v>100</v>
      </c>
      <c r="II69">
        <v>28.962</v>
      </c>
      <c r="IJ69">
        <v>4.2671999999999999</v>
      </c>
      <c r="IK69">
        <v>22.45668260250585</v>
      </c>
      <c r="IL69">
        <v>2.7347142005463381E-2</v>
      </c>
      <c r="IM69">
        <v>-9.102273539874442E-6</v>
      </c>
      <c r="IN69">
        <v>1.1788313641869339E-9</v>
      </c>
      <c r="IO69">
        <v>1.871432473022109</v>
      </c>
      <c r="IP69">
        <v>0.1776524872094373</v>
      </c>
      <c r="IQ69">
        <v>-5.8072362935419758E-3</v>
      </c>
      <c r="IR69">
        <v>1.1978801796637771E-4</v>
      </c>
      <c r="IS69">
        <v>-12</v>
      </c>
      <c r="IT69">
        <v>1956</v>
      </c>
      <c r="IU69">
        <v>-1</v>
      </c>
      <c r="IV69">
        <v>21</v>
      </c>
      <c r="IW69">
        <v>2.1</v>
      </c>
      <c r="IX69">
        <v>1.9</v>
      </c>
      <c r="IY69">
        <v>1.09741</v>
      </c>
      <c r="IZ69">
        <v>2.49878</v>
      </c>
      <c r="JA69">
        <v>1.42578</v>
      </c>
      <c r="JB69">
        <v>2.2802699999999998</v>
      </c>
      <c r="JC69">
        <v>1.5478499999999999</v>
      </c>
      <c r="JD69">
        <v>2.35229</v>
      </c>
      <c r="JE69">
        <v>42.966000000000001</v>
      </c>
      <c r="JF69">
        <v>14.210800000000001</v>
      </c>
      <c r="JG69">
        <v>18</v>
      </c>
      <c r="JH69">
        <v>640.90800000000002</v>
      </c>
      <c r="JI69">
        <v>374.74599999999998</v>
      </c>
      <c r="JJ69">
        <v>27.357700000000001</v>
      </c>
      <c r="JK69">
        <v>31.819299999999998</v>
      </c>
      <c r="JL69">
        <v>29.9999</v>
      </c>
      <c r="JM69">
        <v>31.662700000000001</v>
      </c>
      <c r="JN69">
        <v>31.589700000000001</v>
      </c>
      <c r="JO69">
        <v>21.994199999999999</v>
      </c>
      <c r="JP69">
        <v>46.4773</v>
      </c>
      <c r="JQ69">
        <v>0</v>
      </c>
      <c r="JR69">
        <v>27.3</v>
      </c>
      <c r="JS69">
        <v>425.46300000000002</v>
      </c>
      <c r="JT69">
        <v>19.0489</v>
      </c>
      <c r="JU69">
        <v>93.463999999999999</v>
      </c>
      <c r="JV69">
        <v>99.959800000000001</v>
      </c>
    </row>
    <row r="70" spans="1:282" x14ac:dyDescent="0.2">
      <c r="A70">
        <v>54</v>
      </c>
      <c r="B70">
        <v>1658942201.0999999</v>
      </c>
      <c r="C70">
        <v>8994.5999999046326</v>
      </c>
      <c r="D70" t="s">
        <v>653</v>
      </c>
      <c r="E70" t="s">
        <v>654</v>
      </c>
      <c r="F70" t="s">
        <v>413</v>
      </c>
      <c r="G70" t="s">
        <v>620</v>
      </c>
      <c r="H70" t="s">
        <v>621</v>
      </c>
      <c r="I70" t="s">
        <v>416</v>
      </c>
      <c r="J70" t="s">
        <v>417</v>
      </c>
      <c r="L70" t="s">
        <v>418</v>
      </c>
      <c r="M70" t="s">
        <v>558</v>
      </c>
      <c r="N70" t="s">
        <v>622</v>
      </c>
      <c r="O70">
        <v>1658942201.0999999</v>
      </c>
      <c r="P70">
        <f t="shared" si="46"/>
        <v>7.9938659451413673E-3</v>
      </c>
      <c r="Q70">
        <f t="shared" si="47"/>
        <v>7.9938659451413665</v>
      </c>
      <c r="R70">
        <f t="shared" si="48"/>
        <v>27.667643311848575</v>
      </c>
      <c r="S70">
        <f t="shared" si="49"/>
        <v>400.238</v>
      </c>
      <c r="T70">
        <f t="shared" si="50"/>
        <v>307.13206035034062</v>
      </c>
      <c r="U70">
        <f t="shared" si="51"/>
        <v>31.062468352212047</v>
      </c>
      <c r="V70">
        <f t="shared" si="52"/>
        <v>40.478939887197797</v>
      </c>
      <c r="W70">
        <f t="shared" si="53"/>
        <v>0.57184820377281986</v>
      </c>
      <c r="X70">
        <f t="shared" si="54"/>
        <v>2.9618395519272731</v>
      </c>
      <c r="Y70">
        <f t="shared" si="55"/>
        <v>0.51684805980229165</v>
      </c>
      <c r="Z70">
        <f t="shared" si="56"/>
        <v>0.32752963070475538</v>
      </c>
      <c r="AA70">
        <f t="shared" si="57"/>
        <v>241.75861007458212</v>
      </c>
      <c r="AB70">
        <f t="shared" si="58"/>
        <v>29.499395082741504</v>
      </c>
      <c r="AC70">
        <f t="shared" si="59"/>
        <v>29.499395082741504</v>
      </c>
      <c r="AD70">
        <f t="shared" si="60"/>
        <v>4.1394675905770857</v>
      </c>
      <c r="AE70">
        <f t="shared" si="61"/>
        <v>61.163310098856819</v>
      </c>
      <c r="AF70">
        <f t="shared" si="62"/>
        <v>2.6275538708553099</v>
      </c>
      <c r="AG70">
        <f t="shared" si="63"/>
        <v>4.2959641435502043</v>
      </c>
      <c r="AH70">
        <f t="shared" si="64"/>
        <v>1.5119137197217758</v>
      </c>
      <c r="AI70">
        <f t="shared" si="65"/>
        <v>-352.52948818073429</v>
      </c>
      <c r="AJ70">
        <f t="shared" si="66"/>
        <v>103.02547850085864</v>
      </c>
      <c r="AK70">
        <f t="shared" si="67"/>
        <v>7.7207070187948172</v>
      </c>
      <c r="AL70">
        <f t="shared" si="68"/>
        <v>-2.4692586498701985E-2</v>
      </c>
      <c r="AM70">
        <v>0</v>
      </c>
      <c r="AN70">
        <v>0</v>
      </c>
      <c r="AO70">
        <f t="shared" si="69"/>
        <v>1</v>
      </c>
      <c r="AP70">
        <f t="shared" si="70"/>
        <v>0</v>
      </c>
      <c r="AQ70">
        <f t="shared" si="71"/>
        <v>53280.082811950087</v>
      </c>
      <c r="AR70" t="s">
        <v>421</v>
      </c>
      <c r="AS70">
        <v>0</v>
      </c>
      <c r="AT70">
        <v>0</v>
      </c>
      <c r="AU70">
        <v>0</v>
      </c>
      <c r="AV70" t="e">
        <f t="shared" si="72"/>
        <v>#DIV/0!</v>
      </c>
      <c r="AW70">
        <v>-1</v>
      </c>
      <c r="AX70" t="s">
        <v>655</v>
      </c>
      <c r="AY70">
        <v>10393</v>
      </c>
      <c r="AZ70">
        <v>850.64953846153855</v>
      </c>
      <c r="BA70">
        <v>1317.41</v>
      </c>
      <c r="BB70">
        <f t="shared" si="73"/>
        <v>0.35430159292738139</v>
      </c>
      <c r="BC70">
        <v>0.5</v>
      </c>
      <c r="BD70">
        <f t="shared" si="74"/>
        <v>1261.3281005567783</v>
      </c>
      <c r="BE70">
        <f t="shared" si="75"/>
        <v>27.667643311848575</v>
      </c>
      <c r="BF70">
        <f t="shared" si="76"/>
        <v>223.44527761566741</v>
      </c>
      <c r="BG70">
        <f t="shared" si="77"/>
        <v>2.272814131326658E-2</v>
      </c>
      <c r="BH70">
        <f t="shared" si="78"/>
        <v>-1</v>
      </c>
      <c r="BI70" t="e">
        <f t="shared" si="79"/>
        <v>#DIV/0!</v>
      </c>
      <c r="BJ70" t="s">
        <v>421</v>
      </c>
      <c r="BK70">
        <v>0</v>
      </c>
      <c r="BL70" t="e">
        <f t="shared" si="80"/>
        <v>#DIV/0!</v>
      </c>
      <c r="BM70" t="e">
        <f t="shared" si="81"/>
        <v>#DIV/0!</v>
      </c>
      <c r="BN70" t="e">
        <f t="shared" si="82"/>
        <v>#DIV/0!</v>
      </c>
      <c r="BO70" t="e">
        <f t="shared" si="83"/>
        <v>#DIV/0!</v>
      </c>
      <c r="BP70">
        <f t="shared" si="84"/>
        <v>0.35430159292738139</v>
      </c>
      <c r="BQ70" t="e">
        <f t="shared" si="85"/>
        <v>#DIV/0!</v>
      </c>
      <c r="BR70" t="e">
        <f t="shared" si="86"/>
        <v>#DIV/0!</v>
      </c>
      <c r="BS70" t="e">
        <f t="shared" si="87"/>
        <v>#DIV/0!</v>
      </c>
      <c r="BT70" t="s">
        <v>421</v>
      </c>
      <c r="BU70" t="s">
        <v>421</v>
      </c>
      <c r="BV70" t="s">
        <v>421</v>
      </c>
      <c r="BW70" t="s">
        <v>421</v>
      </c>
      <c r="BX70" t="s">
        <v>421</v>
      </c>
      <c r="BY70" t="s">
        <v>421</v>
      </c>
      <c r="BZ70" t="s">
        <v>421</v>
      </c>
      <c r="CA70" t="s">
        <v>421</v>
      </c>
      <c r="CB70" t="s">
        <v>421</v>
      </c>
      <c r="CC70" t="s">
        <v>421</v>
      </c>
      <c r="CD70" t="s">
        <v>421</v>
      </c>
      <c r="CE70" t="s">
        <v>421</v>
      </c>
      <c r="CF70" t="s">
        <v>421</v>
      </c>
      <c r="CG70" t="s">
        <v>421</v>
      </c>
      <c r="CH70" t="s">
        <v>421</v>
      </c>
      <c r="CI70" t="s">
        <v>421</v>
      </c>
      <c r="CJ70" t="s">
        <v>421</v>
      </c>
      <c r="CK70" t="s">
        <v>421</v>
      </c>
      <c r="CL70">
        <f t="shared" si="88"/>
        <v>1500.14</v>
      </c>
      <c r="CM70">
        <f t="shared" si="89"/>
        <v>1261.3281005567783</v>
      </c>
      <c r="CN70">
        <f t="shared" si="90"/>
        <v>0.84080692505818011</v>
      </c>
      <c r="CO70">
        <f t="shared" si="91"/>
        <v>0.16115736536228759</v>
      </c>
      <c r="CP70">
        <v>6</v>
      </c>
      <c r="CQ70">
        <v>0.5</v>
      </c>
      <c r="CR70" t="s">
        <v>423</v>
      </c>
      <c r="CS70">
        <v>2</v>
      </c>
      <c r="CT70">
        <v>1658942201.0999999</v>
      </c>
      <c r="CU70">
        <v>400.238</v>
      </c>
      <c r="CV70">
        <v>431.1</v>
      </c>
      <c r="CW70">
        <v>25.9801</v>
      </c>
      <c r="CX70">
        <v>18.1952</v>
      </c>
      <c r="CY70">
        <v>371.19200000000001</v>
      </c>
      <c r="CZ70">
        <v>21.823499999999999</v>
      </c>
      <c r="DA70">
        <v>600.09900000000005</v>
      </c>
      <c r="DB70">
        <v>101.038</v>
      </c>
      <c r="DC70">
        <v>9.91731E-2</v>
      </c>
      <c r="DD70">
        <v>30.144600000000001</v>
      </c>
      <c r="DE70">
        <v>29.706800000000001</v>
      </c>
      <c r="DF70">
        <v>999.9</v>
      </c>
      <c r="DG70">
        <v>0</v>
      </c>
      <c r="DH70">
        <v>0</v>
      </c>
      <c r="DI70">
        <v>10080.6</v>
      </c>
      <c r="DJ70">
        <v>0</v>
      </c>
      <c r="DK70">
        <v>1730.7</v>
      </c>
      <c r="DL70">
        <v>-31.3413</v>
      </c>
      <c r="DM70">
        <v>410.42099999999999</v>
      </c>
      <c r="DN70">
        <v>439.089</v>
      </c>
      <c r="DO70">
        <v>7.7848699999999997</v>
      </c>
      <c r="DP70">
        <v>431.1</v>
      </c>
      <c r="DQ70">
        <v>18.1952</v>
      </c>
      <c r="DR70">
        <v>2.6249899999999999</v>
      </c>
      <c r="DS70">
        <v>1.8384199999999999</v>
      </c>
      <c r="DT70">
        <v>21.822900000000001</v>
      </c>
      <c r="DU70">
        <v>16.1173</v>
      </c>
      <c r="DV70">
        <v>1500.14</v>
      </c>
      <c r="DW70">
        <v>0.97301099999999996</v>
      </c>
      <c r="DX70">
        <v>2.69888E-2</v>
      </c>
      <c r="DY70">
        <v>0</v>
      </c>
      <c r="DZ70">
        <v>851.86500000000001</v>
      </c>
      <c r="EA70">
        <v>4.9993100000000004</v>
      </c>
      <c r="EB70">
        <v>18975.5</v>
      </c>
      <c r="EC70">
        <v>13260.5</v>
      </c>
      <c r="ED70">
        <v>40.061999999999998</v>
      </c>
      <c r="EE70">
        <v>42.061999999999998</v>
      </c>
      <c r="EF70">
        <v>40.5</v>
      </c>
      <c r="EG70">
        <v>41.311999999999998</v>
      </c>
      <c r="EH70">
        <v>41.561999999999998</v>
      </c>
      <c r="EI70">
        <v>1454.79</v>
      </c>
      <c r="EJ70">
        <v>40.35</v>
      </c>
      <c r="EK70">
        <v>0</v>
      </c>
      <c r="EL70">
        <v>131.70000004768369</v>
      </c>
      <c r="EM70">
        <v>0</v>
      </c>
      <c r="EN70">
        <v>850.64953846153855</v>
      </c>
      <c r="EO70">
        <v>10.332581176100041</v>
      </c>
      <c r="EP70">
        <v>82.071788238831815</v>
      </c>
      <c r="EQ70">
        <v>19077.47692307692</v>
      </c>
      <c r="ER70">
        <v>15</v>
      </c>
      <c r="ES70">
        <v>1658942237.0999999</v>
      </c>
      <c r="ET70" t="s">
        <v>656</v>
      </c>
      <c r="EU70">
        <v>1658942237.0999999</v>
      </c>
      <c r="EV70">
        <v>1658941956.0999999</v>
      </c>
      <c r="EW70">
        <v>55</v>
      </c>
      <c r="EX70">
        <v>-2E-3</v>
      </c>
      <c r="EY70">
        <v>-1E-3</v>
      </c>
      <c r="EZ70">
        <v>29.045999999999999</v>
      </c>
      <c r="FA70">
        <v>3.593</v>
      </c>
      <c r="FB70">
        <v>423</v>
      </c>
      <c r="FC70">
        <v>18</v>
      </c>
      <c r="FD70">
        <v>0.06</v>
      </c>
      <c r="FE70">
        <v>0.02</v>
      </c>
      <c r="FF70">
        <v>-31.226495</v>
      </c>
      <c r="FG70">
        <v>-0.36914971857406498</v>
      </c>
      <c r="FH70">
        <v>5.0317223442873191E-2</v>
      </c>
      <c r="FI70">
        <v>1</v>
      </c>
      <c r="FJ70">
        <v>399.72129999999999</v>
      </c>
      <c r="FK70">
        <v>0.21194215795353041</v>
      </c>
      <c r="FL70">
        <v>2.572566811571611E-2</v>
      </c>
      <c r="FM70">
        <v>1</v>
      </c>
      <c r="FN70">
        <v>7.8532920000000006</v>
      </c>
      <c r="FO70">
        <v>-0.25554641651031879</v>
      </c>
      <c r="FP70">
        <v>3.1405990208875759E-2</v>
      </c>
      <c r="FQ70">
        <v>1</v>
      </c>
      <c r="FR70">
        <v>26.084643333333339</v>
      </c>
      <c r="FS70">
        <v>-0.98715817575078457</v>
      </c>
      <c r="FT70">
        <v>7.2643075757814521E-2</v>
      </c>
      <c r="FU70">
        <v>1</v>
      </c>
      <c r="FV70">
        <v>29.70235666666667</v>
      </c>
      <c r="FW70">
        <v>6.1014460511661768E-2</v>
      </c>
      <c r="FX70">
        <v>5.6330976282047513E-3</v>
      </c>
      <c r="FY70">
        <v>1</v>
      </c>
      <c r="FZ70">
        <v>5</v>
      </c>
      <c r="GA70">
        <v>5</v>
      </c>
      <c r="GB70" t="s">
        <v>425</v>
      </c>
      <c r="GC70">
        <v>3.1724399999999999</v>
      </c>
      <c r="GD70">
        <v>2.79684</v>
      </c>
      <c r="GE70">
        <v>9.4335600000000006E-2</v>
      </c>
      <c r="GF70">
        <v>0.106359</v>
      </c>
      <c r="GG70">
        <v>0.11208899999999999</v>
      </c>
      <c r="GH70">
        <v>9.8731700000000006E-2</v>
      </c>
      <c r="GI70">
        <v>27745.8</v>
      </c>
      <c r="GJ70">
        <v>21975.4</v>
      </c>
      <c r="GK70">
        <v>28783.7</v>
      </c>
      <c r="GL70">
        <v>24065.3</v>
      </c>
      <c r="GM70">
        <v>31883.4</v>
      </c>
      <c r="GN70">
        <v>31705.9</v>
      </c>
      <c r="GO70">
        <v>39463.699999999997</v>
      </c>
      <c r="GP70">
        <v>39300.6</v>
      </c>
      <c r="GQ70">
        <v>2.12378</v>
      </c>
      <c r="GR70">
        <v>1.72733</v>
      </c>
      <c r="GS70">
        <v>-1.41338E-2</v>
      </c>
      <c r="GT70">
        <v>0</v>
      </c>
      <c r="GU70">
        <v>29.936800000000002</v>
      </c>
      <c r="GV70">
        <v>999.9</v>
      </c>
      <c r="GW70">
        <v>47.2</v>
      </c>
      <c r="GX70">
        <v>41.6</v>
      </c>
      <c r="GY70">
        <v>37.706800000000001</v>
      </c>
      <c r="GZ70">
        <v>60.874699999999997</v>
      </c>
      <c r="HA70">
        <v>40.729199999999999</v>
      </c>
      <c r="HB70">
        <v>1</v>
      </c>
      <c r="HC70">
        <v>0.361674</v>
      </c>
      <c r="HD70">
        <v>1.2559400000000001</v>
      </c>
      <c r="HE70">
        <v>20.255700000000001</v>
      </c>
      <c r="HF70">
        <v>5.2211800000000004</v>
      </c>
      <c r="HG70">
        <v>11.912800000000001</v>
      </c>
      <c r="HH70">
        <v>4.96305</v>
      </c>
      <c r="HI70">
        <v>3.2913299999999999</v>
      </c>
      <c r="HJ70">
        <v>9999</v>
      </c>
      <c r="HK70">
        <v>9999</v>
      </c>
      <c r="HL70">
        <v>9999</v>
      </c>
      <c r="HM70">
        <v>999.9</v>
      </c>
      <c r="HN70">
        <v>1.87758</v>
      </c>
      <c r="HO70">
        <v>1.87592</v>
      </c>
      <c r="HP70">
        <v>1.8746799999999999</v>
      </c>
      <c r="HQ70">
        <v>1.8739300000000001</v>
      </c>
      <c r="HR70">
        <v>1.87531</v>
      </c>
      <c r="HS70">
        <v>1.87025</v>
      </c>
      <c r="HT70">
        <v>1.8743700000000001</v>
      </c>
      <c r="HU70">
        <v>1.8794500000000001</v>
      </c>
      <c r="HV70">
        <v>0</v>
      </c>
      <c r="HW70">
        <v>0</v>
      </c>
      <c r="HX70">
        <v>0</v>
      </c>
      <c r="HY70">
        <v>0</v>
      </c>
      <c r="HZ70" t="s">
        <v>426</v>
      </c>
      <c r="IA70" t="s">
        <v>427</v>
      </c>
      <c r="IB70" t="s">
        <v>428</v>
      </c>
      <c r="IC70" t="s">
        <v>429</v>
      </c>
      <c r="ID70" t="s">
        <v>429</v>
      </c>
      <c r="IE70" t="s">
        <v>428</v>
      </c>
      <c r="IF70">
        <v>0</v>
      </c>
      <c r="IG70">
        <v>100</v>
      </c>
      <c r="IH70">
        <v>100</v>
      </c>
      <c r="II70">
        <v>29.045999999999999</v>
      </c>
      <c r="IJ70">
        <v>4.1566000000000001</v>
      </c>
      <c r="IK70">
        <v>19.609168557126651</v>
      </c>
      <c r="IL70">
        <v>2.7347142005463381E-2</v>
      </c>
      <c r="IM70">
        <v>-9.102273539874442E-6</v>
      </c>
      <c r="IN70">
        <v>1.1788313641869339E-9</v>
      </c>
      <c r="IO70">
        <v>4.1565926884804449</v>
      </c>
      <c r="IP70">
        <v>0</v>
      </c>
      <c r="IQ70">
        <v>0</v>
      </c>
      <c r="IR70">
        <v>0</v>
      </c>
      <c r="IS70">
        <v>-12</v>
      </c>
      <c r="IT70">
        <v>1956</v>
      </c>
      <c r="IU70">
        <v>-1</v>
      </c>
      <c r="IV70">
        <v>21</v>
      </c>
      <c r="IW70">
        <v>1.7</v>
      </c>
      <c r="IX70">
        <v>4.0999999999999996</v>
      </c>
      <c r="IY70">
        <v>1.1035200000000001</v>
      </c>
      <c r="IZ70">
        <v>2.49634</v>
      </c>
      <c r="JA70">
        <v>1.42578</v>
      </c>
      <c r="JB70">
        <v>2.2814899999999998</v>
      </c>
      <c r="JC70">
        <v>1.5478499999999999</v>
      </c>
      <c r="JD70">
        <v>2.34985</v>
      </c>
      <c r="JE70">
        <v>43.100900000000003</v>
      </c>
      <c r="JF70">
        <v>14.193300000000001</v>
      </c>
      <c r="JG70">
        <v>18</v>
      </c>
      <c r="JH70">
        <v>641.298</v>
      </c>
      <c r="JI70">
        <v>373.6</v>
      </c>
      <c r="JJ70">
        <v>27.359100000000002</v>
      </c>
      <c r="JK70">
        <v>31.830100000000002</v>
      </c>
      <c r="JL70">
        <v>30</v>
      </c>
      <c r="JM70">
        <v>31.6692</v>
      </c>
      <c r="JN70">
        <v>31.6035</v>
      </c>
      <c r="JO70">
        <v>22.1067</v>
      </c>
      <c r="JP70">
        <v>49.007800000000003</v>
      </c>
      <c r="JQ70">
        <v>0</v>
      </c>
      <c r="JR70">
        <v>27.422599999999999</v>
      </c>
      <c r="JS70">
        <v>431.113</v>
      </c>
      <c r="JT70">
        <v>18.314599999999999</v>
      </c>
      <c r="JU70">
        <v>93.455600000000004</v>
      </c>
      <c r="JV70">
        <v>99.951800000000006</v>
      </c>
    </row>
    <row r="71" spans="1:282" x14ac:dyDescent="0.2">
      <c r="A71">
        <v>55</v>
      </c>
      <c r="B71">
        <v>1658942358.0999999</v>
      </c>
      <c r="C71">
        <v>9151.5999999046326</v>
      </c>
      <c r="D71" t="s">
        <v>657</v>
      </c>
      <c r="E71" t="s">
        <v>658</v>
      </c>
      <c r="F71" t="s">
        <v>413</v>
      </c>
      <c r="G71" t="s">
        <v>620</v>
      </c>
      <c r="H71" t="s">
        <v>621</v>
      </c>
      <c r="I71" t="s">
        <v>416</v>
      </c>
      <c r="J71" t="s">
        <v>417</v>
      </c>
      <c r="L71" t="s">
        <v>418</v>
      </c>
      <c r="M71" t="s">
        <v>558</v>
      </c>
      <c r="N71" t="s">
        <v>622</v>
      </c>
      <c r="O71">
        <v>1658942358.0999999</v>
      </c>
      <c r="P71">
        <f t="shared" si="46"/>
        <v>7.7049092637024724E-3</v>
      </c>
      <c r="Q71">
        <f t="shared" si="47"/>
        <v>7.7049092637024721</v>
      </c>
      <c r="R71">
        <f t="shared" si="48"/>
        <v>38.332528689783047</v>
      </c>
      <c r="S71">
        <f t="shared" si="49"/>
        <v>600.67599999999993</v>
      </c>
      <c r="T71">
        <f t="shared" si="50"/>
        <v>463.25353420926143</v>
      </c>
      <c r="U71">
        <f t="shared" si="51"/>
        <v>46.853447162558076</v>
      </c>
      <c r="V71">
        <f t="shared" si="52"/>
        <v>60.752350817691998</v>
      </c>
      <c r="W71">
        <f t="shared" si="53"/>
        <v>0.53649172996453209</v>
      </c>
      <c r="X71">
        <f t="shared" si="54"/>
        <v>2.9495939491900658</v>
      </c>
      <c r="Y71">
        <f t="shared" si="55"/>
        <v>0.48759015767585162</v>
      </c>
      <c r="Z71">
        <f t="shared" si="56"/>
        <v>0.30876515501056084</v>
      </c>
      <c r="AA71">
        <f t="shared" si="57"/>
        <v>241.70753807481137</v>
      </c>
      <c r="AB71">
        <f t="shared" si="58"/>
        <v>29.653048819652366</v>
      </c>
      <c r="AC71">
        <f t="shared" si="59"/>
        <v>29.653048819652366</v>
      </c>
      <c r="AD71">
        <f t="shared" si="60"/>
        <v>4.1762787309641132</v>
      </c>
      <c r="AE71">
        <f t="shared" si="61"/>
        <v>60.976279254539065</v>
      </c>
      <c r="AF71">
        <f t="shared" si="62"/>
        <v>2.6318541072773001</v>
      </c>
      <c r="AG71">
        <f t="shared" si="63"/>
        <v>4.3161933451054004</v>
      </c>
      <c r="AH71">
        <f t="shared" si="64"/>
        <v>1.5444246236868131</v>
      </c>
      <c r="AI71">
        <f t="shared" si="65"/>
        <v>-339.78649852927902</v>
      </c>
      <c r="AJ71">
        <f t="shared" si="66"/>
        <v>91.189351676711127</v>
      </c>
      <c r="AK71">
        <f t="shared" si="67"/>
        <v>6.870089331909174</v>
      </c>
      <c r="AL71">
        <f t="shared" si="68"/>
        <v>-1.9519445847336669E-2</v>
      </c>
      <c r="AM71">
        <v>0</v>
      </c>
      <c r="AN71">
        <v>0</v>
      </c>
      <c r="AO71">
        <f t="shared" si="69"/>
        <v>1</v>
      </c>
      <c r="AP71">
        <f t="shared" si="70"/>
        <v>0</v>
      </c>
      <c r="AQ71">
        <f t="shared" si="71"/>
        <v>52912.33144850313</v>
      </c>
      <c r="AR71" t="s">
        <v>421</v>
      </c>
      <c r="AS71">
        <v>0</v>
      </c>
      <c r="AT71">
        <v>0</v>
      </c>
      <c r="AU71">
        <v>0</v>
      </c>
      <c r="AV71" t="e">
        <f t="shared" si="72"/>
        <v>#DIV/0!</v>
      </c>
      <c r="AW71">
        <v>-1</v>
      </c>
      <c r="AX71" t="s">
        <v>659</v>
      </c>
      <c r="AY71">
        <v>10393.4</v>
      </c>
      <c r="AZ71">
        <v>894.43403999999998</v>
      </c>
      <c r="BA71">
        <v>1467.1</v>
      </c>
      <c r="BB71">
        <f t="shared" si="73"/>
        <v>0.39033873628246196</v>
      </c>
      <c r="BC71">
        <v>0.5</v>
      </c>
      <c r="BD71">
        <f t="shared" si="74"/>
        <v>1261.0593005568969</v>
      </c>
      <c r="BE71">
        <f t="shared" si="75"/>
        <v>38.332528689783047</v>
      </c>
      <c r="BF71">
        <f t="shared" si="76"/>
        <v>246.12014687831226</v>
      </c>
      <c r="BG71">
        <f t="shared" si="77"/>
        <v>3.1190070659177876E-2</v>
      </c>
      <c r="BH71">
        <f t="shared" si="78"/>
        <v>-1</v>
      </c>
      <c r="BI71" t="e">
        <f t="shared" si="79"/>
        <v>#DIV/0!</v>
      </c>
      <c r="BJ71" t="s">
        <v>421</v>
      </c>
      <c r="BK71">
        <v>0</v>
      </c>
      <c r="BL71" t="e">
        <f t="shared" si="80"/>
        <v>#DIV/0!</v>
      </c>
      <c r="BM71" t="e">
        <f t="shared" si="81"/>
        <v>#DIV/0!</v>
      </c>
      <c r="BN71" t="e">
        <f t="shared" si="82"/>
        <v>#DIV/0!</v>
      </c>
      <c r="BO71" t="e">
        <f t="shared" si="83"/>
        <v>#DIV/0!</v>
      </c>
      <c r="BP71">
        <f t="shared" si="84"/>
        <v>0.39033873628246196</v>
      </c>
      <c r="BQ71" t="e">
        <f t="shared" si="85"/>
        <v>#DIV/0!</v>
      </c>
      <c r="BR71" t="e">
        <f t="shared" si="86"/>
        <v>#DIV/0!</v>
      </c>
      <c r="BS71" t="e">
        <f t="shared" si="87"/>
        <v>#DIV/0!</v>
      </c>
      <c r="BT71" t="s">
        <v>421</v>
      </c>
      <c r="BU71" t="s">
        <v>421</v>
      </c>
      <c r="BV71" t="s">
        <v>421</v>
      </c>
      <c r="BW71" t="s">
        <v>421</v>
      </c>
      <c r="BX71" t="s">
        <v>421</v>
      </c>
      <c r="BY71" t="s">
        <v>421</v>
      </c>
      <c r="BZ71" t="s">
        <v>421</v>
      </c>
      <c r="CA71" t="s">
        <v>421</v>
      </c>
      <c r="CB71" t="s">
        <v>421</v>
      </c>
      <c r="CC71" t="s">
        <v>421</v>
      </c>
      <c r="CD71" t="s">
        <v>421</v>
      </c>
      <c r="CE71" t="s">
        <v>421</v>
      </c>
      <c r="CF71" t="s">
        <v>421</v>
      </c>
      <c r="CG71" t="s">
        <v>421</v>
      </c>
      <c r="CH71" t="s">
        <v>421</v>
      </c>
      <c r="CI71" t="s">
        <v>421</v>
      </c>
      <c r="CJ71" t="s">
        <v>421</v>
      </c>
      <c r="CK71" t="s">
        <v>421</v>
      </c>
      <c r="CL71">
        <f t="shared" si="88"/>
        <v>1499.82</v>
      </c>
      <c r="CM71">
        <f t="shared" si="89"/>
        <v>1261.0593005568969</v>
      </c>
      <c r="CN71">
        <f t="shared" si="90"/>
        <v>0.84080709722293145</v>
      </c>
      <c r="CO71">
        <f t="shared" si="91"/>
        <v>0.16115769764025775</v>
      </c>
      <c r="CP71">
        <v>6</v>
      </c>
      <c r="CQ71">
        <v>0.5</v>
      </c>
      <c r="CR71" t="s">
        <v>423</v>
      </c>
      <c r="CS71">
        <v>2</v>
      </c>
      <c r="CT71">
        <v>1658942358.0999999</v>
      </c>
      <c r="CU71">
        <v>600.67599999999993</v>
      </c>
      <c r="CV71">
        <v>643.61599999999999</v>
      </c>
      <c r="CW71">
        <v>26.021899999999999</v>
      </c>
      <c r="CX71">
        <v>18.521100000000001</v>
      </c>
      <c r="CY71">
        <v>567.17899999999997</v>
      </c>
      <c r="CZ71">
        <v>21.865300000000001</v>
      </c>
      <c r="DA71">
        <v>600.28899999999999</v>
      </c>
      <c r="DB71">
        <v>101.04</v>
      </c>
      <c r="DC71">
        <v>9.9967E-2</v>
      </c>
      <c r="DD71">
        <v>30.226500000000001</v>
      </c>
      <c r="DE71">
        <v>29.817499999999999</v>
      </c>
      <c r="DF71">
        <v>999.9</v>
      </c>
      <c r="DG71">
        <v>0</v>
      </c>
      <c r="DH71">
        <v>0</v>
      </c>
      <c r="DI71">
        <v>10010.6</v>
      </c>
      <c r="DJ71">
        <v>0</v>
      </c>
      <c r="DK71">
        <v>1727.54</v>
      </c>
      <c r="DL71">
        <v>-44.032499999999999</v>
      </c>
      <c r="DM71">
        <v>615.60299999999995</v>
      </c>
      <c r="DN71">
        <v>655.76099999999997</v>
      </c>
      <c r="DO71">
        <v>7.5007299999999999</v>
      </c>
      <c r="DP71">
        <v>643.61599999999999</v>
      </c>
      <c r="DQ71">
        <v>18.521100000000001</v>
      </c>
      <c r="DR71">
        <v>2.6292399999999998</v>
      </c>
      <c r="DS71">
        <v>1.87137</v>
      </c>
      <c r="DT71">
        <v>21.849399999999999</v>
      </c>
      <c r="DU71">
        <v>16.396000000000001</v>
      </c>
      <c r="DV71">
        <v>1499.82</v>
      </c>
      <c r="DW71">
        <v>0.97300600000000004</v>
      </c>
      <c r="DX71">
        <v>2.6993799999999998E-2</v>
      </c>
      <c r="DY71">
        <v>0</v>
      </c>
      <c r="DZ71">
        <v>896.31299999999999</v>
      </c>
      <c r="EA71">
        <v>4.9993100000000004</v>
      </c>
      <c r="EB71">
        <v>19767</v>
      </c>
      <c r="EC71">
        <v>13257.6</v>
      </c>
      <c r="ED71">
        <v>40.125</v>
      </c>
      <c r="EE71">
        <v>42</v>
      </c>
      <c r="EF71">
        <v>40.5</v>
      </c>
      <c r="EG71">
        <v>41.311999999999998</v>
      </c>
      <c r="EH71">
        <v>41.561999999999998</v>
      </c>
      <c r="EI71">
        <v>1454.47</v>
      </c>
      <c r="EJ71">
        <v>40.35</v>
      </c>
      <c r="EK71">
        <v>0</v>
      </c>
      <c r="EL71">
        <v>156.60000014305109</v>
      </c>
      <c r="EM71">
        <v>0</v>
      </c>
      <c r="EN71">
        <v>894.43403999999998</v>
      </c>
      <c r="EO71">
        <v>17.78069228573592</v>
      </c>
      <c r="EP71">
        <v>45.807692118864907</v>
      </c>
      <c r="EQ71">
        <v>19723.48</v>
      </c>
      <c r="ER71">
        <v>15</v>
      </c>
      <c r="ES71">
        <v>1658942398.5999999</v>
      </c>
      <c r="ET71" t="s">
        <v>660</v>
      </c>
      <c r="EU71">
        <v>1658942398.5999999</v>
      </c>
      <c r="EV71">
        <v>1658941956.0999999</v>
      </c>
      <c r="EW71">
        <v>56</v>
      </c>
      <c r="EX71">
        <v>0.52900000000000003</v>
      </c>
      <c r="EY71">
        <v>-1E-3</v>
      </c>
      <c r="EZ71">
        <v>33.497</v>
      </c>
      <c r="FA71">
        <v>3.593</v>
      </c>
      <c r="FB71">
        <v>632</v>
      </c>
      <c r="FC71">
        <v>18</v>
      </c>
      <c r="FD71">
        <v>0.09</v>
      </c>
      <c r="FE71">
        <v>0.02</v>
      </c>
      <c r="FF71">
        <v>-43.823165000000003</v>
      </c>
      <c r="FG71">
        <v>-0.60962701688554066</v>
      </c>
      <c r="FH71">
        <v>0.14024708829419591</v>
      </c>
      <c r="FI71">
        <v>1</v>
      </c>
      <c r="FJ71">
        <v>599.43746666666664</v>
      </c>
      <c r="FK71">
        <v>0.58464961067925503</v>
      </c>
      <c r="FL71">
        <v>6.3921166725546458E-2</v>
      </c>
      <c r="FM71">
        <v>1</v>
      </c>
      <c r="FN71">
        <v>7.6346832500000001</v>
      </c>
      <c r="FO71">
        <v>-0.6785418011257317</v>
      </c>
      <c r="FP71">
        <v>7.391354227702461E-2</v>
      </c>
      <c r="FQ71">
        <v>0</v>
      </c>
      <c r="FR71">
        <v>25.877236666666668</v>
      </c>
      <c r="FS71">
        <v>1.1216008898776739</v>
      </c>
      <c r="FT71">
        <v>8.1371254069781532E-2</v>
      </c>
      <c r="FU71">
        <v>0</v>
      </c>
      <c r="FV71">
        <v>29.76826333333333</v>
      </c>
      <c r="FW71">
        <v>0.40451078976642529</v>
      </c>
      <c r="FX71">
        <v>2.931905504768002E-2</v>
      </c>
      <c r="FY71">
        <v>1</v>
      </c>
      <c r="FZ71">
        <v>3</v>
      </c>
      <c r="GA71">
        <v>5</v>
      </c>
      <c r="GB71" t="s">
        <v>519</v>
      </c>
      <c r="GC71">
        <v>3.1728800000000001</v>
      </c>
      <c r="GD71">
        <v>2.7970199999999998</v>
      </c>
      <c r="GE71">
        <v>0.12948799999999999</v>
      </c>
      <c r="GF71">
        <v>0.14216400000000001</v>
      </c>
      <c r="GG71">
        <v>0.11224099999999999</v>
      </c>
      <c r="GH71">
        <v>9.9982399999999999E-2</v>
      </c>
      <c r="GI71">
        <v>26666.7</v>
      </c>
      <c r="GJ71">
        <v>21094.2</v>
      </c>
      <c r="GK71">
        <v>28782.6</v>
      </c>
      <c r="GL71">
        <v>24065.5</v>
      </c>
      <c r="GM71">
        <v>31877.7</v>
      </c>
      <c r="GN71">
        <v>31663</v>
      </c>
      <c r="GO71">
        <v>39461.800000000003</v>
      </c>
      <c r="GP71">
        <v>39300.699999999997</v>
      </c>
      <c r="GQ71">
        <v>2.1238800000000002</v>
      </c>
      <c r="GR71">
        <v>1.7264999999999999</v>
      </c>
      <c r="GS71">
        <v>-9.3504799999999996E-3</v>
      </c>
      <c r="GT71">
        <v>0</v>
      </c>
      <c r="GU71">
        <v>29.9697</v>
      </c>
      <c r="GV71">
        <v>999.9</v>
      </c>
      <c r="GW71">
        <v>46.9</v>
      </c>
      <c r="GX71">
        <v>41.8</v>
      </c>
      <c r="GY71">
        <v>37.862099999999998</v>
      </c>
      <c r="GZ71">
        <v>62.304699999999997</v>
      </c>
      <c r="HA71">
        <v>40.609000000000002</v>
      </c>
      <c r="HB71">
        <v>1</v>
      </c>
      <c r="HC71">
        <v>0.36157800000000001</v>
      </c>
      <c r="HD71">
        <v>1.15601</v>
      </c>
      <c r="HE71">
        <v>20.257200000000001</v>
      </c>
      <c r="HF71">
        <v>5.2232799999999999</v>
      </c>
      <c r="HG71">
        <v>11.914</v>
      </c>
      <c r="HH71">
        <v>4.9637500000000001</v>
      </c>
      <c r="HI71">
        <v>3.2919999999999998</v>
      </c>
      <c r="HJ71">
        <v>9999</v>
      </c>
      <c r="HK71">
        <v>9999</v>
      </c>
      <c r="HL71">
        <v>9999</v>
      </c>
      <c r="HM71">
        <v>999.9</v>
      </c>
      <c r="HN71">
        <v>1.87758</v>
      </c>
      <c r="HO71">
        <v>1.87591</v>
      </c>
      <c r="HP71">
        <v>1.8746400000000001</v>
      </c>
      <c r="HQ71">
        <v>1.8739399999999999</v>
      </c>
      <c r="HR71">
        <v>1.8753</v>
      </c>
      <c r="HS71">
        <v>1.87026</v>
      </c>
      <c r="HT71">
        <v>1.8743799999999999</v>
      </c>
      <c r="HU71">
        <v>1.8794900000000001</v>
      </c>
      <c r="HV71">
        <v>0</v>
      </c>
      <c r="HW71">
        <v>0</v>
      </c>
      <c r="HX71">
        <v>0</v>
      </c>
      <c r="HY71">
        <v>0</v>
      </c>
      <c r="HZ71" t="s">
        <v>426</v>
      </c>
      <c r="IA71" t="s">
        <v>427</v>
      </c>
      <c r="IB71" t="s">
        <v>428</v>
      </c>
      <c r="IC71" t="s">
        <v>429</v>
      </c>
      <c r="ID71" t="s">
        <v>429</v>
      </c>
      <c r="IE71" t="s">
        <v>428</v>
      </c>
      <c r="IF71">
        <v>0</v>
      </c>
      <c r="IG71">
        <v>100</v>
      </c>
      <c r="IH71">
        <v>100</v>
      </c>
      <c r="II71">
        <v>33.497</v>
      </c>
      <c r="IJ71">
        <v>4.1566000000000001</v>
      </c>
      <c r="IK71">
        <v>19.607025220260411</v>
      </c>
      <c r="IL71">
        <v>2.7347142005463381E-2</v>
      </c>
      <c r="IM71">
        <v>-9.102273539874442E-6</v>
      </c>
      <c r="IN71">
        <v>1.1788313641869339E-9</v>
      </c>
      <c r="IO71">
        <v>4.1565926884804449</v>
      </c>
      <c r="IP71">
        <v>0</v>
      </c>
      <c r="IQ71">
        <v>0</v>
      </c>
      <c r="IR71">
        <v>0</v>
      </c>
      <c r="IS71">
        <v>-12</v>
      </c>
      <c r="IT71">
        <v>1956</v>
      </c>
      <c r="IU71">
        <v>-1</v>
      </c>
      <c r="IV71">
        <v>21</v>
      </c>
      <c r="IW71">
        <v>2</v>
      </c>
      <c r="IX71">
        <v>6.7</v>
      </c>
      <c r="IY71">
        <v>1.5319799999999999</v>
      </c>
      <c r="IZ71">
        <v>2.4560499999999998</v>
      </c>
      <c r="JA71">
        <v>1.42578</v>
      </c>
      <c r="JB71">
        <v>2.2802699999999998</v>
      </c>
      <c r="JC71">
        <v>1.5478499999999999</v>
      </c>
      <c r="JD71">
        <v>2.4511699999999998</v>
      </c>
      <c r="JE71">
        <v>43.182000000000002</v>
      </c>
      <c r="JF71">
        <v>14.1846</v>
      </c>
      <c r="JG71">
        <v>18</v>
      </c>
      <c r="JH71">
        <v>641.375</v>
      </c>
      <c r="JI71">
        <v>373.15</v>
      </c>
      <c r="JJ71">
        <v>27.953099999999999</v>
      </c>
      <c r="JK71">
        <v>31.8354</v>
      </c>
      <c r="JL71">
        <v>30.000399999999999</v>
      </c>
      <c r="JM71">
        <v>31.6692</v>
      </c>
      <c r="JN71">
        <v>31.6007</v>
      </c>
      <c r="JO71">
        <v>30.6754</v>
      </c>
      <c r="JP71">
        <v>47.298400000000001</v>
      </c>
      <c r="JQ71">
        <v>0</v>
      </c>
      <c r="JR71">
        <v>27.937799999999999</v>
      </c>
      <c r="JS71">
        <v>643.71299999999997</v>
      </c>
      <c r="JT71">
        <v>18.593800000000002</v>
      </c>
      <c r="JU71">
        <v>93.451400000000007</v>
      </c>
      <c r="JV71">
        <v>99.952500000000001</v>
      </c>
    </row>
    <row r="72" spans="1:282" x14ac:dyDescent="0.2">
      <c r="A72">
        <v>56</v>
      </c>
      <c r="B72">
        <v>1658942520</v>
      </c>
      <c r="C72">
        <v>9313.5</v>
      </c>
      <c r="D72" t="s">
        <v>661</v>
      </c>
      <c r="E72" t="s">
        <v>662</v>
      </c>
      <c r="F72" t="s">
        <v>413</v>
      </c>
      <c r="G72" t="s">
        <v>620</v>
      </c>
      <c r="H72" t="s">
        <v>621</v>
      </c>
      <c r="I72" t="s">
        <v>416</v>
      </c>
      <c r="J72" t="s">
        <v>417</v>
      </c>
      <c r="L72" t="s">
        <v>418</v>
      </c>
      <c r="M72" t="s">
        <v>558</v>
      </c>
      <c r="N72" t="s">
        <v>622</v>
      </c>
      <c r="O72">
        <v>1658942520</v>
      </c>
      <c r="P72">
        <f t="shared" si="46"/>
        <v>7.8468559023656161E-3</v>
      </c>
      <c r="Q72">
        <f t="shared" si="47"/>
        <v>7.8468559023656157</v>
      </c>
      <c r="R72">
        <f t="shared" si="48"/>
        <v>44.832372231336919</v>
      </c>
      <c r="S72">
        <f t="shared" si="49"/>
        <v>800.3</v>
      </c>
      <c r="T72">
        <f t="shared" si="50"/>
        <v>641.12044785261128</v>
      </c>
      <c r="U72">
        <f t="shared" si="51"/>
        <v>64.843888264328029</v>
      </c>
      <c r="V72">
        <f t="shared" si="52"/>
        <v>80.943548052099999</v>
      </c>
      <c r="W72">
        <f t="shared" si="53"/>
        <v>0.55241775437135787</v>
      </c>
      <c r="X72">
        <f t="shared" si="54"/>
        <v>2.9477639529776862</v>
      </c>
      <c r="Y72">
        <f t="shared" si="55"/>
        <v>0.50069046538113671</v>
      </c>
      <c r="Z72">
        <f t="shared" si="56"/>
        <v>0.31717441609020519</v>
      </c>
      <c r="AA72">
        <f t="shared" si="57"/>
        <v>241.71073007479703</v>
      </c>
      <c r="AB72">
        <f t="shared" si="58"/>
        <v>29.475255376037346</v>
      </c>
      <c r="AC72">
        <f t="shared" si="59"/>
        <v>29.475255376037346</v>
      </c>
      <c r="AD72">
        <f t="shared" si="60"/>
        <v>4.1337101768313547</v>
      </c>
      <c r="AE72">
        <f t="shared" si="61"/>
        <v>60.759311705338668</v>
      </c>
      <c r="AF72">
        <f t="shared" si="62"/>
        <v>2.6013899024921003</v>
      </c>
      <c r="AG72">
        <f t="shared" si="63"/>
        <v>4.2814670368682384</v>
      </c>
      <c r="AH72">
        <f t="shared" si="64"/>
        <v>1.5323202743392543</v>
      </c>
      <c r="AI72">
        <f t="shared" si="65"/>
        <v>-346.04634529432366</v>
      </c>
      <c r="AJ72">
        <f t="shared" si="66"/>
        <v>97.011768215643997</v>
      </c>
      <c r="AK72">
        <f t="shared" si="67"/>
        <v>7.3017502687366855</v>
      </c>
      <c r="AL72">
        <f t="shared" si="68"/>
        <v>-2.2096735145936464E-2</v>
      </c>
      <c r="AM72">
        <v>0</v>
      </c>
      <c r="AN72">
        <v>0</v>
      </c>
      <c r="AO72">
        <f t="shared" si="69"/>
        <v>1</v>
      </c>
      <c r="AP72">
        <f t="shared" si="70"/>
        <v>0</v>
      </c>
      <c r="AQ72">
        <f t="shared" si="71"/>
        <v>52884.202256326025</v>
      </c>
      <c r="AR72" t="s">
        <v>421</v>
      </c>
      <c r="AS72">
        <v>0</v>
      </c>
      <c r="AT72">
        <v>0</v>
      </c>
      <c r="AU72">
        <v>0</v>
      </c>
      <c r="AV72" t="e">
        <f t="shared" si="72"/>
        <v>#DIV/0!</v>
      </c>
      <c r="AW72">
        <v>-1</v>
      </c>
      <c r="AX72" t="s">
        <v>663</v>
      </c>
      <c r="AY72">
        <v>10393.5</v>
      </c>
      <c r="AZ72">
        <v>902.54423076923069</v>
      </c>
      <c r="BA72">
        <v>1504.03</v>
      </c>
      <c r="BB72">
        <f t="shared" si="73"/>
        <v>0.39991607164136966</v>
      </c>
      <c r="BC72">
        <v>0.5</v>
      </c>
      <c r="BD72">
        <f t="shared" si="74"/>
        <v>1261.0761005568897</v>
      </c>
      <c r="BE72">
        <f t="shared" si="75"/>
        <v>44.832372231336919</v>
      </c>
      <c r="BF72">
        <f t="shared" si="76"/>
        <v>252.16230008776409</v>
      </c>
      <c r="BG72">
        <f t="shared" si="77"/>
        <v>3.6343859193824539E-2</v>
      </c>
      <c r="BH72">
        <f t="shared" si="78"/>
        <v>-1</v>
      </c>
      <c r="BI72" t="e">
        <f t="shared" si="79"/>
        <v>#DIV/0!</v>
      </c>
      <c r="BJ72" t="s">
        <v>421</v>
      </c>
      <c r="BK72">
        <v>0</v>
      </c>
      <c r="BL72" t="e">
        <f t="shared" si="80"/>
        <v>#DIV/0!</v>
      </c>
      <c r="BM72" t="e">
        <f t="shared" si="81"/>
        <v>#DIV/0!</v>
      </c>
      <c r="BN72" t="e">
        <f t="shared" si="82"/>
        <v>#DIV/0!</v>
      </c>
      <c r="BO72" t="e">
        <f t="shared" si="83"/>
        <v>#DIV/0!</v>
      </c>
      <c r="BP72">
        <f t="shared" si="84"/>
        <v>0.39991607164136972</v>
      </c>
      <c r="BQ72" t="e">
        <f t="shared" si="85"/>
        <v>#DIV/0!</v>
      </c>
      <c r="BR72" t="e">
        <f t="shared" si="86"/>
        <v>#DIV/0!</v>
      </c>
      <c r="BS72" t="e">
        <f t="shared" si="87"/>
        <v>#DIV/0!</v>
      </c>
      <c r="BT72" t="s">
        <v>421</v>
      </c>
      <c r="BU72" t="s">
        <v>421</v>
      </c>
      <c r="BV72" t="s">
        <v>421</v>
      </c>
      <c r="BW72" t="s">
        <v>421</v>
      </c>
      <c r="BX72" t="s">
        <v>421</v>
      </c>
      <c r="BY72" t="s">
        <v>421</v>
      </c>
      <c r="BZ72" t="s">
        <v>421</v>
      </c>
      <c r="CA72" t="s">
        <v>421</v>
      </c>
      <c r="CB72" t="s">
        <v>421</v>
      </c>
      <c r="CC72" t="s">
        <v>421</v>
      </c>
      <c r="CD72" t="s">
        <v>421</v>
      </c>
      <c r="CE72" t="s">
        <v>421</v>
      </c>
      <c r="CF72" t="s">
        <v>421</v>
      </c>
      <c r="CG72" t="s">
        <v>421</v>
      </c>
      <c r="CH72" t="s">
        <v>421</v>
      </c>
      <c r="CI72" t="s">
        <v>421</v>
      </c>
      <c r="CJ72" t="s">
        <v>421</v>
      </c>
      <c r="CK72" t="s">
        <v>421</v>
      </c>
      <c r="CL72">
        <f t="shared" si="88"/>
        <v>1499.84</v>
      </c>
      <c r="CM72">
        <f t="shared" si="89"/>
        <v>1261.0761005568897</v>
      </c>
      <c r="CN72">
        <f t="shared" si="90"/>
        <v>0.8408070864604823</v>
      </c>
      <c r="CO72">
        <f t="shared" si="91"/>
        <v>0.1611576768687307</v>
      </c>
      <c r="CP72">
        <v>6</v>
      </c>
      <c r="CQ72">
        <v>0.5</v>
      </c>
      <c r="CR72" t="s">
        <v>423</v>
      </c>
      <c r="CS72">
        <v>2</v>
      </c>
      <c r="CT72">
        <v>1658942520</v>
      </c>
      <c r="CU72">
        <v>800.3</v>
      </c>
      <c r="CV72">
        <v>851.41399999999999</v>
      </c>
      <c r="CW72">
        <v>25.720300000000002</v>
      </c>
      <c r="CX72">
        <v>18.074999999999999</v>
      </c>
      <c r="CY72">
        <v>763.30799999999999</v>
      </c>
      <c r="CZ72">
        <v>21.563700000000001</v>
      </c>
      <c r="DA72">
        <v>599.97900000000004</v>
      </c>
      <c r="DB72">
        <v>101.042</v>
      </c>
      <c r="DC72">
        <v>9.9506999999999998E-2</v>
      </c>
      <c r="DD72">
        <v>30.085699999999999</v>
      </c>
      <c r="DE72">
        <v>29.682500000000001</v>
      </c>
      <c r="DF72">
        <v>999.9</v>
      </c>
      <c r="DG72">
        <v>0</v>
      </c>
      <c r="DH72">
        <v>0</v>
      </c>
      <c r="DI72">
        <v>10000</v>
      </c>
      <c r="DJ72">
        <v>0</v>
      </c>
      <c r="DK72">
        <v>1732.96</v>
      </c>
      <c r="DL72">
        <v>-51.874299999999998</v>
      </c>
      <c r="DM72">
        <v>820.64700000000005</v>
      </c>
      <c r="DN72">
        <v>867.08600000000001</v>
      </c>
      <c r="DO72">
        <v>7.6453199999999999</v>
      </c>
      <c r="DP72">
        <v>851.41399999999999</v>
      </c>
      <c r="DQ72">
        <v>18.074999999999999</v>
      </c>
      <c r="DR72">
        <v>2.59883</v>
      </c>
      <c r="DS72">
        <v>1.82633</v>
      </c>
      <c r="DT72">
        <v>21.658999999999999</v>
      </c>
      <c r="DU72">
        <v>16.013999999999999</v>
      </c>
      <c r="DV72">
        <v>1499.84</v>
      </c>
      <c r="DW72">
        <v>0.97300600000000004</v>
      </c>
      <c r="DX72">
        <v>2.6993799999999998E-2</v>
      </c>
      <c r="DY72">
        <v>0</v>
      </c>
      <c r="DZ72">
        <v>903.04200000000003</v>
      </c>
      <c r="EA72">
        <v>4.9993100000000004</v>
      </c>
      <c r="EB72">
        <v>19840.900000000001</v>
      </c>
      <c r="EC72">
        <v>13257.8</v>
      </c>
      <c r="ED72">
        <v>40.186999999999998</v>
      </c>
      <c r="EE72">
        <v>42.25</v>
      </c>
      <c r="EF72">
        <v>40.686999999999998</v>
      </c>
      <c r="EG72">
        <v>41.375</v>
      </c>
      <c r="EH72">
        <v>41.686999999999998</v>
      </c>
      <c r="EI72">
        <v>1454.49</v>
      </c>
      <c r="EJ72">
        <v>40.35</v>
      </c>
      <c r="EK72">
        <v>0</v>
      </c>
      <c r="EL72">
        <v>161.5</v>
      </c>
      <c r="EM72">
        <v>0</v>
      </c>
      <c r="EN72">
        <v>902.54423076923069</v>
      </c>
      <c r="EO72">
        <v>3.2272820529529609</v>
      </c>
      <c r="EP72">
        <v>808.41025953973576</v>
      </c>
      <c r="EQ72">
        <v>19847.90769230769</v>
      </c>
      <c r="ER72">
        <v>15</v>
      </c>
      <c r="ES72">
        <v>1658942557</v>
      </c>
      <c r="ET72" t="s">
        <v>664</v>
      </c>
      <c r="EU72">
        <v>1658942557</v>
      </c>
      <c r="EV72">
        <v>1658941956.0999999</v>
      </c>
      <c r="EW72">
        <v>57</v>
      </c>
      <c r="EX72">
        <v>0.20799999999999999</v>
      </c>
      <c r="EY72">
        <v>-1E-3</v>
      </c>
      <c r="EZ72">
        <v>36.991999999999997</v>
      </c>
      <c r="FA72">
        <v>3.593</v>
      </c>
      <c r="FB72">
        <v>836</v>
      </c>
      <c r="FC72">
        <v>18</v>
      </c>
      <c r="FD72">
        <v>0.05</v>
      </c>
      <c r="FE72">
        <v>0.02</v>
      </c>
      <c r="FF72">
        <v>-51.790160975609759</v>
      </c>
      <c r="FG72">
        <v>0.26018048780484121</v>
      </c>
      <c r="FH72">
        <v>8.8669602892406038E-2</v>
      </c>
      <c r="FI72">
        <v>1</v>
      </c>
      <c r="FJ72">
        <v>799.43880645161289</v>
      </c>
      <c r="FK72">
        <v>1.1575161290306659</v>
      </c>
      <c r="FL72">
        <v>0.102460824726034</v>
      </c>
      <c r="FM72">
        <v>1</v>
      </c>
      <c r="FN72">
        <v>7.8624073170731714</v>
      </c>
      <c r="FO72">
        <v>-1.128415191637645</v>
      </c>
      <c r="FP72">
        <v>0.11749908668092141</v>
      </c>
      <c r="FQ72">
        <v>0</v>
      </c>
      <c r="FR72">
        <v>25.672222580645158</v>
      </c>
      <c r="FS72">
        <v>-1.344193548395179E-2</v>
      </c>
      <c r="FT72">
        <v>1.987775072752021E-2</v>
      </c>
      <c r="FU72">
        <v>1</v>
      </c>
      <c r="FV72">
        <v>29.683900000000001</v>
      </c>
      <c r="FW72">
        <v>-4.1806451612941817E-2</v>
      </c>
      <c r="FX72">
        <v>4.0354078020728703E-3</v>
      </c>
      <c r="FY72">
        <v>1</v>
      </c>
      <c r="FZ72">
        <v>4</v>
      </c>
      <c r="GA72">
        <v>5</v>
      </c>
      <c r="GB72" t="s">
        <v>462</v>
      </c>
      <c r="GC72">
        <v>3.17204</v>
      </c>
      <c r="GD72">
        <v>2.7964600000000002</v>
      </c>
      <c r="GE72">
        <v>0.159023</v>
      </c>
      <c r="GF72">
        <v>0.171765</v>
      </c>
      <c r="GG72">
        <v>0.11113000000000001</v>
      </c>
      <c r="GH72">
        <v>9.82547E-2</v>
      </c>
      <c r="GI72">
        <v>25755.599999999999</v>
      </c>
      <c r="GJ72">
        <v>20361.2</v>
      </c>
      <c r="GK72">
        <v>28777.5</v>
      </c>
      <c r="GL72">
        <v>24061.4</v>
      </c>
      <c r="GM72">
        <v>31913.200000000001</v>
      </c>
      <c r="GN72">
        <v>31720.3</v>
      </c>
      <c r="GO72">
        <v>39454.199999999997</v>
      </c>
      <c r="GP72">
        <v>39294.6</v>
      </c>
      <c r="GQ72">
        <v>2.1227</v>
      </c>
      <c r="GR72">
        <v>1.7243200000000001</v>
      </c>
      <c r="GS72">
        <v>-3.8757899999999998E-2</v>
      </c>
      <c r="GT72">
        <v>0</v>
      </c>
      <c r="GU72">
        <v>30.313199999999998</v>
      </c>
      <c r="GV72">
        <v>999.9</v>
      </c>
      <c r="GW72">
        <v>46.9</v>
      </c>
      <c r="GX72">
        <v>41.9</v>
      </c>
      <c r="GY72">
        <v>38.060600000000001</v>
      </c>
      <c r="GZ72">
        <v>62.514699999999998</v>
      </c>
      <c r="HA72">
        <v>41.021599999999999</v>
      </c>
      <c r="HB72">
        <v>1</v>
      </c>
      <c r="HC72">
        <v>0.371174</v>
      </c>
      <c r="HD72">
        <v>1.3635600000000001</v>
      </c>
      <c r="HE72">
        <v>20.254899999999999</v>
      </c>
      <c r="HF72">
        <v>5.2211800000000004</v>
      </c>
      <c r="HG72">
        <v>11.914099999999999</v>
      </c>
      <c r="HH72">
        <v>4.9630999999999998</v>
      </c>
      <c r="HI72">
        <v>3.2913700000000001</v>
      </c>
      <c r="HJ72">
        <v>9999</v>
      </c>
      <c r="HK72">
        <v>9999</v>
      </c>
      <c r="HL72">
        <v>9999</v>
      </c>
      <c r="HM72">
        <v>999.9</v>
      </c>
      <c r="HN72">
        <v>1.8775900000000001</v>
      </c>
      <c r="HO72">
        <v>1.87592</v>
      </c>
      <c r="HP72">
        <v>1.87469</v>
      </c>
      <c r="HQ72">
        <v>1.87395</v>
      </c>
      <c r="HR72">
        <v>1.87531</v>
      </c>
      <c r="HS72">
        <v>1.8702700000000001</v>
      </c>
      <c r="HT72">
        <v>1.87439</v>
      </c>
      <c r="HU72">
        <v>1.8794900000000001</v>
      </c>
      <c r="HV72">
        <v>0</v>
      </c>
      <c r="HW72">
        <v>0</v>
      </c>
      <c r="HX72">
        <v>0</v>
      </c>
      <c r="HY72">
        <v>0</v>
      </c>
      <c r="HZ72" t="s">
        <v>426</v>
      </c>
      <c r="IA72" t="s">
        <v>427</v>
      </c>
      <c r="IB72" t="s">
        <v>428</v>
      </c>
      <c r="IC72" t="s">
        <v>429</v>
      </c>
      <c r="ID72" t="s">
        <v>429</v>
      </c>
      <c r="IE72" t="s">
        <v>428</v>
      </c>
      <c r="IF72">
        <v>0</v>
      </c>
      <c r="IG72">
        <v>100</v>
      </c>
      <c r="IH72">
        <v>100</v>
      </c>
      <c r="II72">
        <v>36.991999999999997</v>
      </c>
      <c r="IJ72">
        <v>4.1566000000000001</v>
      </c>
      <c r="IK72">
        <v>20.13588897855568</v>
      </c>
      <c r="IL72">
        <v>2.7347142005463381E-2</v>
      </c>
      <c r="IM72">
        <v>-9.102273539874442E-6</v>
      </c>
      <c r="IN72">
        <v>1.1788313641869339E-9</v>
      </c>
      <c r="IO72">
        <v>4.1565926884804449</v>
      </c>
      <c r="IP72">
        <v>0</v>
      </c>
      <c r="IQ72">
        <v>0</v>
      </c>
      <c r="IR72">
        <v>0</v>
      </c>
      <c r="IS72">
        <v>-12</v>
      </c>
      <c r="IT72">
        <v>1956</v>
      </c>
      <c r="IU72">
        <v>-1</v>
      </c>
      <c r="IV72">
        <v>21</v>
      </c>
      <c r="IW72">
        <v>2</v>
      </c>
      <c r="IX72">
        <v>9.4</v>
      </c>
      <c r="IY72">
        <v>1.9299299999999999</v>
      </c>
      <c r="IZ72">
        <v>2.4462899999999999</v>
      </c>
      <c r="JA72">
        <v>1.42578</v>
      </c>
      <c r="JB72">
        <v>2.2802699999999998</v>
      </c>
      <c r="JC72">
        <v>1.5478499999999999</v>
      </c>
      <c r="JD72">
        <v>2.4291999999999998</v>
      </c>
      <c r="JE72">
        <v>43.371899999999997</v>
      </c>
      <c r="JF72">
        <v>14.1671</v>
      </c>
      <c r="JG72">
        <v>18</v>
      </c>
      <c r="JH72">
        <v>641.21799999999996</v>
      </c>
      <c r="JI72">
        <v>372.45600000000002</v>
      </c>
      <c r="JJ72">
        <v>27.275200000000002</v>
      </c>
      <c r="JK72">
        <v>31.941400000000002</v>
      </c>
      <c r="JL72">
        <v>30.000499999999999</v>
      </c>
      <c r="JM72">
        <v>31.742999999999999</v>
      </c>
      <c r="JN72">
        <v>31.677399999999999</v>
      </c>
      <c r="JO72">
        <v>38.646099999999997</v>
      </c>
      <c r="JP72">
        <v>48.779400000000003</v>
      </c>
      <c r="JQ72">
        <v>0</v>
      </c>
      <c r="JR72">
        <v>27.3461</v>
      </c>
      <c r="JS72">
        <v>851.55399999999997</v>
      </c>
      <c r="JT72">
        <v>18.276800000000001</v>
      </c>
      <c r="JU72">
        <v>93.434100000000001</v>
      </c>
      <c r="JV72">
        <v>99.936199999999999</v>
      </c>
    </row>
    <row r="73" spans="1:282" x14ac:dyDescent="0.2">
      <c r="A73">
        <v>57</v>
      </c>
      <c r="B73">
        <v>1658942664</v>
      </c>
      <c r="C73">
        <v>9457.5</v>
      </c>
      <c r="D73" t="s">
        <v>665</v>
      </c>
      <c r="E73" t="s">
        <v>666</v>
      </c>
      <c r="F73" t="s">
        <v>413</v>
      </c>
      <c r="G73" t="s">
        <v>620</v>
      </c>
      <c r="H73" t="s">
        <v>621</v>
      </c>
      <c r="I73" t="s">
        <v>416</v>
      </c>
      <c r="J73" t="s">
        <v>417</v>
      </c>
      <c r="L73" t="s">
        <v>418</v>
      </c>
      <c r="M73" t="s">
        <v>558</v>
      </c>
      <c r="N73" t="s">
        <v>622</v>
      </c>
      <c r="O73">
        <v>1658942664</v>
      </c>
      <c r="P73">
        <f t="shared" si="46"/>
        <v>7.3612155883538734E-3</v>
      </c>
      <c r="Q73">
        <f t="shared" si="47"/>
        <v>7.3612155883538737</v>
      </c>
      <c r="R73">
        <f t="shared" si="48"/>
        <v>46.046529733729152</v>
      </c>
      <c r="S73">
        <f t="shared" si="49"/>
        <v>1000.448</v>
      </c>
      <c r="T73">
        <f t="shared" si="50"/>
        <v>811.6917852129676</v>
      </c>
      <c r="U73">
        <f t="shared" si="51"/>
        <v>82.100031530729694</v>
      </c>
      <c r="V73">
        <f t="shared" si="52"/>
        <v>101.19211976908799</v>
      </c>
      <c r="W73">
        <f t="shared" si="53"/>
        <v>0.48133560415395371</v>
      </c>
      <c r="X73">
        <f t="shared" si="54"/>
        <v>2.9497159123430507</v>
      </c>
      <c r="Y73">
        <f t="shared" si="55"/>
        <v>0.44157499148113244</v>
      </c>
      <c r="Z73">
        <f t="shared" si="56"/>
        <v>0.2792824893781658</v>
      </c>
      <c r="AA73">
        <f t="shared" si="57"/>
        <v>241.77151907533087</v>
      </c>
      <c r="AB73">
        <f t="shared" si="58"/>
        <v>29.672938062686036</v>
      </c>
      <c r="AC73">
        <f t="shared" si="59"/>
        <v>29.672938062686036</v>
      </c>
      <c r="AD73">
        <f t="shared" si="60"/>
        <v>4.1810644326316622</v>
      </c>
      <c r="AE73">
        <f t="shared" si="61"/>
        <v>59.338270011204244</v>
      </c>
      <c r="AF73">
        <f t="shared" si="62"/>
        <v>2.5510235941259998</v>
      </c>
      <c r="AG73">
        <f t="shared" si="63"/>
        <v>4.2991202703488254</v>
      </c>
      <c r="AH73">
        <f t="shared" si="64"/>
        <v>1.6300408385056624</v>
      </c>
      <c r="AI73">
        <f t="shared" si="65"/>
        <v>-324.62960744640583</v>
      </c>
      <c r="AJ73">
        <f t="shared" si="66"/>
        <v>77.041600405138141</v>
      </c>
      <c r="AK73">
        <f t="shared" si="67"/>
        <v>5.8025602200280035</v>
      </c>
      <c r="AL73">
        <f t="shared" si="68"/>
        <v>-1.3927745908816291E-2</v>
      </c>
      <c r="AM73">
        <v>0</v>
      </c>
      <c r="AN73">
        <v>0</v>
      </c>
      <c r="AO73">
        <f t="shared" si="69"/>
        <v>1</v>
      </c>
      <c r="AP73">
        <f t="shared" si="70"/>
        <v>0</v>
      </c>
      <c r="AQ73">
        <f t="shared" si="71"/>
        <v>52928.058564070045</v>
      </c>
      <c r="AR73" t="s">
        <v>421</v>
      </c>
      <c r="AS73">
        <v>0</v>
      </c>
      <c r="AT73">
        <v>0</v>
      </c>
      <c r="AU73">
        <v>0</v>
      </c>
      <c r="AV73" t="e">
        <f t="shared" si="72"/>
        <v>#DIV/0!</v>
      </c>
      <c r="AW73">
        <v>-1</v>
      </c>
      <c r="AX73" t="s">
        <v>667</v>
      </c>
      <c r="AY73">
        <v>10392.200000000001</v>
      </c>
      <c r="AZ73">
        <v>887.95415384615387</v>
      </c>
      <c r="BA73">
        <v>1457.19</v>
      </c>
      <c r="BB73">
        <f t="shared" si="73"/>
        <v>0.390639412948103</v>
      </c>
      <c r="BC73">
        <v>0.5</v>
      </c>
      <c r="BD73">
        <f t="shared" si="74"/>
        <v>1261.3878005571662</v>
      </c>
      <c r="BE73">
        <f t="shared" si="75"/>
        <v>46.046529733729152</v>
      </c>
      <c r="BF73">
        <f t="shared" si="76"/>
        <v>246.37389495477512</v>
      </c>
      <c r="BG73">
        <f t="shared" si="77"/>
        <v>3.7297435184443894E-2</v>
      </c>
      <c r="BH73">
        <f t="shared" si="78"/>
        <v>-1</v>
      </c>
      <c r="BI73" t="e">
        <f t="shared" si="79"/>
        <v>#DIV/0!</v>
      </c>
      <c r="BJ73" t="s">
        <v>421</v>
      </c>
      <c r="BK73">
        <v>0</v>
      </c>
      <c r="BL73" t="e">
        <f t="shared" si="80"/>
        <v>#DIV/0!</v>
      </c>
      <c r="BM73" t="e">
        <f t="shared" si="81"/>
        <v>#DIV/0!</v>
      </c>
      <c r="BN73" t="e">
        <f t="shared" si="82"/>
        <v>#DIV/0!</v>
      </c>
      <c r="BO73" t="e">
        <f t="shared" si="83"/>
        <v>#DIV/0!</v>
      </c>
      <c r="BP73">
        <f t="shared" si="84"/>
        <v>0.39063941294810295</v>
      </c>
      <c r="BQ73" t="e">
        <f t="shared" si="85"/>
        <v>#DIV/0!</v>
      </c>
      <c r="BR73" t="e">
        <f t="shared" si="86"/>
        <v>#DIV/0!</v>
      </c>
      <c r="BS73" t="e">
        <f t="shared" si="87"/>
        <v>#DIV/0!</v>
      </c>
      <c r="BT73" t="s">
        <v>421</v>
      </c>
      <c r="BU73" t="s">
        <v>421</v>
      </c>
      <c r="BV73" t="s">
        <v>421</v>
      </c>
      <c r="BW73" t="s">
        <v>421</v>
      </c>
      <c r="BX73" t="s">
        <v>421</v>
      </c>
      <c r="BY73" t="s">
        <v>421</v>
      </c>
      <c r="BZ73" t="s">
        <v>421</v>
      </c>
      <c r="CA73" t="s">
        <v>421</v>
      </c>
      <c r="CB73" t="s">
        <v>421</v>
      </c>
      <c r="CC73" t="s">
        <v>421</v>
      </c>
      <c r="CD73" t="s">
        <v>421</v>
      </c>
      <c r="CE73" t="s">
        <v>421</v>
      </c>
      <c r="CF73" t="s">
        <v>421</v>
      </c>
      <c r="CG73" t="s">
        <v>421</v>
      </c>
      <c r="CH73" t="s">
        <v>421</v>
      </c>
      <c r="CI73" t="s">
        <v>421</v>
      </c>
      <c r="CJ73" t="s">
        <v>421</v>
      </c>
      <c r="CK73" t="s">
        <v>421</v>
      </c>
      <c r="CL73">
        <f t="shared" si="88"/>
        <v>1500.21</v>
      </c>
      <c r="CM73">
        <f t="shared" si="89"/>
        <v>1261.3878005571662</v>
      </c>
      <c r="CN73">
        <f t="shared" si="90"/>
        <v>0.84080748732321886</v>
      </c>
      <c r="CO73">
        <f t="shared" si="91"/>
        <v>0.1611584505338125</v>
      </c>
      <c r="CP73">
        <v>6</v>
      </c>
      <c r="CQ73">
        <v>0.5</v>
      </c>
      <c r="CR73" t="s">
        <v>423</v>
      </c>
      <c r="CS73">
        <v>2</v>
      </c>
      <c r="CT73">
        <v>1658942664</v>
      </c>
      <c r="CU73">
        <v>1000.448</v>
      </c>
      <c r="CV73">
        <v>1053.8399999999999</v>
      </c>
      <c r="CW73">
        <v>25.221</v>
      </c>
      <c r="CX73">
        <v>18.047999999999998</v>
      </c>
      <c r="CY73">
        <v>960.16300000000001</v>
      </c>
      <c r="CZ73">
        <v>21.608000000000001</v>
      </c>
      <c r="DA73">
        <v>600.21400000000006</v>
      </c>
      <c r="DB73">
        <v>101.047</v>
      </c>
      <c r="DC73">
        <v>9.9806000000000006E-2</v>
      </c>
      <c r="DD73">
        <v>30.157399999999999</v>
      </c>
      <c r="DE73">
        <v>29.6873</v>
      </c>
      <c r="DF73">
        <v>999.9</v>
      </c>
      <c r="DG73">
        <v>0</v>
      </c>
      <c r="DH73">
        <v>0</v>
      </c>
      <c r="DI73">
        <v>10010.6</v>
      </c>
      <c r="DJ73">
        <v>0</v>
      </c>
      <c r="DK73">
        <v>1736.74</v>
      </c>
      <c r="DL73">
        <v>-54.424599999999998</v>
      </c>
      <c r="DM73">
        <v>1025.8499999999999</v>
      </c>
      <c r="DN73">
        <v>1073.21</v>
      </c>
      <c r="DO73">
        <v>7.7165900000000001</v>
      </c>
      <c r="DP73">
        <v>1053.8399999999999</v>
      </c>
      <c r="DQ73">
        <v>18.047999999999998</v>
      </c>
      <c r="DR73">
        <v>2.6034299999999999</v>
      </c>
      <c r="DS73">
        <v>1.82369</v>
      </c>
      <c r="DT73">
        <v>21.687999999999999</v>
      </c>
      <c r="DU73">
        <v>15.991400000000001</v>
      </c>
      <c r="DV73">
        <v>1500.21</v>
      </c>
      <c r="DW73">
        <v>0.97299599999999997</v>
      </c>
      <c r="DX73">
        <v>2.7004E-2</v>
      </c>
      <c r="DY73">
        <v>0</v>
      </c>
      <c r="DZ73">
        <v>887.18100000000004</v>
      </c>
      <c r="EA73">
        <v>4.9993100000000004</v>
      </c>
      <c r="EB73">
        <v>19749.8</v>
      </c>
      <c r="EC73">
        <v>13261.1</v>
      </c>
      <c r="ED73">
        <v>40.5</v>
      </c>
      <c r="EE73">
        <v>42.311999999999998</v>
      </c>
      <c r="EF73">
        <v>40.811999999999998</v>
      </c>
      <c r="EG73">
        <v>41.811999999999998</v>
      </c>
      <c r="EH73">
        <v>41.875</v>
      </c>
      <c r="EI73">
        <v>1454.83</v>
      </c>
      <c r="EJ73">
        <v>40.380000000000003</v>
      </c>
      <c r="EK73">
        <v>0</v>
      </c>
      <c r="EL73">
        <v>143.89999985694891</v>
      </c>
      <c r="EM73">
        <v>0</v>
      </c>
      <c r="EN73">
        <v>887.95415384615387</v>
      </c>
      <c r="EO73">
        <v>6.796376103443003</v>
      </c>
      <c r="EP73">
        <v>146.95384618928199</v>
      </c>
      <c r="EQ73">
        <v>19758.761538461538</v>
      </c>
      <c r="ER73">
        <v>15</v>
      </c>
      <c r="ES73">
        <v>1658942698</v>
      </c>
      <c r="ET73" t="s">
        <v>668</v>
      </c>
      <c r="EU73">
        <v>1658942696</v>
      </c>
      <c r="EV73">
        <v>1658942698</v>
      </c>
      <c r="EW73">
        <v>58</v>
      </c>
      <c r="EX73">
        <v>0.34499999999999997</v>
      </c>
      <c r="EY73">
        <v>5.0000000000000001E-3</v>
      </c>
      <c r="EZ73">
        <v>40.284999999999997</v>
      </c>
      <c r="FA73">
        <v>3.613</v>
      </c>
      <c r="FB73">
        <v>1054</v>
      </c>
      <c r="FC73">
        <v>18</v>
      </c>
      <c r="FD73">
        <v>0.06</v>
      </c>
      <c r="FE73">
        <v>0.02</v>
      </c>
      <c r="FF73">
        <v>-54.525964999999999</v>
      </c>
      <c r="FG73">
        <v>-2.3380885553467938</v>
      </c>
      <c r="FH73">
        <v>0.28344445183315919</v>
      </c>
      <c r="FI73">
        <v>1</v>
      </c>
      <c r="FJ73">
        <v>999.02406666666661</v>
      </c>
      <c r="FK73">
        <v>2.78325250277905</v>
      </c>
      <c r="FL73">
        <v>0.20597701058343609</v>
      </c>
      <c r="FM73">
        <v>1</v>
      </c>
      <c r="FN73">
        <v>7.881153499999999</v>
      </c>
      <c r="FO73">
        <v>-0.47482964352721629</v>
      </c>
      <c r="FP73">
        <v>4.7769095058939497E-2</v>
      </c>
      <c r="FQ73">
        <v>1</v>
      </c>
      <c r="FR73">
        <v>25.77153666666667</v>
      </c>
      <c r="FS73">
        <v>-0.2138349276974417</v>
      </c>
      <c r="FT73">
        <v>1.5853400967054999E-2</v>
      </c>
      <c r="FU73">
        <v>1</v>
      </c>
      <c r="FV73">
        <v>29.634209999999999</v>
      </c>
      <c r="FW73">
        <v>0.43458153503889768</v>
      </c>
      <c r="FX73">
        <v>3.1681501963553939E-2</v>
      </c>
      <c r="FY73">
        <v>1</v>
      </c>
      <c r="FZ73">
        <v>5</v>
      </c>
      <c r="GA73">
        <v>5</v>
      </c>
      <c r="GB73" t="s">
        <v>425</v>
      </c>
      <c r="GC73">
        <v>3.1724000000000001</v>
      </c>
      <c r="GD73">
        <v>2.7968600000000001</v>
      </c>
      <c r="GE73">
        <v>0.18501799999999999</v>
      </c>
      <c r="GF73">
        <v>0.19724800000000001</v>
      </c>
      <c r="GG73">
        <v>0.111259</v>
      </c>
      <c r="GH73">
        <v>9.8122500000000001E-2</v>
      </c>
      <c r="GI73">
        <v>24947.9</v>
      </c>
      <c r="GJ73">
        <v>19727</v>
      </c>
      <c r="GK73">
        <v>28767</v>
      </c>
      <c r="GL73">
        <v>24054.400000000001</v>
      </c>
      <c r="GM73">
        <v>31898.3</v>
      </c>
      <c r="GN73">
        <v>31717.1</v>
      </c>
      <c r="GO73">
        <v>39440</v>
      </c>
      <c r="GP73">
        <v>39283.5</v>
      </c>
      <c r="GQ73">
        <v>2.1213299999999999</v>
      </c>
      <c r="GR73">
        <v>1.7215800000000001</v>
      </c>
      <c r="GS73">
        <v>-2.05562E-2</v>
      </c>
      <c r="GT73">
        <v>0</v>
      </c>
      <c r="GU73">
        <v>30.021899999999999</v>
      </c>
      <c r="GV73">
        <v>999.9</v>
      </c>
      <c r="GW73">
        <v>46.5</v>
      </c>
      <c r="GX73">
        <v>42.1</v>
      </c>
      <c r="GY73">
        <v>38.134500000000003</v>
      </c>
      <c r="GZ73">
        <v>61.974699999999999</v>
      </c>
      <c r="HA73">
        <v>40.3005</v>
      </c>
      <c r="HB73">
        <v>1</v>
      </c>
      <c r="HC73">
        <v>0.38511200000000001</v>
      </c>
      <c r="HD73">
        <v>0.96182199999999995</v>
      </c>
      <c r="HE73">
        <v>20.257899999999999</v>
      </c>
      <c r="HF73">
        <v>5.2202799999999998</v>
      </c>
      <c r="HG73">
        <v>11.914099999999999</v>
      </c>
      <c r="HH73">
        <v>4.9631999999999996</v>
      </c>
      <c r="HI73">
        <v>3.2913000000000001</v>
      </c>
      <c r="HJ73">
        <v>9999</v>
      </c>
      <c r="HK73">
        <v>9999</v>
      </c>
      <c r="HL73">
        <v>9999</v>
      </c>
      <c r="HM73">
        <v>999.9</v>
      </c>
      <c r="HN73">
        <v>1.8775900000000001</v>
      </c>
      <c r="HO73">
        <v>1.87592</v>
      </c>
      <c r="HP73">
        <v>1.8746799999999999</v>
      </c>
      <c r="HQ73">
        <v>1.87398</v>
      </c>
      <c r="HR73">
        <v>1.87531</v>
      </c>
      <c r="HS73">
        <v>1.8702700000000001</v>
      </c>
      <c r="HT73">
        <v>1.87439</v>
      </c>
      <c r="HU73">
        <v>1.8794500000000001</v>
      </c>
      <c r="HV73">
        <v>0</v>
      </c>
      <c r="HW73">
        <v>0</v>
      </c>
      <c r="HX73">
        <v>0</v>
      </c>
      <c r="HY73">
        <v>0</v>
      </c>
      <c r="HZ73" t="s">
        <v>426</v>
      </c>
      <c r="IA73" t="s">
        <v>427</v>
      </c>
      <c r="IB73" t="s">
        <v>428</v>
      </c>
      <c r="IC73" t="s">
        <v>429</v>
      </c>
      <c r="ID73" t="s">
        <v>429</v>
      </c>
      <c r="IE73" t="s">
        <v>428</v>
      </c>
      <c r="IF73">
        <v>0</v>
      </c>
      <c r="IG73">
        <v>100</v>
      </c>
      <c r="IH73">
        <v>100</v>
      </c>
      <c r="II73">
        <v>40.284999999999997</v>
      </c>
      <c r="IJ73">
        <v>3.613</v>
      </c>
      <c r="IK73">
        <v>20.343687165650689</v>
      </c>
      <c r="IL73">
        <v>2.7347142005463381E-2</v>
      </c>
      <c r="IM73">
        <v>-9.102273539874442E-6</v>
      </c>
      <c r="IN73">
        <v>1.1788313641869339E-9</v>
      </c>
      <c r="IO73">
        <v>4.1565926884804449</v>
      </c>
      <c r="IP73">
        <v>0</v>
      </c>
      <c r="IQ73">
        <v>0</v>
      </c>
      <c r="IR73">
        <v>0</v>
      </c>
      <c r="IS73">
        <v>-12</v>
      </c>
      <c r="IT73">
        <v>1956</v>
      </c>
      <c r="IU73">
        <v>-1</v>
      </c>
      <c r="IV73">
        <v>21</v>
      </c>
      <c r="IW73">
        <v>1.8</v>
      </c>
      <c r="IX73">
        <v>11.8</v>
      </c>
      <c r="IY73">
        <v>2.3046899999999999</v>
      </c>
      <c r="IZ73">
        <v>2.4536099999999998</v>
      </c>
      <c r="JA73">
        <v>1.42578</v>
      </c>
      <c r="JB73">
        <v>2.2790499999999998</v>
      </c>
      <c r="JC73">
        <v>1.5478499999999999</v>
      </c>
      <c r="JD73">
        <v>2.3083499999999999</v>
      </c>
      <c r="JE73">
        <v>43.453600000000002</v>
      </c>
      <c r="JF73">
        <v>14.1408</v>
      </c>
      <c r="JG73">
        <v>18</v>
      </c>
      <c r="JH73">
        <v>641.62800000000004</v>
      </c>
      <c r="JI73">
        <v>371.858</v>
      </c>
      <c r="JJ73">
        <v>27.895099999999999</v>
      </c>
      <c r="JK73">
        <v>32.1126</v>
      </c>
      <c r="JL73">
        <v>30.000599999999999</v>
      </c>
      <c r="JM73">
        <v>31.8887</v>
      </c>
      <c r="JN73">
        <v>31.822299999999998</v>
      </c>
      <c r="JO73">
        <v>46.137799999999999</v>
      </c>
      <c r="JP73">
        <v>48.472200000000001</v>
      </c>
      <c r="JQ73">
        <v>0</v>
      </c>
      <c r="JR73">
        <v>27.9633</v>
      </c>
      <c r="JS73">
        <v>1054.29</v>
      </c>
      <c r="JT73">
        <v>18.3718</v>
      </c>
      <c r="JU73">
        <v>93.400199999999998</v>
      </c>
      <c r="JV73">
        <v>99.907799999999995</v>
      </c>
    </row>
    <row r="74" spans="1:282" x14ac:dyDescent="0.2">
      <c r="A74">
        <v>58</v>
      </c>
      <c r="B74">
        <v>1658942819</v>
      </c>
      <c r="C74">
        <v>9612.5</v>
      </c>
      <c r="D74" t="s">
        <v>669</v>
      </c>
      <c r="E74" t="s">
        <v>670</v>
      </c>
      <c r="F74" t="s">
        <v>413</v>
      </c>
      <c r="G74" t="s">
        <v>620</v>
      </c>
      <c r="H74" t="s">
        <v>621</v>
      </c>
      <c r="I74" t="s">
        <v>416</v>
      </c>
      <c r="J74" t="s">
        <v>417</v>
      </c>
      <c r="L74" t="s">
        <v>418</v>
      </c>
      <c r="M74" t="s">
        <v>558</v>
      </c>
      <c r="N74" t="s">
        <v>622</v>
      </c>
      <c r="O74">
        <v>1658942819</v>
      </c>
      <c r="P74">
        <f t="shared" si="46"/>
        <v>7.8446295151911611E-3</v>
      </c>
      <c r="Q74">
        <f t="shared" si="47"/>
        <v>7.8446295151911603</v>
      </c>
      <c r="R74">
        <f t="shared" si="48"/>
        <v>47.098798593991695</v>
      </c>
      <c r="S74">
        <f t="shared" si="49"/>
        <v>1198.373</v>
      </c>
      <c r="T74">
        <f t="shared" si="50"/>
        <v>1025.9876369098467</v>
      </c>
      <c r="U74">
        <f t="shared" si="51"/>
        <v>103.77396994381904</v>
      </c>
      <c r="V74">
        <f t="shared" si="52"/>
        <v>121.209963170747</v>
      </c>
      <c r="W74">
        <f t="shared" si="53"/>
        <v>0.56509009068280791</v>
      </c>
      <c r="X74">
        <f t="shared" si="54"/>
        <v>2.945506103436808</v>
      </c>
      <c r="Y74">
        <f t="shared" si="55"/>
        <v>0.51104921277929782</v>
      </c>
      <c r="Z74">
        <f t="shared" si="56"/>
        <v>0.32382935619170683</v>
      </c>
      <c r="AA74">
        <f t="shared" si="57"/>
        <v>241.76192749034195</v>
      </c>
      <c r="AB74">
        <f t="shared" si="58"/>
        <v>29.664074838015342</v>
      </c>
      <c r="AC74">
        <f t="shared" si="59"/>
        <v>29.664074838015342</v>
      </c>
      <c r="AD74">
        <f t="shared" si="60"/>
        <v>4.1789311947631491</v>
      </c>
      <c r="AE74">
        <f t="shared" si="61"/>
        <v>61.899283195645616</v>
      </c>
      <c r="AF74">
        <f t="shared" si="62"/>
        <v>2.6789785555296</v>
      </c>
      <c r="AG74">
        <f t="shared" si="63"/>
        <v>4.3279637779683631</v>
      </c>
      <c r="AH74">
        <f t="shared" si="64"/>
        <v>1.4999526392335492</v>
      </c>
      <c r="AI74">
        <f t="shared" si="65"/>
        <v>-345.9481616199302</v>
      </c>
      <c r="AJ74">
        <f t="shared" si="66"/>
        <v>96.854972143057481</v>
      </c>
      <c r="AK74">
        <f t="shared" si="67"/>
        <v>7.3091753803013058</v>
      </c>
      <c r="AL74">
        <f t="shared" si="68"/>
        <v>-2.2086606229478889E-2</v>
      </c>
      <c r="AM74">
        <v>0</v>
      </c>
      <c r="AN74">
        <v>0</v>
      </c>
      <c r="AO74">
        <f t="shared" si="69"/>
        <v>1</v>
      </c>
      <c r="AP74">
        <f t="shared" si="70"/>
        <v>0</v>
      </c>
      <c r="AQ74">
        <f t="shared" si="71"/>
        <v>52786.414586429368</v>
      </c>
      <c r="AR74" t="s">
        <v>421</v>
      </c>
      <c r="AS74">
        <v>0</v>
      </c>
      <c r="AT74">
        <v>0</v>
      </c>
      <c r="AU74">
        <v>0</v>
      </c>
      <c r="AV74" t="e">
        <f t="shared" si="72"/>
        <v>#DIV/0!</v>
      </c>
      <c r="AW74">
        <v>-1</v>
      </c>
      <c r="AX74" t="s">
        <v>671</v>
      </c>
      <c r="AY74">
        <v>10390.9</v>
      </c>
      <c r="AZ74">
        <v>873.12430769230764</v>
      </c>
      <c r="BA74">
        <v>1426.43</v>
      </c>
      <c r="BB74">
        <f t="shared" si="73"/>
        <v>0.38789543987976449</v>
      </c>
      <c r="BC74">
        <v>0.5</v>
      </c>
      <c r="BD74">
        <f t="shared" si="74"/>
        <v>1261.3373924820426</v>
      </c>
      <c r="BE74">
        <f t="shared" si="75"/>
        <v>47.098798593991695</v>
      </c>
      <c r="BF74">
        <f t="shared" si="76"/>
        <v>244.63351134680852</v>
      </c>
      <c r="BG74">
        <f t="shared" si="77"/>
        <v>3.8133174264614114E-2</v>
      </c>
      <c r="BH74">
        <f t="shared" si="78"/>
        <v>-1</v>
      </c>
      <c r="BI74" t="e">
        <f t="shared" si="79"/>
        <v>#DIV/0!</v>
      </c>
      <c r="BJ74" t="s">
        <v>421</v>
      </c>
      <c r="BK74">
        <v>0</v>
      </c>
      <c r="BL74" t="e">
        <f t="shared" si="80"/>
        <v>#DIV/0!</v>
      </c>
      <c r="BM74" t="e">
        <f t="shared" si="81"/>
        <v>#DIV/0!</v>
      </c>
      <c r="BN74" t="e">
        <f t="shared" si="82"/>
        <v>#DIV/0!</v>
      </c>
      <c r="BO74" t="e">
        <f t="shared" si="83"/>
        <v>#DIV/0!</v>
      </c>
      <c r="BP74">
        <f t="shared" si="84"/>
        <v>0.38789543987976444</v>
      </c>
      <c r="BQ74" t="e">
        <f t="shared" si="85"/>
        <v>#DIV/0!</v>
      </c>
      <c r="BR74" t="e">
        <f t="shared" si="86"/>
        <v>#DIV/0!</v>
      </c>
      <c r="BS74" t="e">
        <f t="shared" si="87"/>
        <v>#DIV/0!</v>
      </c>
      <c r="BT74" t="s">
        <v>421</v>
      </c>
      <c r="BU74" t="s">
        <v>421</v>
      </c>
      <c r="BV74" t="s">
        <v>421</v>
      </c>
      <c r="BW74" t="s">
        <v>421</v>
      </c>
      <c r="BX74" t="s">
        <v>421</v>
      </c>
      <c r="BY74" t="s">
        <v>421</v>
      </c>
      <c r="BZ74" t="s">
        <v>421</v>
      </c>
      <c r="CA74" t="s">
        <v>421</v>
      </c>
      <c r="CB74" t="s">
        <v>421</v>
      </c>
      <c r="CC74" t="s">
        <v>421</v>
      </c>
      <c r="CD74" t="s">
        <v>421</v>
      </c>
      <c r="CE74" t="s">
        <v>421</v>
      </c>
      <c r="CF74" t="s">
        <v>421</v>
      </c>
      <c r="CG74" t="s">
        <v>421</v>
      </c>
      <c r="CH74" t="s">
        <v>421</v>
      </c>
      <c r="CI74" t="s">
        <v>421</v>
      </c>
      <c r="CJ74" t="s">
        <v>421</v>
      </c>
      <c r="CK74" t="s">
        <v>421</v>
      </c>
      <c r="CL74">
        <f t="shared" si="88"/>
        <v>1500.15</v>
      </c>
      <c r="CM74">
        <f t="shared" si="89"/>
        <v>1261.3373924820426</v>
      </c>
      <c r="CN74">
        <f t="shared" si="90"/>
        <v>0.8408075142366046</v>
      </c>
      <c r="CO74">
        <f t="shared" si="91"/>
        <v>0.16115850247664695</v>
      </c>
      <c r="CP74">
        <v>6</v>
      </c>
      <c r="CQ74">
        <v>0.5</v>
      </c>
      <c r="CR74" t="s">
        <v>423</v>
      </c>
      <c r="CS74">
        <v>2</v>
      </c>
      <c r="CT74">
        <v>1658942819</v>
      </c>
      <c r="CU74">
        <v>1198.373</v>
      </c>
      <c r="CV74">
        <v>1254.8499999999999</v>
      </c>
      <c r="CW74">
        <v>26.4864</v>
      </c>
      <c r="CX74">
        <v>18.852599999999999</v>
      </c>
      <c r="CY74">
        <v>1157.1300000000001</v>
      </c>
      <c r="CZ74">
        <v>22.215900000000001</v>
      </c>
      <c r="DA74">
        <v>600.24</v>
      </c>
      <c r="DB74">
        <v>101.045</v>
      </c>
      <c r="DC74">
        <v>0.100439</v>
      </c>
      <c r="DD74">
        <v>30.274000000000001</v>
      </c>
      <c r="DE74">
        <v>29.8565</v>
      </c>
      <c r="DF74">
        <v>999.9</v>
      </c>
      <c r="DG74">
        <v>0</v>
      </c>
      <c r="DH74">
        <v>0</v>
      </c>
      <c r="DI74">
        <v>9986.8799999999992</v>
      </c>
      <c r="DJ74">
        <v>0</v>
      </c>
      <c r="DK74">
        <v>1747.45</v>
      </c>
      <c r="DL74">
        <v>-55.747300000000003</v>
      </c>
      <c r="DM74">
        <v>1231.73</v>
      </c>
      <c r="DN74">
        <v>1278.96</v>
      </c>
      <c r="DO74">
        <v>7.6337900000000003</v>
      </c>
      <c r="DP74">
        <v>1254.8499999999999</v>
      </c>
      <c r="DQ74">
        <v>18.852599999999999</v>
      </c>
      <c r="DR74">
        <v>2.67632</v>
      </c>
      <c r="DS74">
        <v>1.9049700000000001</v>
      </c>
      <c r="DT74">
        <v>22.140499999999999</v>
      </c>
      <c r="DU74">
        <v>16.675799999999999</v>
      </c>
      <c r="DV74">
        <v>1500.15</v>
      </c>
      <c r="DW74">
        <v>0.97299599999999997</v>
      </c>
      <c r="DX74">
        <v>2.7004E-2</v>
      </c>
      <c r="DY74">
        <v>0</v>
      </c>
      <c r="DZ74">
        <v>874.197</v>
      </c>
      <c r="EA74">
        <v>4.9993100000000004</v>
      </c>
      <c r="EB74">
        <v>19449.900000000001</v>
      </c>
      <c r="EC74">
        <v>13260.5</v>
      </c>
      <c r="ED74">
        <v>40.75</v>
      </c>
      <c r="EE74">
        <v>42.75</v>
      </c>
      <c r="EF74">
        <v>41.186999999999998</v>
      </c>
      <c r="EG74">
        <v>42.061999999999998</v>
      </c>
      <c r="EH74">
        <v>42.186999999999998</v>
      </c>
      <c r="EI74">
        <v>1454.78</v>
      </c>
      <c r="EJ74">
        <v>40.380000000000003</v>
      </c>
      <c r="EK74">
        <v>0</v>
      </c>
      <c r="EL74">
        <v>154.4000000953674</v>
      </c>
      <c r="EM74">
        <v>0</v>
      </c>
      <c r="EN74">
        <v>873.12430769230764</v>
      </c>
      <c r="EO74">
        <v>-53.263316258260758</v>
      </c>
      <c r="EP74">
        <v>-1217.411965466235</v>
      </c>
      <c r="EQ74">
        <v>19482.826923076929</v>
      </c>
      <c r="ER74">
        <v>15</v>
      </c>
      <c r="ES74">
        <v>1658942859.5</v>
      </c>
      <c r="ET74" t="s">
        <v>672</v>
      </c>
      <c r="EU74">
        <v>1658942859.5</v>
      </c>
      <c r="EV74">
        <v>1658942698</v>
      </c>
      <c r="EW74">
        <v>59</v>
      </c>
      <c r="EX74">
        <v>-1.1339999999999999</v>
      </c>
      <c r="EY74">
        <v>5.0000000000000001E-3</v>
      </c>
      <c r="EZ74">
        <v>41.243000000000002</v>
      </c>
      <c r="FA74">
        <v>3.613</v>
      </c>
      <c r="FB74">
        <v>1235</v>
      </c>
      <c r="FC74">
        <v>18</v>
      </c>
      <c r="FD74">
        <v>7.0000000000000007E-2</v>
      </c>
      <c r="FE74">
        <v>0.02</v>
      </c>
      <c r="FF74">
        <v>-55.439270731707317</v>
      </c>
      <c r="FG74">
        <v>8.9987331010453353</v>
      </c>
      <c r="FH74">
        <v>1.074872318734831</v>
      </c>
      <c r="FI74">
        <v>0</v>
      </c>
      <c r="FJ74">
        <v>1199.9593548387099</v>
      </c>
      <c r="FK74">
        <v>-1.983870967742613</v>
      </c>
      <c r="FL74">
        <v>0.33501021153303889</v>
      </c>
      <c r="FM74">
        <v>1</v>
      </c>
      <c r="FN74">
        <v>7.6734985365853667</v>
      </c>
      <c r="FO74">
        <v>-1.53729616724416E-2</v>
      </c>
      <c r="FP74">
        <v>2.8599205307138841E-2</v>
      </c>
      <c r="FQ74">
        <v>1</v>
      </c>
      <c r="FR74">
        <v>26.5754870967742</v>
      </c>
      <c r="FS74">
        <v>-0.8374451612903735</v>
      </c>
      <c r="FT74">
        <v>6.3693584737652811E-2</v>
      </c>
      <c r="FU74">
        <v>1</v>
      </c>
      <c r="FV74">
        <v>29.838312903225809</v>
      </c>
      <c r="FW74">
        <v>7.7903225806357682E-2</v>
      </c>
      <c r="FX74">
        <v>6.4640814997800038E-3</v>
      </c>
      <c r="FY74">
        <v>1</v>
      </c>
      <c r="FZ74">
        <v>4</v>
      </c>
      <c r="GA74">
        <v>5</v>
      </c>
      <c r="GB74" t="s">
        <v>462</v>
      </c>
      <c r="GC74">
        <v>3.17218</v>
      </c>
      <c r="GD74">
        <v>2.7972899999999998</v>
      </c>
      <c r="GE74">
        <v>0.208424</v>
      </c>
      <c r="GF74">
        <v>0.220165</v>
      </c>
      <c r="GG74">
        <v>0.113399</v>
      </c>
      <c r="GH74">
        <v>0.10115</v>
      </c>
      <c r="GI74">
        <v>24219.1</v>
      </c>
      <c r="GJ74">
        <v>19154.2</v>
      </c>
      <c r="GK74">
        <v>28755.9</v>
      </c>
      <c r="GL74">
        <v>24045.4</v>
      </c>
      <c r="GM74">
        <v>31810</v>
      </c>
      <c r="GN74">
        <v>31599.3</v>
      </c>
      <c r="GO74">
        <v>39424.9</v>
      </c>
      <c r="GP74">
        <v>39268.9</v>
      </c>
      <c r="GQ74">
        <v>2.1187499999999999</v>
      </c>
      <c r="GR74">
        <v>1.7207300000000001</v>
      </c>
      <c r="GS74">
        <v>-2.29999E-2</v>
      </c>
      <c r="GT74">
        <v>0</v>
      </c>
      <c r="GU74">
        <v>30.230699999999999</v>
      </c>
      <c r="GV74">
        <v>999.9</v>
      </c>
      <c r="GW74">
        <v>46.1</v>
      </c>
      <c r="GX74">
        <v>42.2</v>
      </c>
      <c r="GY74">
        <v>38.008099999999999</v>
      </c>
      <c r="GZ74">
        <v>62.224699999999999</v>
      </c>
      <c r="HA74">
        <v>40.464700000000001</v>
      </c>
      <c r="HB74">
        <v>1</v>
      </c>
      <c r="HC74">
        <v>0.40804600000000002</v>
      </c>
      <c r="HD74">
        <v>2.2419699999999998</v>
      </c>
      <c r="HE74">
        <v>20.245699999999999</v>
      </c>
      <c r="HF74">
        <v>5.2232799999999999</v>
      </c>
      <c r="HG74">
        <v>11.914099999999999</v>
      </c>
      <c r="HH74">
        <v>4.9637500000000001</v>
      </c>
      <c r="HI74">
        <v>3.2919999999999998</v>
      </c>
      <c r="HJ74">
        <v>9999</v>
      </c>
      <c r="HK74">
        <v>9999</v>
      </c>
      <c r="HL74">
        <v>9999</v>
      </c>
      <c r="HM74">
        <v>999.9</v>
      </c>
      <c r="HN74">
        <v>1.8775900000000001</v>
      </c>
      <c r="HO74">
        <v>1.87592</v>
      </c>
      <c r="HP74">
        <v>1.87469</v>
      </c>
      <c r="HQ74">
        <v>1.8739399999999999</v>
      </c>
      <c r="HR74">
        <v>1.87531</v>
      </c>
      <c r="HS74">
        <v>1.8702700000000001</v>
      </c>
      <c r="HT74">
        <v>1.87439</v>
      </c>
      <c r="HU74">
        <v>1.87957</v>
      </c>
      <c r="HV74">
        <v>0</v>
      </c>
      <c r="HW74">
        <v>0</v>
      </c>
      <c r="HX74">
        <v>0</v>
      </c>
      <c r="HY74">
        <v>0</v>
      </c>
      <c r="HZ74" t="s">
        <v>426</v>
      </c>
      <c r="IA74" t="s">
        <v>427</v>
      </c>
      <c r="IB74" t="s">
        <v>428</v>
      </c>
      <c r="IC74" t="s">
        <v>429</v>
      </c>
      <c r="ID74" t="s">
        <v>429</v>
      </c>
      <c r="IE74" t="s">
        <v>428</v>
      </c>
      <c r="IF74">
        <v>0</v>
      </c>
      <c r="IG74">
        <v>100</v>
      </c>
      <c r="IH74">
        <v>100</v>
      </c>
      <c r="II74">
        <v>41.243000000000002</v>
      </c>
      <c r="IJ74">
        <v>4.2705000000000002</v>
      </c>
      <c r="IK74">
        <v>20.68896914375139</v>
      </c>
      <c r="IL74">
        <v>2.7347142005463381E-2</v>
      </c>
      <c r="IM74">
        <v>-9.102273539874442E-6</v>
      </c>
      <c r="IN74">
        <v>1.1788313641869339E-9</v>
      </c>
      <c r="IO74">
        <v>1.8765729825570381</v>
      </c>
      <c r="IP74">
        <v>0.1776524872094373</v>
      </c>
      <c r="IQ74">
        <v>-5.8072362935419758E-3</v>
      </c>
      <c r="IR74">
        <v>1.1978801796637771E-4</v>
      </c>
      <c r="IS74">
        <v>-12</v>
      </c>
      <c r="IT74">
        <v>1956</v>
      </c>
      <c r="IU74">
        <v>-1</v>
      </c>
      <c r="IV74">
        <v>21</v>
      </c>
      <c r="IW74">
        <v>2</v>
      </c>
      <c r="IX74">
        <v>2</v>
      </c>
      <c r="IY74">
        <v>2.6684600000000001</v>
      </c>
      <c r="IZ74">
        <v>2.4352999999999998</v>
      </c>
      <c r="JA74">
        <v>1.42578</v>
      </c>
      <c r="JB74">
        <v>2.2790499999999998</v>
      </c>
      <c r="JC74">
        <v>1.5478499999999999</v>
      </c>
      <c r="JD74">
        <v>2.3290999999999999</v>
      </c>
      <c r="JE74">
        <v>43.59</v>
      </c>
      <c r="JF74">
        <v>14.1145</v>
      </c>
      <c r="JG74">
        <v>18</v>
      </c>
      <c r="JH74">
        <v>641.74199999999996</v>
      </c>
      <c r="JI74">
        <v>372.60500000000002</v>
      </c>
      <c r="JJ74">
        <v>27.104500000000002</v>
      </c>
      <c r="JK74">
        <v>32.328800000000001</v>
      </c>
      <c r="JL74">
        <v>30.000900000000001</v>
      </c>
      <c r="JM74">
        <v>32.097099999999998</v>
      </c>
      <c r="JN74">
        <v>32.026800000000001</v>
      </c>
      <c r="JO74">
        <v>53.403300000000002</v>
      </c>
      <c r="JP74">
        <v>47.390099999999997</v>
      </c>
      <c r="JQ74">
        <v>0</v>
      </c>
      <c r="JR74">
        <v>27.078299999999999</v>
      </c>
      <c r="JS74">
        <v>1256.0899999999999</v>
      </c>
      <c r="JT74">
        <v>18.982900000000001</v>
      </c>
      <c r="JU74">
        <v>93.3643</v>
      </c>
      <c r="JV74">
        <v>99.870500000000007</v>
      </c>
    </row>
    <row r="75" spans="1:282" x14ac:dyDescent="0.2">
      <c r="A75">
        <v>59</v>
      </c>
      <c r="B75">
        <v>1658942980.5</v>
      </c>
      <c r="C75">
        <v>9774</v>
      </c>
      <c r="D75" t="s">
        <v>673</v>
      </c>
      <c r="E75" t="s">
        <v>674</v>
      </c>
      <c r="F75" t="s">
        <v>413</v>
      </c>
      <c r="G75" t="s">
        <v>620</v>
      </c>
      <c r="H75" t="s">
        <v>621</v>
      </c>
      <c r="I75" t="s">
        <v>416</v>
      </c>
      <c r="J75" t="s">
        <v>417</v>
      </c>
      <c r="L75" t="s">
        <v>418</v>
      </c>
      <c r="M75" t="s">
        <v>558</v>
      </c>
      <c r="N75" t="s">
        <v>622</v>
      </c>
      <c r="O75">
        <v>1658942980.5</v>
      </c>
      <c r="P75">
        <f t="shared" si="46"/>
        <v>7.977212680117347E-3</v>
      </c>
      <c r="Q75">
        <f t="shared" si="47"/>
        <v>7.9772126801173471</v>
      </c>
      <c r="R75">
        <f t="shared" si="48"/>
        <v>41.023826683907316</v>
      </c>
      <c r="S75">
        <f t="shared" si="49"/>
        <v>1502.2909999999999</v>
      </c>
      <c r="T75">
        <f t="shared" si="50"/>
        <v>1342.1011502735034</v>
      </c>
      <c r="U75">
        <f t="shared" si="51"/>
        <v>135.74669307638402</v>
      </c>
      <c r="V75">
        <f t="shared" si="52"/>
        <v>151.94908017689679</v>
      </c>
      <c r="W75">
        <f t="shared" si="53"/>
        <v>0.57097244795994884</v>
      </c>
      <c r="X75">
        <f t="shared" si="54"/>
        <v>2.9453951234289688</v>
      </c>
      <c r="Y75">
        <f t="shared" si="55"/>
        <v>0.51585741271584684</v>
      </c>
      <c r="Z75">
        <f t="shared" si="56"/>
        <v>0.32691826190931911</v>
      </c>
      <c r="AA75">
        <f t="shared" si="57"/>
        <v>241.73640707548856</v>
      </c>
      <c r="AB75">
        <f t="shared" si="58"/>
        <v>29.4134770803485</v>
      </c>
      <c r="AC75">
        <f t="shared" si="59"/>
        <v>29.4134770803485</v>
      </c>
      <c r="AD75">
        <f t="shared" si="60"/>
        <v>4.119007595078986</v>
      </c>
      <c r="AE75">
        <f t="shared" si="61"/>
        <v>60.985466113314722</v>
      </c>
      <c r="AF75">
        <f t="shared" si="62"/>
        <v>2.6069087763152003</v>
      </c>
      <c r="AG75">
        <f t="shared" si="63"/>
        <v>4.2746394222377582</v>
      </c>
      <c r="AH75">
        <f t="shared" si="64"/>
        <v>1.5120988187637856</v>
      </c>
      <c r="AI75">
        <f t="shared" si="65"/>
        <v>-351.79507919317501</v>
      </c>
      <c r="AJ75">
        <f t="shared" si="66"/>
        <v>102.32929569724179</v>
      </c>
      <c r="AK75">
        <f t="shared" si="67"/>
        <v>7.7047577088744754</v>
      </c>
      <c r="AL75">
        <f t="shared" si="68"/>
        <v>-2.461871157019857E-2</v>
      </c>
      <c r="AM75">
        <v>0</v>
      </c>
      <c r="AN75">
        <v>0</v>
      </c>
      <c r="AO75">
        <f t="shared" si="69"/>
        <v>1</v>
      </c>
      <c r="AP75">
        <f t="shared" si="70"/>
        <v>0</v>
      </c>
      <c r="AQ75">
        <f t="shared" si="71"/>
        <v>52820.857563689737</v>
      </c>
      <c r="AR75" t="s">
        <v>421</v>
      </c>
      <c r="AS75">
        <v>0</v>
      </c>
      <c r="AT75">
        <v>0</v>
      </c>
      <c r="AU75">
        <v>0</v>
      </c>
      <c r="AV75" t="e">
        <f t="shared" si="72"/>
        <v>#DIV/0!</v>
      </c>
      <c r="AW75">
        <v>-1</v>
      </c>
      <c r="AX75" t="s">
        <v>675</v>
      </c>
      <c r="AY75">
        <v>10390.9</v>
      </c>
      <c r="AZ75">
        <v>888.23152000000005</v>
      </c>
      <c r="BA75">
        <v>1348.06</v>
      </c>
      <c r="BB75">
        <f t="shared" si="73"/>
        <v>0.34110386778036583</v>
      </c>
      <c r="BC75">
        <v>0.5</v>
      </c>
      <c r="BD75">
        <f t="shared" si="74"/>
        <v>1261.2030005572478</v>
      </c>
      <c r="BE75">
        <f t="shared" si="75"/>
        <v>41.023826683907316</v>
      </c>
      <c r="BF75">
        <f t="shared" si="76"/>
        <v>215.10061077314006</v>
      </c>
      <c r="BG75">
        <f t="shared" si="77"/>
        <v>3.3320430307682093E-2</v>
      </c>
      <c r="BH75">
        <f t="shared" si="78"/>
        <v>-1</v>
      </c>
      <c r="BI75" t="e">
        <f t="shared" si="79"/>
        <v>#DIV/0!</v>
      </c>
      <c r="BJ75" t="s">
        <v>421</v>
      </c>
      <c r="BK75">
        <v>0</v>
      </c>
      <c r="BL75" t="e">
        <f t="shared" si="80"/>
        <v>#DIV/0!</v>
      </c>
      <c r="BM75" t="e">
        <f t="shared" si="81"/>
        <v>#DIV/0!</v>
      </c>
      <c r="BN75" t="e">
        <f t="shared" si="82"/>
        <v>#DIV/0!</v>
      </c>
      <c r="BO75" t="e">
        <f t="shared" si="83"/>
        <v>#DIV/0!</v>
      </c>
      <c r="BP75">
        <f t="shared" si="84"/>
        <v>0.34110386778036578</v>
      </c>
      <c r="BQ75" t="e">
        <f t="shared" si="85"/>
        <v>#DIV/0!</v>
      </c>
      <c r="BR75" t="e">
        <f t="shared" si="86"/>
        <v>#DIV/0!</v>
      </c>
      <c r="BS75" t="e">
        <f t="shared" si="87"/>
        <v>#DIV/0!</v>
      </c>
      <c r="BT75" t="s">
        <v>421</v>
      </c>
      <c r="BU75" t="s">
        <v>421</v>
      </c>
      <c r="BV75" t="s">
        <v>421</v>
      </c>
      <c r="BW75" t="s">
        <v>421</v>
      </c>
      <c r="BX75" t="s">
        <v>421</v>
      </c>
      <c r="BY75" t="s">
        <v>421</v>
      </c>
      <c r="BZ75" t="s">
        <v>421</v>
      </c>
      <c r="CA75" t="s">
        <v>421</v>
      </c>
      <c r="CB75" t="s">
        <v>421</v>
      </c>
      <c r="CC75" t="s">
        <v>421</v>
      </c>
      <c r="CD75" t="s">
        <v>421</v>
      </c>
      <c r="CE75" t="s">
        <v>421</v>
      </c>
      <c r="CF75" t="s">
        <v>421</v>
      </c>
      <c r="CG75" t="s">
        <v>421</v>
      </c>
      <c r="CH75" t="s">
        <v>421</v>
      </c>
      <c r="CI75" t="s">
        <v>421</v>
      </c>
      <c r="CJ75" t="s">
        <v>421</v>
      </c>
      <c r="CK75" t="s">
        <v>421</v>
      </c>
      <c r="CL75">
        <f t="shared" si="88"/>
        <v>1499.99</v>
      </c>
      <c r="CM75">
        <f t="shared" si="89"/>
        <v>1261.2030005572478</v>
      </c>
      <c r="CN75">
        <f t="shared" si="90"/>
        <v>0.84080760575553692</v>
      </c>
      <c r="CO75">
        <f t="shared" si="91"/>
        <v>0.16115867910818643</v>
      </c>
      <c r="CP75">
        <v>6</v>
      </c>
      <c r="CQ75">
        <v>0.5</v>
      </c>
      <c r="CR75" t="s">
        <v>423</v>
      </c>
      <c r="CS75">
        <v>2</v>
      </c>
      <c r="CT75">
        <v>1658942980.5</v>
      </c>
      <c r="CU75">
        <v>1502.2909999999999</v>
      </c>
      <c r="CV75">
        <v>1555.29</v>
      </c>
      <c r="CW75">
        <v>25.774000000000001</v>
      </c>
      <c r="CX75">
        <v>18.003699999999998</v>
      </c>
      <c r="CY75">
        <v>1456.94</v>
      </c>
      <c r="CZ75">
        <v>21.612300000000001</v>
      </c>
      <c r="DA75">
        <v>600.101</v>
      </c>
      <c r="DB75">
        <v>101.045</v>
      </c>
      <c r="DC75">
        <v>9.9904800000000002E-2</v>
      </c>
      <c r="DD75">
        <v>30.0579</v>
      </c>
      <c r="DE75">
        <v>29.6553</v>
      </c>
      <c r="DF75">
        <v>999.9</v>
      </c>
      <c r="DG75">
        <v>0</v>
      </c>
      <c r="DH75">
        <v>0</v>
      </c>
      <c r="DI75">
        <v>9986.25</v>
      </c>
      <c r="DJ75">
        <v>0</v>
      </c>
      <c r="DK75">
        <v>1745.99</v>
      </c>
      <c r="DL75">
        <v>-54.628100000000003</v>
      </c>
      <c r="DM75">
        <v>1540.36</v>
      </c>
      <c r="DN75">
        <v>1583.81</v>
      </c>
      <c r="DO75">
        <v>7.7703100000000003</v>
      </c>
      <c r="DP75">
        <v>1555.29</v>
      </c>
      <c r="DQ75">
        <v>18.003699999999998</v>
      </c>
      <c r="DR75">
        <v>2.60433</v>
      </c>
      <c r="DS75">
        <v>1.81918</v>
      </c>
      <c r="DT75">
        <v>21.6936</v>
      </c>
      <c r="DU75">
        <v>15.9526</v>
      </c>
      <c r="DV75">
        <v>1499.99</v>
      </c>
      <c r="DW75">
        <v>0.97299100000000005</v>
      </c>
      <c r="DX75">
        <v>2.7008999999999998E-2</v>
      </c>
      <c r="DY75">
        <v>0</v>
      </c>
      <c r="DZ75">
        <v>863.50800000000004</v>
      </c>
      <c r="EA75">
        <v>4.9993100000000004</v>
      </c>
      <c r="EB75">
        <v>19372.7</v>
      </c>
      <c r="EC75">
        <v>13259.1</v>
      </c>
      <c r="ED75">
        <v>40.625</v>
      </c>
      <c r="EE75">
        <v>42.686999999999998</v>
      </c>
      <c r="EF75">
        <v>41.125</v>
      </c>
      <c r="EG75">
        <v>41.811999999999998</v>
      </c>
      <c r="EH75">
        <v>42.125</v>
      </c>
      <c r="EI75">
        <v>1454.61</v>
      </c>
      <c r="EJ75">
        <v>40.380000000000003</v>
      </c>
      <c r="EK75">
        <v>0</v>
      </c>
      <c r="EL75">
        <v>161.29999995231631</v>
      </c>
      <c r="EM75">
        <v>0</v>
      </c>
      <c r="EN75">
        <v>888.23152000000005</v>
      </c>
      <c r="EO75">
        <v>-195.0993080489356</v>
      </c>
      <c r="EP75">
        <v>-1961.253850019446</v>
      </c>
      <c r="EQ75">
        <v>19635.524000000001</v>
      </c>
      <c r="ER75">
        <v>15</v>
      </c>
      <c r="ES75">
        <v>1658943014</v>
      </c>
      <c r="ET75" t="s">
        <v>676</v>
      </c>
      <c r="EU75">
        <v>1658943014</v>
      </c>
      <c r="EV75">
        <v>1658942698</v>
      </c>
      <c r="EW75">
        <v>60</v>
      </c>
      <c r="EX75">
        <v>1.1930000000000001</v>
      </c>
      <c r="EY75">
        <v>5.0000000000000001E-3</v>
      </c>
      <c r="EZ75">
        <v>45.350999999999999</v>
      </c>
      <c r="FA75">
        <v>3.613</v>
      </c>
      <c r="FB75">
        <v>1556</v>
      </c>
      <c r="FC75">
        <v>18</v>
      </c>
      <c r="FD75">
        <v>0.1</v>
      </c>
      <c r="FE75">
        <v>0.02</v>
      </c>
      <c r="FF75">
        <v>-57.954741463414628</v>
      </c>
      <c r="FG75">
        <v>25.4762320557492</v>
      </c>
      <c r="FH75">
        <v>2.62163309575703</v>
      </c>
      <c r="FI75">
        <v>0</v>
      </c>
      <c r="FJ75">
        <v>1500.324193548387</v>
      </c>
      <c r="FK75">
        <v>13.273064516123849</v>
      </c>
      <c r="FL75">
        <v>1.112729205655917</v>
      </c>
      <c r="FM75">
        <v>0</v>
      </c>
      <c r="FN75">
        <v>7.8190124390243909</v>
      </c>
      <c r="FO75">
        <v>-0.35356432055749171</v>
      </c>
      <c r="FP75">
        <v>3.5710052815697987E-2</v>
      </c>
      <c r="FQ75">
        <v>1</v>
      </c>
      <c r="FR75">
        <v>25.805729032258061</v>
      </c>
      <c r="FS75">
        <v>-0.2916000000000416</v>
      </c>
      <c r="FT75">
        <v>2.2035165349202881E-2</v>
      </c>
      <c r="FU75">
        <v>1</v>
      </c>
      <c r="FV75">
        <v>29.645074193548389</v>
      </c>
      <c r="FW75">
        <v>-1.548870967746028E-2</v>
      </c>
      <c r="FX75">
        <v>1.948360392895682E-3</v>
      </c>
      <c r="FY75">
        <v>1</v>
      </c>
      <c r="FZ75">
        <v>3</v>
      </c>
      <c r="GA75">
        <v>5</v>
      </c>
      <c r="GB75" t="s">
        <v>519</v>
      </c>
      <c r="GC75">
        <v>3.1717900000000001</v>
      </c>
      <c r="GD75">
        <v>2.7967399999999998</v>
      </c>
      <c r="GE75">
        <v>0.240426</v>
      </c>
      <c r="GF75">
        <v>0.25105899999999998</v>
      </c>
      <c r="GG75">
        <v>0.11119900000000001</v>
      </c>
      <c r="GH75">
        <v>9.7886699999999993E-2</v>
      </c>
      <c r="GI75">
        <v>23235.4</v>
      </c>
      <c r="GJ75">
        <v>18393.3</v>
      </c>
      <c r="GK75">
        <v>28754.400000000001</v>
      </c>
      <c r="GL75">
        <v>24046.3</v>
      </c>
      <c r="GM75">
        <v>31888.7</v>
      </c>
      <c r="GN75">
        <v>31716.400000000001</v>
      </c>
      <c r="GO75">
        <v>39422.1</v>
      </c>
      <c r="GP75">
        <v>39269.699999999997</v>
      </c>
      <c r="GQ75">
        <v>2.1179000000000001</v>
      </c>
      <c r="GR75">
        <v>1.7196</v>
      </c>
      <c r="GS75">
        <v>-3.0510099999999998E-2</v>
      </c>
      <c r="GT75">
        <v>0</v>
      </c>
      <c r="GU75">
        <v>30.151800000000001</v>
      </c>
      <c r="GV75">
        <v>999.9</v>
      </c>
      <c r="GW75">
        <v>45.5</v>
      </c>
      <c r="GX75">
        <v>42.4</v>
      </c>
      <c r="GY75">
        <v>37.9086</v>
      </c>
      <c r="GZ75">
        <v>61.964700000000001</v>
      </c>
      <c r="HA75">
        <v>40.613</v>
      </c>
      <c r="HB75">
        <v>1</v>
      </c>
      <c r="HC75">
        <v>0.40832600000000002</v>
      </c>
      <c r="HD75">
        <v>1.3676900000000001</v>
      </c>
      <c r="HE75">
        <v>20.2559</v>
      </c>
      <c r="HF75">
        <v>5.2252299999999998</v>
      </c>
      <c r="HG75">
        <v>11.914099999999999</v>
      </c>
      <c r="HH75">
        <v>4.9638</v>
      </c>
      <c r="HI75">
        <v>3.2919999999999998</v>
      </c>
      <c r="HJ75">
        <v>9999</v>
      </c>
      <c r="HK75">
        <v>9999</v>
      </c>
      <c r="HL75">
        <v>9999</v>
      </c>
      <c r="HM75">
        <v>999.9</v>
      </c>
      <c r="HN75">
        <v>1.8775999999999999</v>
      </c>
      <c r="HO75">
        <v>1.87592</v>
      </c>
      <c r="HP75">
        <v>1.87469</v>
      </c>
      <c r="HQ75">
        <v>1.87398</v>
      </c>
      <c r="HR75">
        <v>1.87531</v>
      </c>
      <c r="HS75">
        <v>1.8702700000000001</v>
      </c>
      <c r="HT75">
        <v>1.87439</v>
      </c>
      <c r="HU75">
        <v>1.87954</v>
      </c>
      <c r="HV75">
        <v>0</v>
      </c>
      <c r="HW75">
        <v>0</v>
      </c>
      <c r="HX75">
        <v>0</v>
      </c>
      <c r="HY75">
        <v>0</v>
      </c>
      <c r="HZ75" t="s">
        <v>426</v>
      </c>
      <c r="IA75" t="s">
        <v>427</v>
      </c>
      <c r="IB75" t="s">
        <v>428</v>
      </c>
      <c r="IC75" t="s">
        <v>429</v>
      </c>
      <c r="ID75" t="s">
        <v>429</v>
      </c>
      <c r="IE75" t="s">
        <v>428</v>
      </c>
      <c r="IF75">
        <v>0</v>
      </c>
      <c r="IG75">
        <v>100</v>
      </c>
      <c r="IH75">
        <v>100</v>
      </c>
      <c r="II75">
        <v>45.350999999999999</v>
      </c>
      <c r="IJ75">
        <v>4.1616999999999997</v>
      </c>
      <c r="IK75">
        <v>19.555467624236201</v>
      </c>
      <c r="IL75">
        <v>2.7347142005463381E-2</v>
      </c>
      <c r="IM75">
        <v>-9.102273539874442E-6</v>
      </c>
      <c r="IN75">
        <v>1.1788313641869339E-9</v>
      </c>
      <c r="IO75">
        <v>4.1617331980153738</v>
      </c>
      <c r="IP75">
        <v>0</v>
      </c>
      <c r="IQ75">
        <v>0</v>
      </c>
      <c r="IR75">
        <v>0</v>
      </c>
      <c r="IS75">
        <v>-12</v>
      </c>
      <c r="IT75">
        <v>1956</v>
      </c>
      <c r="IU75">
        <v>-1</v>
      </c>
      <c r="IV75">
        <v>21</v>
      </c>
      <c r="IW75">
        <v>2</v>
      </c>
      <c r="IX75">
        <v>4.7</v>
      </c>
      <c r="IY75">
        <v>3.1823700000000001</v>
      </c>
      <c r="IZ75">
        <v>2.4133300000000002</v>
      </c>
      <c r="JA75">
        <v>1.42578</v>
      </c>
      <c r="JB75">
        <v>2.2802699999999998</v>
      </c>
      <c r="JC75">
        <v>1.5478499999999999</v>
      </c>
      <c r="JD75">
        <v>2.36572</v>
      </c>
      <c r="JE75">
        <v>43.6995</v>
      </c>
      <c r="JF75">
        <v>14.1058</v>
      </c>
      <c r="JG75">
        <v>18</v>
      </c>
      <c r="JH75">
        <v>641.86300000000006</v>
      </c>
      <c r="JI75">
        <v>372.435</v>
      </c>
      <c r="JJ75">
        <v>27.077000000000002</v>
      </c>
      <c r="JK75">
        <v>32.396700000000003</v>
      </c>
      <c r="JL75">
        <v>29.999700000000001</v>
      </c>
      <c r="JM75">
        <v>32.174500000000002</v>
      </c>
      <c r="JN75">
        <v>32.099200000000003</v>
      </c>
      <c r="JO75">
        <v>63.707999999999998</v>
      </c>
      <c r="JP75">
        <v>48.769300000000001</v>
      </c>
      <c r="JQ75">
        <v>0</v>
      </c>
      <c r="JR75">
        <v>27.1281</v>
      </c>
      <c r="JS75">
        <v>1555.52</v>
      </c>
      <c r="JT75">
        <v>18.136399999999998</v>
      </c>
      <c r="JU75">
        <v>93.358500000000006</v>
      </c>
      <c r="JV75">
        <v>99.873199999999997</v>
      </c>
    </row>
    <row r="76" spans="1:282" x14ac:dyDescent="0.2">
      <c r="A76">
        <v>60</v>
      </c>
      <c r="B76">
        <v>1658943135</v>
      </c>
      <c r="C76">
        <v>9928.5</v>
      </c>
      <c r="D76" t="s">
        <v>677</v>
      </c>
      <c r="E76" t="s">
        <v>678</v>
      </c>
      <c r="F76" t="s">
        <v>413</v>
      </c>
      <c r="G76" t="s">
        <v>620</v>
      </c>
      <c r="H76" t="s">
        <v>621</v>
      </c>
      <c r="I76" t="s">
        <v>416</v>
      </c>
      <c r="J76" t="s">
        <v>417</v>
      </c>
      <c r="L76" t="s">
        <v>418</v>
      </c>
      <c r="M76" t="s">
        <v>558</v>
      </c>
      <c r="N76" t="s">
        <v>622</v>
      </c>
      <c r="O76">
        <v>1658943135</v>
      </c>
      <c r="P76">
        <f t="shared" si="46"/>
        <v>7.7386123824060068E-3</v>
      </c>
      <c r="Q76">
        <f t="shared" si="47"/>
        <v>7.7386123824060071</v>
      </c>
      <c r="R76">
        <f t="shared" si="48"/>
        <v>44.38086385961585</v>
      </c>
      <c r="S76">
        <f t="shared" si="49"/>
        <v>2000.45</v>
      </c>
      <c r="T76">
        <f t="shared" si="50"/>
        <v>1815.8828029699541</v>
      </c>
      <c r="U76">
        <f t="shared" si="51"/>
        <v>183.66262859460889</v>
      </c>
      <c r="V76">
        <f t="shared" si="52"/>
        <v>202.3301860512</v>
      </c>
      <c r="W76">
        <f t="shared" si="53"/>
        <v>0.5587227924417637</v>
      </c>
      <c r="X76">
        <f t="shared" si="54"/>
        <v>2.9440213422798873</v>
      </c>
      <c r="Y76">
        <f t="shared" si="55"/>
        <v>0.50580798977798791</v>
      </c>
      <c r="Z76">
        <f t="shared" si="56"/>
        <v>0.32046552666782924</v>
      </c>
      <c r="AA76">
        <f t="shared" si="57"/>
        <v>241.71073007479703</v>
      </c>
      <c r="AB76">
        <f t="shared" si="58"/>
        <v>29.583528682059413</v>
      </c>
      <c r="AC76">
        <f t="shared" si="59"/>
        <v>29.583528682059413</v>
      </c>
      <c r="AD76">
        <f t="shared" si="60"/>
        <v>4.1595884554595006</v>
      </c>
      <c r="AE76">
        <f t="shared" si="61"/>
        <v>61.941533764610476</v>
      </c>
      <c r="AF76">
        <f t="shared" si="62"/>
        <v>2.6643622145472001</v>
      </c>
      <c r="AG76">
        <f t="shared" si="63"/>
        <v>4.3014146609160173</v>
      </c>
      <c r="AH76">
        <f t="shared" si="64"/>
        <v>1.4952262409123005</v>
      </c>
      <c r="AI76">
        <f t="shared" si="65"/>
        <v>-341.27280606410488</v>
      </c>
      <c r="AJ76">
        <f t="shared" si="66"/>
        <v>92.559831081071465</v>
      </c>
      <c r="AK76">
        <f t="shared" si="67"/>
        <v>6.9820665333347556</v>
      </c>
      <c r="AL76">
        <f t="shared" si="68"/>
        <v>-2.0178374901647089E-2</v>
      </c>
      <c r="AM76">
        <v>0</v>
      </c>
      <c r="AN76">
        <v>0</v>
      </c>
      <c r="AO76">
        <f t="shared" si="69"/>
        <v>1</v>
      </c>
      <c r="AP76">
        <f t="shared" si="70"/>
        <v>0</v>
      </c>
      <c r="AQ76">
        <f t="shared" si="71"/>
        <v>52762.28233776788</v>
      </c>
      <c r="AR76" t="s">
        <v>421</v>
      </c>
      <c r="AS76">
        <v>0</v>
      </c>
      <c r="AT76">
        <v>0</v>
      </c>
      <c r="AU76">
        <v>0</v>
      </c>
      <c r="AV76" t="e">
        <f t="shared" si="72"/>
        <v>#DIV/0!</v>
      </c>
      <c r="AW76">
        <v>-1</v>
      </c>
      <c r="AX76" t="s">
        <v>679</v>
      </c>
      <c r="AY76">
        <v>10392</v>
      </c>
      <c r="AZ76">
        <v>907.12487999999996</v>
      </c>
      <c r="BA76">
        <v>1363.98</v>
      </c>
      <c r="BB76">
        <f t="shared" si="73"/>
        <v>0.33494268244402414</v>
      </c>
      <c r="BC76">
        <v>0.5</v>
      </c>
      <c r="BD76">
        <f t="shared" si="74"/>
        <v>1261.0761005568897</v>
      </c>
      <c r="BE76">
        <f t="shared" si="75"/>
        <v>44.38086385961585</v>
      </c>
      <c r="BF76">
        <f t="shared" si="76"/>
        <v>211.1941059432873</v>
      </c>
      <c r="BG76">
        <f t="shared" si="77"/>
        <v>3.5985824994681698E-2</v>
      </c>
      <c r="BH76">
        <f t="shared" si="78"/>
        <v>-1</v>
      </c>
      <c r="BI76" t="e">
        <f t="shared" si="79"/>
        <v>#DIV/0!</v>
      </c>
      <c r="BJ76" t="s">
        <v>421</v>
      </c>
      <c r="BK76">
        <v>0</v>
      </c>
      <c r="BL76" t="e">
        <f t="shared" si="80"/>
        <v>#DIV/0!</v>
      </c>
      <c r="BM76" t="e">
        <f t="shared" si="81"/>
        <v>#DIV/0!</v>
      </c>
      <c r="BN76" t="e">
        <f t="shared" si="82"/>
        <v>#DIV/0!</v>
      </c>
      <c r="BO76" t="e">
        <f t="shared" si="83"/>
        <v>#DIV/0!</v>
      </c>
      <c r="BP76">
        <f t="shared" si="84"/>
        <v>0.33494268244402414</v>
      </c>
      <c r="BQ76" t="e">
        <f t="shared" si="85"/>
        <v>#DIV/0!</v>
      </c>
      <c r="BR76" t="e">
        <f t="shared" si="86"/>
        <v>#DIV/0!</v>
      </c>
      <c r="BS76" t="e">
        <f t="shared" si="87"/>
        <v>#DIV/0!</v>
      </c>
      <c r="BT76" t="s">
        <v>421</v>
      </c>
      <c r="BU76" t="s">
        <v>421</v>
      </c>
      <c r="BV76" t="s">
        <v>421</v>
      </c>
      <c r="BW76" t="s">
        <v>421</v>
      </c>
      <c r="BX76" t="s">
        <v>421</v>
      </c>
      <c r="BY76" t="s">
        <v>421</v>
      </c>
      <c r="BZ76" t="s">
        <v>421</v>
      </c>
      <c r="CA76" t="s">
        <v>421</v>
      </c>
      <c r="CB76" t="s">
        <v>421</v>
      </c>
      <c r="CC76" t="s">
        <v>421</v>
      </c>
      <c r="CD76" t="s">
        <v>421</v>
      </c>
      <c r="CE76" t="s">
        <v>421</v>
      </c>
      <c r="CF76" t="s">
        <v>421</v>
      </c>
      <c r="CG76" t="s">
        <v>421</v>
      </c>
      <c r="CH76" t="s">
        <v>421</v>
      </c>
      <c r="CI76" t="s">
        <v>421</v>
      </c>
      <c r="CJ76" t="s">
        <v>421</v>
      </c>
      <c r="CK76" t="s">
        <v>421</v>
      </c>
      <c r="CL76">
        <f t="shared" si="88"/>
        <v>1499.84</v>
      </c>
      <c r="CM76">
        <f t="shared" si="89"/>
        <v>1261.0761005568897</v>
      </c>
      <c r="CN76">
        <f t="shared" si="90"/>
        <v>0.8408070864604823</v>
      </c>
      <c r="CO76">
        <f t="shared" si="91"/>
        <v>0.1611576768687307</v>
      </c>
      <c r="CP76">
        <v>6</v>
      </c>
      <c r="CQ76">
        <v>0.5</v>
      </c>
      <c r="CR76" t="s">
        <v>423</v>
      </c>
      <c r="CS76">
        <v>2</v>
      </c>
      <c r="CT76">
        <v>1658943135</v>
      </c>
      <c r="CU76">
        <v>2000.45</v>
      </c>
      <c r="CV76">
        <v>2060.3000000000002</v>
      </c>
      <c r="CW76">
        <v>26.342700000000001</v>
      </c>
      <c r="CX76">
        <v>18.8094</v>
      </c>
      <c r="CY76">
        <v>1952.23</v>
      </c>
      <c r="CZ76">
        <v>22.084800000000001</v>
      </c>
      <c r="DA76">
        <v>600.11599999999999</v>
      </c>
      <c r="DB76">
        <v>101.042</v>
      </c>
      <c r="DC76">
        <v>0.10033599999999999</v>
      </c>
      <c r="DD76">
        <v>30.166699999999999</v>
      </c>
      <c r="DE76">
        <v>29.7422</v>
      </c>
      <c r="DF76">
        <v>999.9</v>
      </c>
      <c r="DG76">
        <v>0</v>
      </c>
      <c r="DH76">
        <v>0</v>
      </c>
      <c r="DI76">
        <v>9978.75</v>
      </c>
      <c r="DJ76">
        <v>0</v>
      </c>
      <c r="DK76">
        <v>1752.47</v>
      </c>
      <c r="DL76">
        <v>-59.853999999999999</v>
      </c>
      <c r="DM76">
        <v>2054.5700000000002</v>
      </c>
      <c r="DN76">
        <v>2099.8000000000002</v>
      </c>
      <c r="DO76">
        <v>7.5333500000000004</v>
      </c>
      <c r="DP76">
        <v>2060.3000000000002</v>
      </c>
      <c r="DQ76">
        <v>18.8094</v>
      </c>
      <c r="DR76">
        <v>2.6617199999999999</v>
      </c>
      <c r="DS76">
        <v>1.9005399999999999</v>
      </c>
      <c r="DT76">
        <v>22.050699999999999</v>
      </c>
      <c r="DU76">
        <v>16.639199999999999</v>
      </c>
      <c r="DV76">
        <v>1499.84</v>
      </c>
      <c r="DW76">
        <v>0.97300600000000004</v>
      </c>
      <c r="DX76">
        <v>2.6993799999999998E-2</v>
      </c>
      <c r="DY76">
        <v>0</v>
      </c>
      <c r="DZ76">
        <v>929.947</v>
      </c>
      <c r="EA76">
        <v>4.9993100000000004</v>
      </c>
      <c r="EB76">
        <v>20018</v>
      </c>
      <c r="EC76">
        <v>13257.8</v>
      </c>
      <c r="ED76">
        <v>40.5</v>
      </c>
      <c r="EE76">
        <v>42.625</v>
      </c>
      <c r="EF76">
        <v>41.061999999999998</v>
      </c>
      <c r="EG76">
        <v>41.5</v>
      </c>
      <c r="EH76">
        <v>42</v>
      </c>
      <c r="EI76">
        <v>1454.49</v>
      </c>
      <c r="EJ76">
        <v>40.35</v>
      </c>
      <c r="EK76">
        <v>0</v>
      </c>
      <c r="EL76">
        <v>153.79999995231631</v>
      </c>
      <c r="EM76">
        <v>0</v>
      </c>
      <c r="EN76">
        <v>907.12487999999996</v>
      </c>
      <c r="EO76">
        <v>276.79376972370341</v>
      </c>
      <c r="EP76">
        <v>3607.8000079063481</v>
      </c>
      <c r="EQ76">
        <v>19734.164000000001</v>
      </c>
      <c r="ER76">
        <v>15</v>
      </c>
      <c r="ES76">
        <v>1658943014</v>
      </c>
      <c r="ET76" t="s">
        <v>676</v>
      </c>
      <c r="EU76">
        <v>1658943014</v>
      </c>
      <c r="EV76">
        <v>1658942698</v>
      </c>
      <c r="EW76">
        <v>60</v>
      </c>
      <c r="EX76">
        <v>1.1930000000000001</v>
      </c>
      <c r="EY76">
        <v>5.0000000000000001E-3</v>
      </c>
      <c r="EZ76">
        <v>45.350999999999999</v>
      </c>
      <c r="FA76">
        <v>3.613</v>
      </c>
      <c r="FB76">
        <v>1556</v>
      </c>
      <c r="FC76">
        <v>18</v>
      </c>
      <c r="FD76">
        <v>0.1</v>
      </c>
      <c r="FE76">
        <v>0.02</v>
      </c>
      <c r="FF76">
        <v>-61.482960975609757</v>
      </c>
      <c r="FG76">
        <v>-18.317195121951251</v>
      </c>
      <c r="FH76">
        <v>2.730661090944654</v>
      </c>
      <c r="FI76">
        <v>0</v>
      </c>
      <c r="FJ76">
        <v>1997.1661290322579</v>
      </c>
      <c r="FK76">
        <v>18.16451612902776</v>
      </c>
      <c r="FL76">
        <v>1.472758389442498</v>
      </c>
      <c r="FM76">
        <v>0</v>
      </c>
      <c r="FN76">
        <v>7.5454804878048769</v>
      </c>
      <c r="FO76">
        <v>-0.1202301742160243</v>
      </c>
      <c r="FP76">
        <v>1.220294465686993E-2</v>
      </c>
      <c r="FQ76">
        <v>1</v>
      </c>
      <c r="FR76">
        <v>26.356100000000001</v>
      </c>
      <c r="FS76">
        <v>-0.145901612903272</v>
      </c>
      <c r="FT76">
        <v>1.117312443667462E-2</v>
      </c>
      <c r="FU76">
        <v>1</v>
      </c>
      <c r="FV76">
        <v>29.754687096774191</v>
      </c>
      <c r="FW76">
        <v>-0.1212241935484521</v>
      </c>
      <c r="FX76">
        <v>9.2986555370699522E-3</v>
      </c>
      <c r="FY76">
        <v>1</v>
      </c>
      <c r="FZ76">
        <v>3</v>
      </c>
      <c r="GA76">
        <v>5</v>
      </c>
      <c r="GB76" t="s">
        <v>519</v>
      </c>
      <c r="GC76">
        <v>3.17184</v>
      </c>
      <c r="GD76">
        <v>2.79711</v>
      </c>
      <c r="GE76">
        <v>0.28599400000000003</v>
      </c>
      <c r="GF76">
        <v>0.29591099999999998</v>
      </c>
      <c r="GG76">
        <v>0.112895</v>
      </c>
      <c r="GH76">
        <v>0.10095700000000001</v>
      </c>
      <c r="GI76">
        <v>21835.7</v>
      </c>
      <c r="GJ76">
        <v>17286.5</v>
      </c>
      <c r="GK76">
        <v>28753.8</v>
      </c>
      <c r="GL76">
        <v>24045</v>
      </c>
      <c r="GM76">
        <v>31828.5</v>
      </c>
      <c r="GN76">
        <v>31608</v>
      </c>
      <c r="GO76">
        <v>39421.5</v>
      </c>
      <c r="GP76">
        <v>39267.800000000003</v>
      </c>
      <c r="GQ76">
        <v>2.1172</v>
      </c>
      <c r="GR76">
        <v>1.7226999999999999</v>
      </c>
      <c r="GS76">
        <v>-2.3636999999999998E-2</v>
      </c>
      <c r="GT76">
        <v>0</v>
      </c>
      <c r="GU76">
        <v>30.126899999999999</v>
      </c>
      <c r="GV76">
        <v>999.9</v>
      </c>
      <c r="GW76">
        <v>45.1</v>
      </c>
      <c r="GX76">
        <v>42.5</v>
      </c>
      <c r="GY76">
        <v>37.774299999999997</v>
      </c>
      <c r="GZ76">
        <v>62.424700000000001</v>
      </c>
      <c r="HA76">
        <v>40.284500000000001</v>
      </c>
      <c r="HB76">
        <v>1</v>
      </c>
      <c r="HC76">
        <v>0.40882400000000002</v>
      </c>
      <c r="HD76">
        <v>1.5105299999999999</v>
      </c>
      <c r="HE76">
        <v>20.2545</v>
      </c>
      <c r="HF76">
        <v>5.22403</v>
      </c>
      <c r="HG76">
        <v>11.914099999999999</v>
      </c>
      <c r="HH76">
        <v>4.9637500000000001</v>
      </c>
      <c r="HI76">
        <v>3.2919999999999998</v>
      </c>
      <c r="HJ76">
        <v>9999</v>
      </c>
      <c r="HK76">
        <v>9999</v>
      </c>
      <c r="HL76">
        <v>9999</v>
      </c>
      <c r="HM76">
        <v>999.9</v>
      </c>
      <c r="HN76">
        <v>1.8775999999999999</v>
      </c>
      <c r="HO76">
        <v>1.87592</v>
      </c>
      <c r="HP76">
        <v>1.87469</v>
      </c>
      <c r="HQ76">
        <v>1.8739399999999999</v>
      </c>
      <c r="HR76">
        <v>1.87531</v>
      </c>
      <c r="HS76">
        <v>1.8702700000000001</v>
      </c>
      <c r="HT76">
        <v>1.87439</v>
      </c>
      <c r="HU76">
        <v>1.8795500000000001</v>
      </c>
      <c r="HV76">
        <v>0</v>
      </c>
      <c r="HW76">
        <v>0</v>
      </c>
      <c r="HX76">
        <v>0</v>
      </c>
      <c r="HY76">
        <v>0</v>
      </c>
      <c r="HZ76" t="s">
        <v>426</v>
      </c>
      <c r="IA76" t="s">
        <v>427</v>
      </c>
      <c r="IB76" t="s">
        <v>428</v>
      </c>
      <c r="IC76" t="s">
        <v>429</v>
      </c>
      <c r="ID76" t="s">
        <v>429</v>
      </c>
      <c r="IE76" t="s">
        <v>428</v>
      </c>
      <c r="IF76">
        <v>0</v>
      </c>
      <c r="IG76">
        <v>100</v>
      </c>
      <c r="IH76">
        <v>100</v>
      </c>
      <c r="II76">
        <v>48.22</v>
      </c>
      <c r="IJ76">
        <v>4.2579000000000002</v>
      </c>
      <c r="IK76">
        <v>20.749253807571481</v>
      </c>
      <c r="IL76">
        <v>2.7347142005463381E-2</v>
      </c>
      <c r="IM76">
        <v>-9.102273539874442E-6</v>
      </c>
      <c r="IN76">
        <v>1.1788313641869339E-9</v>
      </c>
      <c r="IO76">
        <v>1.8765729825570381</v>
      </c>
      <c r="IP76">
        <v>0.1776524872094373</v>
      </c>
      <c r="IQ76">
        <v>-5.8072362935419758E-3</v>
      </c>
      <c r="IR76">
        <v>1.1978801796637771E-4</v>
      </c>
      <c r="IS76">
        <v>-12</v>
      </c>
      <c r="IT76">
        <v>1956</v>
      </c>
      <c r="IU76">
        <v>-1</v>
      </c>
      <c r="IV76">
        <v>21</v>
      </c>
      <c r="IW76">
        <v>2</v>
      </c>
      <c r="IX76">
        <v>7.3</v>
      </c>
      <c r="IY76">
        <v>3.9916999999999998</v>
      </c>
      <c r="IZ76">
        <v>2.36816</v>
      </c>
      <c r="JA76">
        <v>1.42578</v>
      </c>
      <c r="JB76">
        <v>2.2790499999999998</v>
      </c>
      <c r="JC76">
        <v>1.5478499999999999</v>
      </c>
      <c r="JD76">
        <v>2.4511699999999998</v>
      </c>
      <c r="JE76">
        <v>43.6995</v>
      </c>
      <c r="JF76">
        <v>14.097</v>
      </c>
      <c r="JG76">
        <v>18</v>
      </c>
      <c r="JH76">
        <v>641.67600000000004</v>
      </c>
      <c r="JI76">
        <v>374.28699999999998</v>
      </c>
      <c r="JJ76">
        <v>27.365100000000002</v>
      </c>
      <c r="JK76">
        <v>32.383499999999998</v>
      </c>
      <c r="JL76">
        <v>29.9999</v>
      </c>
      <c r="JM76">
        <v>32.209499999999998</v>
      </c>
      <c r="JN76">
        <v>32.135800000000003</v>
      </c>
      <c r="JO76">
        <v>79.914699999999996</v>
      </c>
      <c r="JP76">
        <v>46.820700000000002</v>
      </c>
      <c r="JQ76">
        <v>0</v>
      </c>
      <c r="JR76">
        <v>27.420100000000001</v>
      </c>
      <c r="JS76">
        <v>2057.4899999999998</v>
      </c>
      <c r="JT76">
        <v>18.7788</v>
      </c>
      <c r="JU76">
        <v>93.356700000000004</v>
      </c>
      <c r="JV76">
        <v>99.868200000000002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2022-07-27T17:42:02Z</dcterms:created>
  <dcterms:modified xsi:type="dcterms:W3CDTF">2022-07-28T00:06:53Z</dcterms:modified>
</cp:coreProperties>
</file>