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Sampling/Diurnal_experiments/"/>
    </mc:Choice>
  </mc:AlternateContent>
  <xr:revisionPtr revIDLastSave="0" documentId="13_ncr:1_{9E11A889-425A-714B-9C02-DBA0E12973E2}" xr6:coauthVersionLast="47" xr6:coauthVersionMax="47" xr10:uidLastSave="{00000000-0000-0000-0000-000000000000}"/>
  <bookViews>
    <workbookView xWindow="2380" yWindow="500" windowWidth="24640" windowHeight="13820" xr2:uid="{8D4464E1-0EC5-DF4F-B40E-0529CFE13F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J5" i="1"/>
  <c r="I5" i="1"/>
  <c r="L27" i="1"/>
  <c r="K27" i="1"/>
  <c r="H27" i="1"/>
  <c r="H18" i="1"/>
</calcChain>
</file>

<file path=xl/sharedStrings.xml><?xml version="1.0" encoding="utf-8"?>
<sst xmlns="http://schemas.openxmlformats.org/spreadsheetml/2006/main" count="123" uniqueCount="52">
  <si>
    <t>row</t>
  </si>
  <si>
    <t>column</t>
  </si>
  <si>
    <t>ID</t>
  </si>
  <si>
    <t>event_short</t>
  </si>
  <si>
    <t>H497</t>
  </si>
  <si>
    <t>Drought.Score</t>
  </si>
  <si>
    <t>13-15E</t>
  </si>
  <si>
    <t>LCOR-611</t>
  </si>
  <si>
    <t>LCOR-301</t>
  </si>
  <si>
    <t>LCOR-102</t>
  </si>
  <si>
    <t>16-20</t>
  </si>
  <si>
    <t>LCOR-507</t>
  </si>
  <si>
    <t>LCOR-450</t>
  </si>
  <si>
    <t>2H</t>
  </si>
  <si>
    <t>LCOR-217</t>
  </si>
  <si>
    <t>5A</t>
  </si>
  <si>
    <t>LCOR-251</t>
  </si>
  <si>
    <t>8-9D</t>
  </si>
  <si>
    <t>LCOR-288</t>
  </si>
  <si>
    <t>LCOR-098</t>
  </si>
  <si>
    <t>LCOR-290</t>
  </si>
  <si>
    <t>LCOR-308</t>
  </si>
  <si>
    <t>LCOR-613</t>
  </si>
  <si>
    <t>LCOR-509</t>
  </si>
  <si>
    <t>LCOR-215</t>
  </si>
  <si>
    <t>LCOR-070</t>
  </si>
  <si>
    <t>LCOR-159</t>
  </si>
  <si>
    <t>LCOR-160</t>
  </si>
  <si>
    <t>LCOR-096</t>
  </si>
  <si>
    <t>LCOR-297</t>
  </si>
  <si>
    <t>LCOR-309</t>
  </si>
  <si>
    <t>LCOR-461</t>
  </si>
  <si>
    <t>LCOR-164</t>
  </si>
  <si>
    <t>LCOR-250</t>
  </si>
  <si>
    <t>LCOR-282</t>
  </si>
  <si>
    <t>Predawn_Fv_fm_8_14</t>
  </si>
  <si>
    <t>ETR_0900_8_14</t>
  </si>
  <si>
    <t>Phi_PS2_0900_8_14</t>
  </si>
  <si>
    <t>ETR_1400_8_14</t>
  </si>
  <si>
    <t>Phi_PS2_1400_8_14</t>
  </si>
  <si>
    <t>Midday_WP</t>
  </si>
  <si>
    <t>Predawn_WP_8_14</t>
  </si>
  <si>
    <t>N/A</t>
  </si>
  <si>
    <t>LCOR-314</t>
  </si>
  <si>
    <t>LCOR-615</t>
  </si>
  <si>
    <t>LCOR-316</t>
  </si>
  <si>
    <t>LCOR-373</t>
  </si>
  <si>
    <t>LCOR-121</t>
  </si>
  <si>
    <t>LCOR-077</t>
  </si>
  <si>
    <t>LCOR-289</t>
  </si>
  <si>
    <t>LCOR-296</t>
  </si>
  <si>
    <t>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</si>
</sst>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E93B-655E-1A4D-9861-CF5FC73D9ADC}">
  <dimension ref="A1:M34"/>
  <sheetViews>
    <sheetView tabSelected="1" topLeftCell="A20" workbookViewId="0">
      <selection activeCell="H39" sqref="H39"/>
    </sheetView>
  </sheetViews>
  <sheetFormatPr baseColWidth="10" defaultRowHeight="16" x14ac:dyDescent="0.2"/>
  <cols>
    <col min="7" max="7" width="20" customWidth="1"/>
    <col min="8" max="8" width="17" customWidth="1"/>
    <col min="9" max="9" width="14.83203125" customWidth="1"/>
    <col min="10" max="10" width="18" customWidth="1"/>
    <col min="11" max="11" width="14.83203125" customWidth="1"/>
    <col min="12" max="12" width="19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</row>
    <row r="2" spans="1:13" x14ac:dyDescent="0.2">
      <c r="A2">
        <v>3</v>
      </c>
      <c r="B2">
        <v>4</v>
      </c>
      <c r="C2" t="s">
        <v>21</v>
      </c>
      <c r="D2" t="s">
        <v>6</v>
      </c>
      <c r="E2">
        <v>3566.16</v>
      </c>
      <c r="F2">
        <v>2</v>
      </c>
      <c r="G2">
        <v>1.0780000000000001</v>
      </c>
      <c r="H2">
        <v>80.599999999999994</v>
      </c>
      <c r="I2">
        <v>51.6</v>
      </c>
      <c r="J2">
        <v>0.54</v>
      </c>
      <c r="K2">
        <v>41</v>
      </c>
      <c r="L2">
        <v>0.1</v>
      </c>
      <c r="M2" t="s">
        <v>42</v>
      </c>
    </row>
    <row r="3" spans="1:13" x14ac:dyDescent="0.2">
      <c r="A3">
        <v>3</v>
      </c>
      <c r="B3">
        <v>5</v>
      </c>
      <c r="C3" t="s">
        <v>25</v>
      </c>
      <c r="D3" t="s">
        <v>13</v>
      </c>
      <c r="E3">
        <v>3291.84</v>
      </c>
      <c r="F3">
        <v>0</v>
      </c>
      <c r="G3">
        <v>0.94</v>
      </c>
      <c r="H3">
        <v>80</v>
      </c>
      <c r="I3">
        <v>110.7</v>
      </c>
      <c r="J3">
        <v>0.33</v>
      </c>
      <c r="K3">
        <v>81</v>
      </c>
      <c r="L3">
        <v>0.247</v>
      </c>
      <c r="M3">
        <v>1.69</v>
      </c>
    </row>
    <row r="4" spans="1:13" x14ac:dyDescent="0.2">
      <c r="A4">
        <v>4</v>
      </c>
      <c r="B4">
        <v>5</v>
      </c>
      <c r="C4" t="s">
        <v>34</v>
      </c>
      <c r="D4" t="s">
        <v>17</v>
      </c>
      <c r="E4">
        <v>3596.64</v>
      </c>
      <c r="F4">
        <v>2</v>
      </c>
      <c r="G4">
        <v>1.75</v>
      </c>
      <c r="H4">
        <v>80.7</v>
      </c>
      <c r="I4">
        <v>145.1</v>
      </c>
      <c r="J4">
        <v>0.28499999999999998</v>
      </c>
      <c r="K4">
        <v>91</v>
      </c>
      <c r="L4">
        <v>0.32</v>
      </c>
      <c r="M4" t="s">
        <v>42</v>
      </c>
    </row>
    <row r="5" spans="1:13" x14ac:dyDescent="0.2">
      <c r="A5">
        <v>10</v>
      </c>
      <c r="B5">
        <v>6</v>
      </c>
      <c r="C5" t="s">
        <v>16</v>
      </c>
      <c r="D5" t="s">
        <v>15</v>
      </c>
      <c r="E5">
        <v>4480.5600000000004</v>
      </c>
      <c r="F5">
        <v>3</v>
      </c>
      <c r="G5">
        <v>0.93</v>
      </c>
      <c r="H5">
        <v>81.2</v>
      </c>
      <c r="I5">
        <f>AVERAGE(35.7,41.4)</f>
        <v>38.549999999999997</v>
      </c>
      <c r="J5">
        <f>AVERAGE(0.715,0.259)</f>
        <v>0.48699999999999999</v>
      </c>
      <c r="K5">
        <v>113.4</v>
      </c>
      <c r="L5">
        <v>0.46</v>
      </c>
      <c r="M5" t="s">
        <v>42</v>
      </c>
    </row>
    <row r="6" spans="1:13" x14ac:dyDescent="0.2">
      <c r="A6">
        <v>8</v>
      </c>
      <c r="B6">
        <v>8</v>
      </c>
      <c r="C6" t="s">
        <v>33</v>
      </c>
      <c r="D6" t="s">
        <v>15</v>
      </c>
      <c r="E6">
        <v>4236.72</v>
      </c>
      <c r="F6">
        <v>1</v>
      </c>
      <c r="G6">
        <v>0.98</v>
      </c>
      <c r="H6">
        <v>80.599999999999994</v>
      </c>
      <c r="I6">
        <v>187.9</v>
      </c>
      <c r="J6">
        <v>0.34699999999999998</v>
      </c>
      <c r="K6">
        <v>87.4</v>
      </c>
      <c r="L6">
        <v>0.25</v>
      </c>
      <c r="M6" t="s">
        <v>42</v>
      </c>
    </row>
    <row r="7" spans="1:13" x14ac:dyDescent="0.2">
      <c r="A7">
        <v>10</v>
      </c>
      <c r="B7">
        <v>9</v>
      </c>
      <c r="C7" t="s">
        <v>14</v>
      </c>
      <c r="D7" t="s">
        <v>13</v>
      </c>
      <c r="E7">
        <v>3931.92</v>
      </c>
      <c r="F7">
        <v>1</v>
      </c>
      <c r="G7">
        <v>0.38</v>
      </c>
      <c r="H7">
        <v>79</v>
      </c>
      <c r="I7">
        <v>182.8</v>
      </c>
      <c r="J7">
        <v>0.34699999999999998</v>
      </c>
      <c r="K7">
        <v>87.5</v>
      </c>
      <c r="L7">
        <v>0.34399999999999997</v>
      </c>
      <c r="M7" t="s">
        <v>42</v>
      </c>
    </row>
    <row r="8" spans="1:13" x14ac:dyDescent="0.2">
      <c r="A8">
        <v>2</v>
      </c>
      <c r="B8">
        <v>11</v>
      </c>
      <c r="C8" t="s">
        <v>32</v>
      </c>
      <c r="D8" t="s">
        <v>15</v>
      </c>
      <c r="E8">
        <v>3688.08</v>
      </c>
      <c r="F8">
        <v>0</v>
      </c>
      <c r="G8" t="s">
        <v>42</v>
      </c>
      <c r="H8">
        <v>79.400000000000006</v>
      </c>
      <c r="I8">
        <v>156.30000000000001</v>
      </c>
      <c r="J8">
        <v>0.55000000000000004</v>
      </c>
      <c r="K8">
        <v>131.69999999999999</v>
      </c>
      <c r="L8">
        <v>0.48799999999999999</v>
      </c>
      <c r="M8">
        <v>1.94</v>
      </c>
    </row>
    <row r="9" spans="1:13" x14ac:dyDescent="0.2">
      <c r="A9">
        <v>11</v>
      </c>
      <c r="B9">
        <v>15</v>
      </c>
      <c r="C9" t="s">
        <v>11</v>
      </c>
      <c r="D9" t="s">
        <v>10</v>
      </c>
      <c r="E9">
        <v>3931.92</v>
      </c>
      <c r="F9">
        <v>2</v>
      </c>
      <c r="G9">
        <v>1.67</v>
      </c>
      <c r="H9">
        <v>80.5</v>
      </c>
      <c r="I9">
        <v>79</v>
      </c>
      <c r="J9">
        <v>0.16</v>
      </c>
      <c r="K9">
        <v>50.4</v>
      </c>
      <c r="L9">
        <v>0.17</v>
      </c>
      <c r="M9" t="s">
        <v>42</v>
      </c>
    </row>
    <row r="10" spans="1:13" x14ac:dyDescent="0.2">
      <c r="A10">
        <v>3</v>
      </c>
      <c r="B10">
        <v>16</v>
      </c>
      <c r="C10" t="s">
        <v>7</v>
      </c>
      <c r="D10" t="s">
        <v>6</v>
      </c>
      <c r="E10">
        <v>2819.4</v>
      </c>
      <c r="F10">
        <v>1</v>
      </c>
      <c r="G10">
        <v>1.3</v>
      </c>
      <c r="H10">
        <v>81.099999999999994</v>
      </c>
      <c r="I10">
        <v>160.30000000000001</v>
      </c>
      <c r="J10">
        <v>0.26800000000000002</v>
      </c>
      <c r="K10">
        <v>204.7</v>
      </c>
      <c r="L10">
        <v>0.46600000000000003</v>
      </c>
      <c r="M10">
        <v>2.2999999999999998</v>
      </c>
    </row>
    <row r="11" spans="1:13" x14ac:dyDescent="0.2">
      <c r="A11">
        <v>2</v>
      </c>
      <c r="B11">
        <v>21</v>
      </c>
      <c r="C11" t="s">
        <v>19</v>
      </c>
      <c r="D11" t="s">
        <v>17</v>
      </c>
      <c r="E11">
        <v>2956.56</v>
      </c>
      <c r="F11">
        <v>0</v>
      </c>
      <c r="G11">
        <v>0.81</v>
      </c>
      <c r="H11">
        <v>79.5</v>
      </c>
      <c r="I11">
        <v>203.3</v>
      </c>
      <c r="J11">
        <v>0.35199999999999998</v>
      </c>
      <c r="K11">
        <v>101.2</v>
      </c>
      <c r="L11">
        <v>0.22900000000000001</v>
      </c>
      <c r="M11">
        <v>1.95</v>
      </c>
    </row>
    <row r="12" spans="1:13" x14ac:dyDescent="0.2">
      <c r="A12">
        <v>11</v>
      </c>
      <c r="B12">
        <v>21</v>
      </c>
      <c r="C12" t="s">
        <v>12</v>
      </c>
      <c r="D12" t="s">
        <v>13</v>
      </c>
      <c r="E12">
        <v>3169.92</v>
      </c>
      <c r="F12">
        <v>2</v>
      </c>
      <c r="G12">
        <v>1.87</v>
      </c>
      <c r="H12">
        <v>81.8</v>
      </c>
      <c r="I12">
        <v>85.3</v>
      </c>
      <c r="J12">
        <v>0.16</v>
      </c>
      <c r="K12">
        <v>68</v>
      </c>
      <c r="L12">
        <v>0.16500000000000001</v>
      </c>
      <c r="M12" t="s">
        <v>42</v>
      </c>
    </row>
    <row r="13" spans="1:13" x14ac:dyDescent="0.2">
      <c r="A13">
        <v>14</v>
      </c>
      <c r="B13">
        <v>23</v>
      </c>
      <c r="C13" t="s">
        <v>20</v>
      </c>
      <c r="D13" t="s">
        <v>17</v>
      </c>
      <c r="E13">
        <v>4084.32</v>
      </c>
      <c r="F13">
        <v>0</v>
      </c>
      <c r="G13">
        <v>0.73</v>
      </c>
      <c r="H13">
        <v>80.400000000000006</v>
      </c>
      <c r="I13">
        <v>167.3</v>
      </c>
      <c r="J13">
        <v>0.29299999999999998</v>
      </c>
      <c r="K13">
        <v>112.7</v>
      </c>
      <c r="L13">
        <v>0.24</v>
      </c>
      <c r="M13" t="s">
        <v>42</v>
      </c>
    </row>
    <row r="14" spans="1:13" x14ac:dyDescent="0.2">
      <c r="A14">
        <v>14</v>
      </c>
      <c r="B14">
        <v>24</v>
      </c>
      <c r="C14" t="s">
        <v>30</v>
      </c>
      <c r="D14" t="s">
        <v>10</v>
      </c>
      <c r="E14">
        <v>3992.88</v>
      </c>
      <c r="F14">
        <v>2</v>
      </c>
      <c r="G14">
        <v>2.4500000000000002</v>
      </c>
      <c r="H14">
        <v>79.400000000000006</v>
      </c>
      <c r="I14">
        <v>62.6</v>
      </c>
      <c r="J14">
        <v>0.109</v>
      </c>
      <c r="K14">
        <v>49.3</v>
      </c>
      <c r="L14">
        <v>0.25700000000000001</v>
      </c>
      <c r="M14">
        <v>3.5</v>
      </c>
    </row>
    <row r="15" spans="1:13" x14ac:dyDescent="0.2">
      <c r="A15">
        <v>7</v>
      </c>
      <c r="B15">
        <v>25</v>
      </c>
      <c r="C15" t="s">
        <v>27</v>
      </c>
      <c r="D15" t="s">
        <v>15</v>
      </c>
      <c r="E15">
        <v>4145.28</v>
      </c>
      <c r="F15">
        <v>1</v>
      </c>
      <c r="G15">
        <v>0.66</v>
      </c>
      <c r="H15">
        <v>79.400000000000006</v>
      </c>
      <c r="I15">
        <v>158.30000000000001</v>
      </c>
      <c r="J15">
        <v>0.30199999999999999</v>
      </c>
      <c r="K15">
        <v>77.5</v>
      </c>
      <c r="L15">
        <v>0.21299999999999999</v>
      </c>
      <c r="M15">
        <v>2.1</v>
      </c>
    </row>
    <row r="16" spans="1:13" x14ac:dyDescent="0.2">
      <c r="A16">
        <v>15</v>
      </c>
      <c r="B16">
        <v>25</v>
      </c>
      <c r="C16" t="s">
        <v>8</v>
      </c>
      <c r="D16" t="s">
        <v>6</v>
      </c>
      <c r="E16">
        <v>3627.12</v>
      </c>
      <c r="F16">
        <v>1</v>
      </c>
      <c r="G16">
        <v>1.61</v>
      </c>
      <c r="H16">
        <v>82</v>
      </c>
      <c r="I16">
        <v>58.5</v>
      </c>
      <c r="J16">
        <v>0.127</v>
      </c>
      <c r="K16">
        <v>60</v>
      </c>
      <c r="L16">
        <v>0.215</v>
      </c>
      <c r="M16" t="s">
        <v>42</v>
      </c>
    </row>
    <row r="17" spans="1:13" x14ac:dyDescent="0.2">
      <c r="A17">
        <v>7</v>
      </c>
      <c r="B17">
        <v>26</v>
      </c>
      <c r="C17" t="s">
        <v>22</v>
      </c>
      <c r="D17" t="s">
        <v>6</v>
      </c>
      <c r="E17">
        <v>3200.4</v>
      </c>
      <c r="F17">
        <v>0</v>
      </c>
      <c r="G17">
        <v>0.89</v>
      </c>
      <c r="H17">
        <v>80.400000000000006</v>
      </c>
      <c r="I17">
        <v>103.1</v>
      </c>
      <c r="J17">
        <v>0.18</v>
      </c>
      <c r="K17">
        <v>66.400000000000006</v>
      </c>
      <c r="L17">
        <v>0.13500000000000001</v>
      </c>
      <c r="M17" t="s">
        <v>42</v>
      </c>
    </row>
    <row r="18" spans="1:13" x14ac:dyDescent="0.2">
      <c r="A18">
        <v>11</v>
      </c>
      <c r="B18">
        <v>28</v>
      </c>
      <c r="C18" t="s">
        <v>28</v>
      </c>
      <c r="D18" t="s">
        <v>17</v>
      </c>
      <c r="E18">
        <v>3078.48</v>
      </c>
      <c r="F18">
        <v>2</v>
      </c>
      <c r="G18">
        <v>2.31</v>
      </c>
      <c r="H18">
        <f>AVERAGE(70.7,78.4)</f>
        <v>74.550000000000011</v>
      </c>
      <c r="I18">
        <v>81.400000000000006</v>
      </c>
      <c r="J18">
        <v>0.13</v>
      </c>
      <c r="K18">
        <v>33.6</v>
      </c>
      <c r="L18">
        <v>8.3000000000000004E-2</v>
      </c>
      <c r="M18" t="s">
        <v>42</v>
      </c>
    </row>
    <row r="19" spans="1:13" x14ac:dyDescent="0.2">
      <c r="A19">
        <v>3</v>
      </c>
      <c r="B19">
        <v>29</v>
      </c>
      <c r="C19" t="s">
        <v>29</v>
      </c>
      <c r="D19" t="s">
        <v>6</v>
      </c>
      <c r="E19">
        <v>2164.08</v>
      </c>
      <c r="F19">
        <v>2</v>
      </c>
      <c r="G19">
        <v>2.0099999999999998</v>
      </c>
      <c r="H19">
        <v>78.3</v>
      </c>
      <c r="I19">
        <v>49.2</v>
      </c>
      <c r="J19">
        <v>8.5000000000000006E-2</v>
      </c>
      <c r="K19">
        <v>54.9</v>
      </c>
      <c r="L19">
        <v>0.16500000000000001</v>
      </c>
      <c r="M19" t="s">
        <v>42</v>
      </c>
    </row>
    <row r="20" spans="1:13" x14ac:dyDescent="0.2">
      <c r="A20">
        <v>13</v>
      </c>
      <c r="B20">
        <v>45</v>
      </c>
      <c r="C20" t="s">
        <v>31</v>
      </c>
      <c r="D20" t="s">
        <v>13</v>
      </c>
      <c r="E20">
        <v>3261.36</v>
      </c>
      <c r="F20">
        <v>1</v>
      </c>
      <c r="G20">
        <v>0.53</v>
      </c>
      <c r="H20">
        <v>82.9</v>
      </c>
      <c r="I20">
        <v>196.6</v>
      </c>
      <c r="J20">
        <v>0.35099999999999998</v>
      </c>
      <c r="K20">
        <v>197.5</v>
      </c>
      <c r="L20">
        <v>0.51200000000000001</v>
      </c>
      <c r="M20" t="s">
        <v>42</v>
      </c>
    </row>
    <row r="21" spans="1:13" x14ac:dyDescent="0.2">
      <c r="A21">
        <v>13</v>
      </c>
      <c r="B21">
        <v>46</v>
      </c>
      <c r="C21" t="s">
        <v>9</v>
      </c>
      <c r="D21" t="s">
        <v>10</v>
      </c>
      <c r="E21">
        <v>3169.92</v>
      </c>
      <c r="F21">
        <v>0</v>
      </c>
      <c r="G21">
        <v>0.65</v>
      </c>
      <c r="H21">
        <v>81.099999999999994</v>
      </c>
      <c r="I21">
        <v>274.10000000000002</v>
      </c>
      <c r="J21">
        <v>0.47799999999999998</v>
      </c>
      <c r="K21">
        <v>202.6</v>
      </c>
      <c r="L21">
        <v>0.45600000000000002</v>
      </c>
      <c r="M21" t="s">
        <v>42</v>
      </c>
    </row>
    <row r="22" spans="1:13" x14ac:dyDescent="0.2">
      <c r="A22">
        <v>14</v>
      </c>
      <c r="B22">
        <v>47</v>
      </c>
      <c r="C22" t="s">
        <v>26</v>
      </c>
      <c r="D22" t="s">
        <v>15</v>
      </c>
      <c r="E22">
        <v>3169.92</v>
      </c>
      <c r="F22">
        <v>1</v>
      </c>
      <c r="G22">
        <v>0.42199999999999999</v>
      </c>
      <c r="H22">
        <v>82.6</v>
      </c>
      <c r="I22">
        <v>196</v>
      </c>
      <c r="J22">
        <v>0.314</v>
      </c>
      <c r="K22">
        <v>142.19999999999999</v>
      </c>
      <c r="L22">
        <v>0.316</v>
      </c>
      <c r="M22" t="s">
        <v>42</v>
      </c>
    </row>
    <row r="23" spans="1:13" x14ac:dyDescent="0.2">
      <c r="A23">
        <v>7</v>
      </c>
      <c r="B23">
        <v>48</v>
      </c>
      <c r="C23" t="s">
        <v>23</v>
      </c>
      <c r="D23" t="s">
        <v>10</v>
      </c>
      <c r="E23">
        <v>2834.64</v>
      </c>
      <c r="F23">
        <v>1</v>
      </c>
      <c r="G23">
        <v>0.69</v>
      </c>
      <c r="H23">
        <v>80.5</v>
      </c>
      <c r="I23">
        <v>82.6</v>
      </c>
      <c r="J23">
        <v>0.13200000000000001</v>
      </c>
      <c r="K23">
        <v>76.3</v>
      </c>
      <c r="L23">
        <v>0.19900000000000001</v>
      </c>
      <c r="M23" t="s">
        <v>42</v>
      </c>
    </row>
    <row r="24" spans="1:13" x14ac:dyDescent="0.2">
      <c r="A24">
        <v>12</v>
      </c>
      <c r="B24">
        <v>52</v>
      </c>
      <c r="C24" t="s">
        <v>24</v>
      </c>
      <c r="D24" t="s">
        <v>13</v>
      </c>
      <c r="E24">
        <v>2804.16</v>
      </c>
      <c r="F24">
        <v>0</v>
      </c>
      <c r="G24">
        <v>0.56999999999999995</v>
      </c>
      <c r="H24">
        <v>84</v>
      </c>
      <c r="I24">
        <v>273.89999999999998</v>
      </c>
      <c r="J24">
        <v>0.441</v>
      </c>
      <c r="K24">
        <v>219</v>
      </c>
      <c r="L24">
        <v>0.496</v>
      </c>
      <c r="M24" t="s">
        <v>42</v>
      </c>
    </row>
    <row r="25" spans="1:13" x14ac:dyDescent="0.2">
      <c r="A25">
        <v>3</v>
      </c>
      <c r="B25">
        <v>53</v>
      </c>
      <c r="C25" t="s">
        <v>18</v>
      </c>
      <c r="D25" t="s">
        <v>17</v>
      </c>
      <c r="E25">
        <v>2880.36</v>
      </c>
      <c r="F25">
        <v>3</v>
      </c>
      <c r="G25">
        <v>0.74099999999999999</v>
      </c>
      <c r="H25">
        <v>82</v>
      </c>
      <c r="I25">
        <v>146.4</v>
      </c>
      <c r="J25">
        <v>0.24299999999999999</v>
      </c>
      <c r="K25">
        <v>168.5</v>
      </c>
      <c r="L25">
        <v>0.45500000000000002</v>
      </c>
      <c r="M25" t="s">
        <v>42</v>
      </c>
    </row>
    <row r="26" spans="1:13" x14ac:dyDescent="0.2">
      <c r="A26">
        <v>3</v>
      </c>
      <c r="B26">
        <v>29</v>
      </c>
      <c r="C26" t="s">
        <v>29</v>
      </c>
      <c r="D26" t="s">
        <v>6</v>
      </c>
      <c r="E26">
        <v>2164.08</v>
      </c>
      <c r="F26">
        <v>2</v>
      </c>
      <c r="G26">
        <v>2.0099999999999998</v>
      </c>
      <c r="H26">
        <v>78.3</v>
      </c>
      <c r="I26">
        <v>49.2</v>
      </c>
      <c r="J26">
        <v>8.5000000000000006E-2</v>
      </c>
      <c r="K26">
        <v>54.9</v>
      </c>
      <c r="L26">
        <v>0.16500000000000001</v>
      </c>
      <c r="M26" t="s">
        <v>42</v>
      </c>
    </row>
    <row r="27" spans="1:13" x14ac:dyDescent="0.2">
      <c r="A27">
        <v>14</v>
      </c>
      <c r="B27">
        <v>5</v>
      </c>
      <c r="C27" t="s">
        <v>43</v>
      </c>
      <c r="D27" t="s">
        <v>10</v>
      </c>
      <c r="F27">
        <v>0</v>
      </c>
      <c r="G27">
        <v>0.43</v>
      </c>
      <c r="H27">
        <f>AVERAGE(85.7,83.2)</f>
        <v>84.45</v>
      </c>
      <c r="I27">
        <v>224.4</v>
      </c>
      <c r="J27">
        <v>0.41399999999999998</v>
      </c>
      <c r="K27">
        <f>AVERAGE(211.4,62.8)</f>
        <v>137.1</v>
      </c>
      <c r="L27">
        <f>AVERAGE(0.569,0.337)</f>
        <v>0.45299999999999996</v>
      </c>
      <c r="M27" t="s">
        <v>42</v>
      </c>
    </row>
    <row r="28" spans="1:13" x14ac:dyDescent="0.2">
      <c r="A28">
        <v>13</v>
      </c>
      <c r="B28">
        <v>49</v>
      </c>
      <c r="C28" t="s">
        <v>44</v>
      </c>
      <c r="D28" t="s">
        <v>6</v>
      </c>
      <c r="F28">
        <v>0</v>
      </c>
      <c r="G28">
        <v>0.34599999999999997</v>
      </c>
      <c r="H28">
        <v>86.3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</row>
    <row r="29" spans="1:13" x14ac:dyDescent="0.2">
      <c r="A29">
        <v>3</v>
      </c>
      <c r="B29">
        <v>45</v>
      </c>
      <c r="C29" t="s">
        <v>45</v>
      </c>
      <c r="D29" t="s">
        <v>10</v>
      </c>
      <c r="F29">
        <v>3</v>
      </c>
      <c r="G29">
        <v>1.4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</row>
    <row r="30" spans="1:13" x14ac:dyDescent="0.2">
      <c r="A30">
        <v>8</v>
      </c>
      <c r="B30">
        <v>27</v>
      </c>
      <c r="C30" t="s">
        <v>46</v>
      </c>
      <c r="D30">
        <v>5</v>
      </c>
      <c r="F30">
        <v>3</v>
      </c>
      <c r="G30">
        <v>2.13</v>
      </c>
      <c r="H30">
        <f>AVERAGE(83.8,82.6)</f>
        <v>83.199999999999989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</row>
    <row r="31" spans="1:13" x14ac:dyDescent="0.2">
      <c r="A31">
        <v>6</v>
      </c>
      <c r="B31">
        <v>19</v>
      </c>
      <c r="C31" t="s">
        <v>47</v>
      </c>
      <c r="D31" t="s">
        <v>51</v>
      </c>
      <c r="F31">
        <v>2</v>
      </c>
      <c r="G31">
        <v>2.41</v>
      </c>
      <c r="H31">
        <f>AVERAGE(84.3,83.7)</f>
        <v>84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</row>
    <row r="32" spans="1:13" x14ac:dyDescent="0.2">
      <c r="A32">
        <v>10</v>
      </c>
      <c r="B32">
        <v>13</v>
      </c>
      <c r="C32" t="s">
        <v>48</v>
      </c>
      <c r="D32" t="s">
        <v>6</v>
      </c>
      <c r="F32">
        <v>0</v>
      </c>
      <c r="G32">
        <v>0.84</v>
      </c>
      <c r="H32">
        <f>AVERAGE(87.1,84.2)</f>
        <v>85.65</v>
      </c>
      <c r="I32">
        <v>106</v>
      </c>
      <c r="J32">
        <v>0.36299999999999999</v>
      </c>
      <c r="K32">
        <v>252.7</v>
      </c>
      <c r="L32">
        <v>0.58099999999999996</v>
      </c>
      <c r="M32" t="s">
        <v>42</v>
      </c>
    </row>
    <row r="33" spans="1:13" x14ac:dyDescent="0.2">
      <c r="A33">
        <v>13</v>
      </c>
      <c r="B33">
        <v>11</v>
      </c>
      <c r="C33" t="s">
        <v>49</v>
      </c>
      <c r="D33" t="s">
        <v>17</v>
      </c>
      <c r="F33">
        <v>0</v>
      </c>
      <c r="G33">
        <v>0.7</v>
      </c>
      <c r="H33">
        <v>80.7</v>
      </c>
      <c r="I33">
        <v>141.69999999999999</v>
      </c>
      <c r="J33">
        <v>0.253</v>
      </c>
      <c r="K33">
        <v>120.6</v>
      </c>
      <c r="L33">
        <v>0.36699999999999999</v>
      </c>
      <c r="M33" t="s">
        <v>42</v>
      </c>
    </row>
    <row r="34" spans="1:13" x14ac:dyDescent="0.2">
      <c r="A34">
        <v>13</v>
      </c>
      <c r="B34">
        <v>7</v>
      </c>
      <c r="C34" t="s">
        <v>50</v>
      </c>
      <c r="D34" t="s">
        <v>6</v>
      </c>
      <c r="F34">
        <v>0</v>
      </c>
      <c r="G34">
        <v>0.45</v>
      </c>
      <c r="H34">
        <v>82.5</v>
      </c>
      <c r="I34">
        <v>174.9</v>
      </c>
      <c r="J34">
        <v>0.373</v>
      </c>
      <c r="K34">
        <v>137</v>
      </c>
      <c r="L34">
        <v>0.56399999999999995</v>
      </c>
      <c r="M34" t="s">
        <v>42</v>
      </c>
    </row>
  </sheetData>
  <sortState xmlns:xlrd2="http://schemas.microsoft.com/office/spreadsheetml/2017/richdata2" ref="A2:F25">
    <sortCondition ref="B2:B25"/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2023-08-15T19:22:32Z</dcterms:created>
  <dcterms:modified xsi:type="dcterms:W3CDTF">2023-08-15T21:31:04Z</dcterms:modified>
</cp:coreProperties>
</file>